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60" windowWidth="15090" windowHeight="591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<sst xmlns="http://schemas.openxmlformats.org/spreadsheetml/2006/main" count="4225" uniqueCount="1542">
  <si>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</si>
  <si>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</si>
  <si>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</si>
  <si>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</si>
  <si>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</si>
  <si>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</si>
  <si>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</si>
  <si>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</si>
  <si>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</si>
  <si>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</si>
  <si>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</si>
  <si>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</si>
  <si>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</si>
  <si>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</si>
  <si>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</si>
  <si>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</si>
  <si>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</si>
  <si>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</si>
  <si>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</si>
  <si>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</si>
  <si>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</si>
  <si>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</si>
  <si>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</si>
  <si>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</si>
  <si>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</si>
  <si>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</si>
  <si>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</si>
  <si>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</si>
  <si>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</si>
  <si>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</si>
  <si>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</si>
  <si>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</si>
  <si>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</si>
  <si>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</si>
  <si>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</si>
  <si>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</si>
  <si>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</si>
  <si>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</si>
  <si>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</si>
  <si>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</si>
  <si>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</si>
  <si>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</si>
  <si>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</si>
  <si>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</si>
  <si>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</si>
  <si>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</si>
  <si>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</si>
  <si>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</si>
  <si>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</si>
  <si>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</si>
  <si>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</si>
  <si>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</si>
  <si>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</si>
  <si>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</si>
  <si>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</si>
  <si>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</si>
  <si>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</si>
  <si>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</si>
  <si>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</si>
  <si>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</si>
  <si>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</si>
  <si>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</si>
  <si>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</si>
  <si>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</si>
  <si>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</si>
  <si>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</si>
  <si>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</si>
  <si>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</si>
  <si>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</si>
  <si>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</si>
  <si>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</si>
  <si>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</si>
  <si>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</si>
  <si>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</si>
  <si>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</si>
  <si>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</si>
  <si>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</si>
  <si>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</si>
  <si>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</si>
  <si>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</si>
  <si>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</si>
  <si>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</si>
  <si>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</si>
  <si>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</si>
  <si>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</si>
  <si>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</si>
  <si>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</si>
  <si>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</si>
  <si>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</si>
  <si>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</si>
  <si>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</si>
  <si>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</si>
  <si>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</si>
  <si>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</si>
  <si>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</si>
  <si>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</si>
  <si>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</si>
  <si>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</si>
  <si>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</si>
  <si>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</si>
  <si>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</si>
  <si>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</si>
  <si>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</si>
  <si>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</si>
  <si>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</si>
  <si>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</si>
  <si>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</si>
  <si>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</si>
  <si>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</si>
  <si>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</si>
  <si>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</si>
  <si>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</si>
  <si>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</si>
  <si>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</si>
  <si>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</si>
  <si>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</si>
  <si>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</si>
  <si>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</si>
  <si>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</si>
  <si>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</si>
  <si>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</si>
  <si>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</si>
  <si>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</si>
  <si>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</si>
  <si>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</si>
  <si>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</si>
  <si>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</si>
  <si>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</si>
  <si>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</si>
  <si>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</si>
  <si>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</si>
  <si>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</si>
  <si>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</si>
  <si>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</si>
  <si>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</si>
  <si>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</si>
  <si>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</si>
  <si>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</si>
  <si>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</si>
  <si>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</si>
  <si>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</si>
  <si>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</si>
  <si>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</si>
  <si>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</si>
  <si>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</si>
  <si>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</si>
  <si>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</si>
  <si>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</si>
  <si>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</si>
  <si>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</si>
  <si>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</si>
  <si>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</si>
  <si>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</si>
  <si>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</si>
  <si>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</si>
  <si>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</si>
  <si>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</si>
  <si>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</si>
  <si>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</si>
  <si>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</si>
  <si>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</si>
  <si>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</si>
  <si>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</si>
  <si>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</si>
  <si>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</si>
  <si>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</si>
  <si>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</si>
  <si>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</si>
  <si>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</si>
  <si>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</si>
  <si>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</si>
  <si>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</si>
  <si>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</si>
  <si>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</si>
  <si>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</si>
  <si>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</si>
  <si>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</si>
  <si>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</si>
  <si>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</si>
  <si>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</si>
  <si>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</si>
  <si>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</si>
  <si>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</si>
  <si>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</si>
  <si>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</si>
  <si>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</si>
  <si>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</si>
  <si>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</si>
  <si>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</si>
  <si>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</si>
  <si>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</si>
  <si>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</si>
  <si>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</si>
  <si>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</si>
  <si>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</si>
  <si>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</si>
  <si>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</si>
  <si>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</si>
  <si>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</si>
  <si>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</si>
  <si>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</si>
  <si>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</si>
  <si>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</si>
  <si>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</si>
  <si>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</si>
  <si>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</si>
  <si>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</si>
  <si>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</si>
  <si>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</si>
  <si>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</si>
  <si>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</si>
  <si>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</si>
  <si>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</si>
  <si>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</si>
  <si>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</si>
  <si>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</si>
  <si>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</si>
  <si>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</si>
  <si>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</si>
  <si>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</si>
  <si>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</si>
  <si>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</si>
  <si>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</si>
  <si>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</si>
  <si>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</si>
  <si>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</si>
  <si>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</si>
  <si>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</si>
  <si>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</si>
  <si>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</si>
  <si>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</si>
  <si>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</si>
  <si>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</si>
  <si>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</si>
  <si>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</si>
  <si>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</si>
  <si>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</si>
  <si>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</si>
  <si>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</si>
  <si>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</si>
  <si>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</si>
  <si>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</si>
  <si>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</si>
  <si>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</si>
  <si>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</si>
  <si>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</si>
  <si>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</si>
  <si>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</si>
  <si>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</si>
  <si>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</si>
  <si>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</si>
  <si>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</si>
  <si>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</si>
  <si>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</si>
  <si>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</si>
  <si>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</si>
  <si>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</si>
  <si>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</si>
  <si>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</si>
  <si>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</si>
  <si>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</si>
  <si>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</si>
  <si>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</si>
  <si>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</si>
  <si>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</si>
  <si>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</si>
  <si>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</si>
  <si>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</si>
  <si>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</si>
  <si>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</si>
  <si>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</si>
  <si>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</si>
  <si>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</si>
  <si>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</si>
  <si>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</si>
  <si>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</si>
  <si>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</si>
  <si>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</si>
  <si>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</si>
  <si>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</si>
  <si>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</si>
  <si>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</si>
  <si>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</si>
  <si>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</si>
  <si>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</si>
  <si>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</si>
  <si>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</si>
  <si>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</si>
  <si>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</si>
  <si>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</si>
  <si>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</si>
  <si>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</si>
  <si>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</si>
  <si>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</si>
  <si>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</si>
  <si>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</si>
  <si>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</si>
  <si>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</si>
  <si>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</si>
  <si>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</si>
  <si>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</si>
  <si>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</si>
  <si>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</si>
  <si>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</si>
  <si>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</si>
  <si>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</si>
  <si>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</si>
  <si>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</si>
  <si>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</si>
  <si>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</si>
  <si>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</si>
  <si>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</si>
  <si>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</si>
  <si>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</si>
  <si>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</si>
  <si>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</si>
  <si>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</si>
  <si>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</si>
  <si>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</si>
  <si>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</si>
  <si>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</si>
  <si>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</si>
  <si>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</si>
  <si>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</si>
  <si>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</si>
  <si>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</si>
  <si>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</si>
  <si>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</si>
  <si>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</si>
  <si>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</si>
  <si>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</si>
  <si>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</si>
  <si>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</si>
  <si>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</si>
  <si>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</si>
  <si>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</si>
  <si>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</si>
  <si>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</si>
  <si>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</si>
  <si>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</si>
  <si>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</si>
  <si>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</si>
  <si>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</si>
  <si>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</si>
  <si>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</si>
  <si>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</si>
  <si>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</si>
  <si>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</si>
  <si>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</si>
  <si>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</si>
  <si>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</si>
  <si>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</si>
  <si>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</si>
  <si>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</si>
  <si>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</si>
  <si>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</si>
  <si>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</si>
  <si>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</si>
  <si>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</si>
  <si>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</si>
  <si>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</si>
  <si>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</si>
  <si>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</si>
  <si>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</si>
  <si>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</si>
  <si>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</si>
  <si>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</si>
  <si>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</si>
  <si>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</si>
  <si>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</si>
  <si>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</si>
  <si>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</si>
  <si>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</si>
  <si>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</si>
  <si>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</si>
  <si>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</si>
  <si>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</si>
  <si>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</si>
  <si>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</si>
  <si>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</si>
  <si>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</si>
  <si>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</si>
  <si>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</si>
  <si>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</si>
  <si>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</si>
  <si>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</si>
  <si>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</si>
  <si>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</si>
  <si>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</si>
  <si>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</si>
  <si>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</si>
  <si>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</si>
  <si>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</si>
  <si>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</si>
  <si>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</si>
  <si>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</si>
  <si>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</si>
  <si>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</si>
  <si>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</si>
  <si>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</si>
  <si>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</si>
  <si>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</si>
  <si>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</si>
  <si>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</si>
  <si>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</si>
  <si>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</si>
  <si>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</si>
  <si>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</si>
  <si>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</si>
  <si>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</si>
  <si>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</si>
  <si>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</si>
  <si>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</si>
  <si>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</si>
  <si>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</si>
  <si>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</si>
  <si>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</si>
  <si>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</si>
  <si>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</si>
  <si>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</si>
  <si>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</si>
  <si>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</si>
  <si>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</si>
  <si>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</si>
  <si>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</si>
  <si>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</si>
  <si>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</si>
  <si>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</si>
  <si>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</si>
  <si>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</si>
  <si>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</si>
  <si>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</si>
  <si>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</si>
  <si>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</si>
  <si>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</si>
  <si>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</si>
  <si>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</si>
  <si>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</si>
  <si>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</si>
  <si>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</si>
  <si>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</si>
  <si>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</si>
  <si>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</si>
  <si>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</si>
  <si>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</si>
  <si>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</si>
  <si>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</si>
  <si>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</si>
  <si>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</si>
  <si>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</si>
  <si>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</si>
  <si>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</si>
  <si>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</si>
  <si>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</si>
  <si>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</si>
  <si>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</si>
  <si>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</si>
  <si>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</si>
  <si>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</si>
  <si>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</si>
  <si>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</si>
  <si>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</si>
  <si>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</si>
  <si>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</si>
  <si>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</si>
  <si>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</si>
  <si>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</si>
  <si>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</si>
  <si>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</si>
  <si>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</si>
  <si>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</si>
  <si>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</si>
  <si>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</si>
  <si>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</si>
  <si>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</si>
  <si>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</si>
  <si>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</si>
  <si>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</si>
  <si>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</si>
  <si>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</si>
  <si>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</si>
  <si>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</si>
  <si>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</si>
  <si>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</si>
  <si>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</si>
  <si>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</si>
  <si>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</si>
  <si>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</si>
  <si>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</si>
  <si>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</si>
  <si>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</si>
  <si>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</si>
  <si>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</si>
  <si>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</si>
  <si>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</si>
  <si>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</si>
  <si>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</si>
  <si>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</si>
  <si>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</si>
  <si>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</si>
  <si>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</si>
  <si>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</si>
  <si>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</si>
  <si>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</si>
  <si>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</si>
  <si>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</si>
  <si>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</si>
  <si>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</si>
  <si>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</si>
  <si>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</si>
  <si>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</si>
  <si>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</si>
  <si>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</si>
  <si>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</si>
  <si>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</si>
  <si>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</si>
  <si>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</si>
  <si>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</si>
  <si>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</si>
  <si>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</si>
  <si>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</si>
  <si>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</si>
  <si>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</si>
  <si>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</si>
  <si>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</si>
  <si>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</si>
  <si>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</si>
  <si>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</si>
  <si>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</si>
  <si>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</si>
  <si>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</si>
  <si>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</si>
  <si>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</si>
  <si>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</si>
  <si>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</si>
  <si>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</si>
  <si>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</si>
  <si>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</si>
  <si>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</si>
  <si>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</si>
  <si>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</si>
  <si>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</si>
  <si>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</si>
  <si>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</si>
  <si>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</si>
  <si>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</si>
  <si>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</si>
  <si>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</si>
  <si>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</si>
  <si>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</si>
  <si>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</si>
  <si>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</si>
  <si>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</si>
  <si>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</si>
  <si>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</si>
  <si>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</si>
  <si>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</si>
  <si>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</si>
  <si>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</si>
  <si>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</si>
  <si>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</si>
  <si>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</si>
  <si>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</si>
  <si>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</si>
  <si>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</si>
  <si>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</si>
  <si>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</si>
  <si>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</si>
  <si>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</si>
  <si>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</si>
  <si>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</si>
  <si>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</si>
  <si>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</si>
  <si>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</si>
  <si>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</si>
  <si>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</si>
  <si>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</si>
  <si>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</si>
  <si>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</si>
  <si>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</si>
  <si>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</si>
  <si>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</si>
  <si>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</si>
  <si>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</si>
  <si>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</si>
  <si>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</si>
  <si>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</si>
  <si>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</si>
  <si>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</si>
  <si>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</si>
  <si>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</si>
  <si>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</si>
  <si>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</si>
  <si>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</si>
  <si>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</si>
  <si>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</si>
  <si>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</si>
  <si>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</si>
  <si>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</si>
  <si>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</si>
  <si>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</si>
  <si>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</si>
  <si>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</si>
  <si>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</si>
  <si>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</si>
  <si>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</si>
  <si>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</si>
  <si>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</si>
  <si>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</si>
  <si>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</si>
  <si>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</si>
  <si>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</si>
  <si>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</si>
  <si>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</si>
  <si>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</si>
  <si>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</si>
  <si>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</si>
  <si>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</si>
  <si>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</si>
  <si>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</si>
  <si>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</si>
  <si>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</si>
  <si>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</si>
  <si>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</si>
  <si>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</si>
  <si>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</si>
  <si>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</si>
  <si>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</si>
  <si>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</si>
  <si>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</si>
  <si>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</si>
  <si>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</si>
  <si>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</si>
  <si>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</si>
  <si>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</si>
  <si>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</si>
  <si>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</si>
  <si>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</si>
  <si>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</si>
  <si>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</si>
  <si>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</si>
  <si>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</si>
  <si>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</si>
  <si>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</si>
  <si>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</si>
  <si>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</si>
  <si>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</si>
  <si>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</si>
  <si>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</si>
  <si>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</si>
  <si>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</si>
  <si>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</si>
  <si>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</si>
  <si>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</si>
  <si>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</si>
  <si>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</si>
  <si>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</si>
  <si>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</si>
  <si>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</si>
  <si>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</si>
  <si>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</si>
  <si>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</si>
  <si>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</si>
  <si>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</si>
  <si>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</si>
  <si>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</si>
  <si>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</si>
  <si>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</si>
  <si>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</si>
  <si>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</si>
  <si>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</si>
  <si>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</si>
  <si>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</si>
  <si>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</si>
  <si>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</si>
  <si>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</si>
  <si>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</si>
  <si>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</si>
  <si>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</si>
  <si>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</si>
  <si>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</si>
  <si>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</si>
  <si>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</si>
  <si>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</si>
  <si>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</si>
  <si>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</si>
  <si>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</si>
  <si>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</si>
  <si>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</si>
  <si>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</si>
  <si>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</si>
  <si>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</si>
  <si>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</si>
  <si>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</si>
  <si>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</si>
  <si>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</si>
  <si>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</si>
  <si>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</si>
  <si>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</si>
  <si>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</si>
  <si>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</si>
  <si>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</si>
  <si>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</si>
  <si>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</si>
  <si>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</si>
  <si>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</si>
  <si>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</si>
  <si>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</si>
  <si>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</si>
  <si>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</si>
  <si>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</si>
  <si>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</si>
  <si>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</si>
  <si>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</si>
  <si>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</si>
  <si>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</si>
  <si>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</si>
  <si>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</si>
  <si>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</si>
  <si>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</si>
  <si>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</si>
  <si>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</si>
  <si>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</si>
  <si>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</si>
  <si>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</si>
  <si>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</si>
  <si>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</si>
  <si>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</si>
  <si>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</si>
  <si>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</si>
  <si>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</si>
  <si>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</si>
  <si>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</si>
  <si>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</si>
  <si>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</si>
  <si>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</si>
  <si>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</si>
  <si>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</si>
  <si>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</si>
  <si>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</si>
  <si>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</si>
  <si>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</si>
  <si>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</si>
  <si>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</si>
  <si>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</si>
  <si>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</si>
  <si>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</si>
  <si>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</si>
  <si>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</si>
  <si>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</si>
  <si>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</si>
  <si>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</si>
  <si>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</si>
  <si>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</si>
  <si>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</si>
  <si>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</si>
  <si>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</si>
  <si>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</si>
  <si>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</si>
  <si>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</si>
  <si>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</si>
  <si>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</si>
  <si>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</si>
  <si>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</si>
  <si>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</si>
  <si>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</si>
  <si>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</si>
  <si>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</si>
  <si>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</si>
  <si>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</si>
  <si>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</si>
  <si>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</si>
  <si>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</si>
  <si>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</si>
  <si>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</si>
  <si>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</si>
  <si>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</si>
  <si>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</si>
  <si>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</si>
  <si>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</si>
  <si>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</si>
  <si>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</si>
  <si>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</si>
  <si>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</si>
  <si>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</si>
  <si>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</si>
  <si>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</si>
  <si>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</si>
  <si>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</si>
  <si>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</si>
  <si>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</si>
  <si>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</si>
  <si>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</si>
  <si>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</si>
  <si>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</si>
  <si>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</si>
  <si>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</si>
  <si>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</si>
  <si>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</si>
  <si>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</si>
  <si>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</si>
  <si>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</si>
  <si>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</si>
  <si>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</si>
  <si>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</si>
  <si>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</si>
  <si>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</si>
  <si>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</si>
  <si>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</si>
  <si>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</si>
  <si>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</si>
  <si>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</si>
  <si>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</si>
  <si>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</si>
  <si>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</si>
  <si>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</si>
  <si>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</si>
  <si>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</si>
  <si>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</si>
  <si>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</si>
  <si>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</si>
  <si>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</si>
  <si>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</si>
  <si>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</si>
  <si>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</si>
  <si>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</si>
  <si>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</si>
  <si>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</si>
  <si>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</si>
  <si>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</si>
  <si>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</si>
  <si>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</si>
  <si>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</si>
  <si>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</si>
  <si>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</si>
  <si>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</si>
  <si>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</si>
  <si>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</si>
  <si>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</si>
  <si>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</si>
  <si>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</si>
  <si>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</si>
  <si>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</si>
  <si>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</si>
  <si>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</si>
  <si>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</si>
  <si>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</si>
  <si>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</si>
  <si>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</si>
  <si>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</si>
  <si>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</si>
  <si>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</si>
  <si>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</si>
  <si>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</si>
  <si>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</si>
  <si>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</si>
  <si>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</si>
  <si>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</si>
  <si>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</si>
  <si>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</si>
  <si>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</si>
  <si>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</si>
  <si>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</si>
  <si>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</si>
  <si>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</si>
  <si>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</si>
  <si>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</si>
  <si>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</si>
  <si>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</si>
  <si>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</si>
  <si>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</si>
  <si>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</si>
  <si>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</si>
  <si>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</si>
  <si>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</si>
  <si>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</si>
  <si>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</si>
  <si>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</si>
  <si>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</si>
  <si>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</si>
  <si>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</si>
  <si>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</si>
  <si>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</si>
  <si>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</si>
  <si>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</si>
  <si>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</si>
  <si>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</si>
  <si>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</si>
  <si>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</si>
  <si>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</si>
  <si>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</si>
  <si>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</si>
  <si>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</si>
  <si>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</si>
  <si>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</si>
  <si>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</si>
  <si>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</si>
  <si>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</si>
  <si>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</si>
  <si>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</si>
  <si>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</si>
  <si>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</si>
  <si>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</si>
  <si>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</si>
  <si>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</si>
  <si>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</si>
  <si>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</si>
  <si>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</si>
  <si>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</si>
  <si>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</si>
  <si>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</si>
  <si>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</si>
  <si>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</si>
  <si>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</si>
  <si>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</si>
  <si>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</si>
  <si>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</si>
  <si>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</si>
  <si>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</si>
  <si>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</si>
  <si>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</si>
  <si>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</si>
  <si>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</si>
  <si>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</si>
  <si>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</si>
  <si>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</si>
  <si>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</si>
  <si>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</si>
  <si>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</si>
  <si>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</si>
  <si>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</si>
  <si>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</si>
  <si>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</si>
  <si>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</si>
  <si>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</si>
  <si>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</si>
  <si>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</si>
  <si>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</si>
  <si>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</si>
  <si>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</si>
  <si>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</si>
  <si>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</si>
  <si>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</si>
  <si>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</si>
  <si>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</si>
  <si>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</si>
  <si>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</si>
  <si>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</si>
  <si>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</si>
  <si>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</si>
  <si>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</si>
  <si>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</si>
  <si>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</si>
  <si>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</si>
  <si>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</si>
  <si>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</si>
  <si>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</si>
  <si>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</si>
  <si>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</si>
  <si>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</si>
  <si>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</si>
  <si>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</si>
  <si>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</si>
  <si>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</si>
  <si>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</si>
  <si>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</si>
  <si>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</si>
  <si>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</si>
  <si>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</si>
  <si>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</si>
  <si>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</si>
  <si>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</si>
  <si>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</si>
  <si>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</si>
  <si>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</si>
  <si>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</si>
  <si>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</si>
  <si>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</si>
  <si>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</si>
  <si>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</si>
  <si>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</si>
  <si>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</si>
  <si>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</si>
  <si>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</si>
  <si>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</si>
  <si>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</si>
  <si>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</si>
  <si>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</si>
  <si>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</si>
  <si>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</si>
  <si>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</si>
  <si>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</si>
  <si>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</si>
  <si>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</si>
  <si>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</si>
  <si>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</si>
  <si>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</si>
  <si>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</si>
  <si>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</si>
  <si>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</si>
  <si>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</si>
  <si>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</si>
  <si>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</si>
  <si>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</si>
  <si>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</si>
  <si>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</si>
  <si>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</si>
  <si>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</si>
  <si>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</si>
  <si>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</si>
  <si>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</si>
  <si>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</si>
  <si>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</si>
  <si>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</si>
  <si>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</si>
  <si>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</si>
  <si>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</si>
  <si>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</si>
  <si>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</si>
  <si>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</si>
  <si>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</si>
  <si>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</si>
  <si>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</si>
  <si>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</si>
  <si>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</si>
  <si>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</si>
  <si>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</si>
  <si>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</si>
  <si>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</si>
  <si>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</si>
  <si>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</si>
  <si>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</si>
  <si>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</si>
  <si>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</si>
  <si>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</si>
  <si>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</si>
  <si>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</si>
  <si>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</si>
  <si>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</si>
  <si>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</si>
  <si>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</si>
  <si>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</si>
  <si>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</si>
  <si>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</si>
  <si>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</si>
  <si>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</si>
  <si>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</si>
  <si>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</si>
  <si>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</si>
  <si>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</si>
  <si>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</si>
  <si>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</si>
  <si>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</si>
  <si>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</si>
  <si>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</si>
  <si>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</si>
  <si>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</si>
  <si>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</si>
  <si>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</si>
  <si>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</si>
  <si>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</si>
  <si>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</si>
  <si>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</si>
  <si>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</si>
  <si>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</si>
  <si>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</si>
  <si>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</si>
  <si>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</si>
  <si>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</si>
  <si>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</si>
  <si>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</si>
  <si>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</si>
  <si>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</si>
  <si>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</si>
  <si>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</si>
  <si>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</si>
  <si>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</si>
  <si>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</si>
  <si>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</si>
  <si>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</si>
  <si>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</si>
  <si>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</si>
  <si>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</si>
  <si>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</si>
  <si>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</si>
  <si>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</si>
  <si>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</si>
  <si>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</si>
  <si>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</si>
  <si>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</si>
  <si>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</si>
  <si>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</si>
  <si>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</si>
  <si>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</si>
  <si>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</si>
  <si>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</si>
  <si>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</si>
  <si>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</si>
  <si>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</si>
  <si>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</si>
  <si>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</si>
  <si>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</si>
  <si>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</si>
  <si>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</si>
  <si>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</si>
  <si>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</si>
  <si>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</si>
  <si>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</si>
  <si>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</si>
  <si>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</si>
  <si>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</si>
  <si>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</si>
  <si>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</si>
  <si>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</si>
  <si>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</si>
  <si>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</si>
  <si>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</si>
  <si>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</si>
  <si>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</si>
  <si>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</si>
  <si>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</si>
  <si>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</si>
  <si>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</si>
  <si>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</si>
  <si>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</si>
  <si>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</si>
  <si>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</si>
  <si>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</si>
  <si>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</si>
  <si>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</si>
  <si>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</si>
  <si>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</si>
  <si>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</si>
  <si>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</si>
  <si>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</si>
  <si>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</si>
  <si>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</si>
  <si>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</si>
  <si>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</si>
  <si>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</si>
  <si>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</si>
  <si>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</si>
  <si>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</si>
  <si>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</si>
  <si>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</si>
  <si>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</si>
  <si>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</si>
  <si>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</si>
  <si>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</si>
  <si>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</si>
  <si>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</si>
  <si>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</si>
  <si>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</si>
  <si>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</si>
  <si>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</si>
  <si>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</si>
  <si>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</si>
  <si>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</si>
  <si>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</si>
  <si>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</si>
  <si>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</si>
  <si>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</si>
  <si>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</si>
  <si>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</si>
  <si>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</si>
  <si>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</si>
  <si>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</si>
  <si>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</si>
  <si>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</si>
  <si>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</si>
  <si>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</si>
  <si>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</si>
  <si>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</si>
  <si>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</si>
  <si>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</si>
  <si>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</si>
  <si>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</si>
  <si>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</si>
  <si>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</si>
  <si>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</si>
  <si>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</si>
  <si>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</si>
  <si>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</si>
  <si>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</si>
  <si>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</si>
  <si>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</si>
  <si>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</si>
  <si>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</si>
  <si>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</si>
  <si>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</si>
  <si>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</si>
  <si>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</si>
  <si>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</si>
  <si>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</si>
  <si>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</si>
  <si>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</si>
  <si>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</si>
  <si>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</si>
  <si>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</si>
  <si>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</si>
  <si>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</si>
  <si>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</si>
  <si>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</si>
  <si>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</si>
  <si>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</si>
  <si>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</si>
  <si>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</si>
  <si>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</si>
  <si>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</si>
  <si>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</si>
  <si>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</si>
  <si>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</si>
  <si>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</si>
  <si>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</si>
  <si>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</si>
  <si>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</si>
  <si>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</si>
  <si>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</si>
  <si>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</si>
  <si>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</si>
  <si>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</si>
  <si>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</si>
  <si>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</si>
  <si>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</si>
  <si>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</si>
  <si>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</si>
  <si>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</si>
  <si>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</si>
  <si>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</si>
  <si>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</si>
  <si>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</si>
  <si>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</si>
  <si>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</si>
  <si>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</si>
  <si>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</si>
  <si>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</si>
  <si>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</si>
  <si>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</si>
  <si>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</si>
  <si>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</si>
  <si>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</si>
  <si>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</si>
  <si>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</si>
  <si>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</si>
  <si>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</si>
  <si>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</si>
  <si>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</si>
  <si>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</si>
  <si>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</si>
  <si>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</si>
  <si>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</si>
  <si>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</si>
  <si>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</si>
  <si>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</si>
  <si>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</si>
  <si>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</si>
  <si>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</si>
  <si>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</si>
  <si>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</si>
  <si>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</si>
  <si>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</si>
  <si>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</si>
  <si>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</si>
  <si>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</si>
  <si>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</si>
  <si>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</si>
  <si>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</si>
  <si>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</si>
  <si>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</si>
  <si>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</si>
  <si>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</si>
  <si>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</si>
  <si>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</si>
  <si>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</si>
  <si>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</si>
  <si>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</si>
  <si>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</si>
  <si>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</si>
  <si>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</si>
  <si>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</si>
  <si>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</si>
  <si>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</si>
  <si>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</si>
  <si>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</si>
  <si>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</si>
  <si>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</si>
  <si>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</si>
  <si>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</si>
  <si>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</si>
  <si>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</si>
  <si>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</si>
  <si>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</si>
  <si>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</si>
  <si>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</si>
  <si>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</si>
  <si>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</si>
  <si>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</si>
  <si>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</si>
  <si>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</si>
  <si>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</si>
  <si>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</si>
  <si>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</si>
  <si>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</si>
  <si>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</si>
  <si>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</si>
  <si>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</si>
  <si>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</si>
  <si>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</si>
  <si>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</si>
  <si>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</si>
  <si>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</si>
  <si>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</si>
  <si>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</si>
  <si>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</si>
  <si>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</si>
  <si>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</si>
  <si>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</si>
  <si>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</si>
  <si>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</si>
  <si>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</si>
  <si>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</si>
  <si>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</si>
  <si>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</si>
  <si>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</si>
  <si>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</si>
  <si>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</si>
  <si>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</si>
  <si>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</si>
  <si>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</si>
  <si>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</si>
  <si>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</si>
  <si>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</si>
  <si>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</si>
  <si>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</si>
  <si>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</si>
  <si>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</si>
  <si>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</si>
  <si>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</si>
  <si>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</si>
  <si>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</si>
  <si>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</si>
  <si>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</si>
  <si>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</si>
  <si>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</si>
  <si>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</si>
  <si>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</si>
  <si>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</si>
  <si>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</si>
  <si>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</si>
  <si>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</si>
  <si>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</si>
  <si>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</si>
  <si>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</si>
  <si>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</si>
  <si>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</si>
  <si>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</si>
  <si>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</si>
  <si>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</si>
  <si>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</si>
  <si>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</si>
  <si>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</si>
  <si>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</si>
  <si>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</si>
  <si>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</si>
  <si>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</si>
  <si>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</si>
  <si>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</si>
  <si>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</si>
  <si>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</si>
  <si>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</si>
  <si>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</si>
  <si>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</si>
  <si>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</si>
  <si>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</si>
  <si>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</si>
  <si>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</si>
  <si>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</si>
  <si>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</si>
  <si>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</si>
  <si>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</si>
  <si>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</si>
  <si>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</si>
  <si>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</si>
  <si>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</si>
  <si>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</si>
  <si>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</si>
  <si>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</si>
  <si>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</si>
  <si>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</si>
  <si>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</si>
  <si>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</si>
  <si>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</si>
  <si>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</si>
  <si>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</si>
  <si>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</si>
  <si>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</si>
  <si>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</si>
  <si>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</si>
  <si>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</si>
  <si>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</si>
  <si>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</si>
  <si>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</si>
  <si>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</si>
  <si>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</si>
  <si>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</si>
  <si>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</si>
  <si>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</si>
  <si>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</si>
  <si>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</si>
  <si>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</si>
  <si>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</si>
  <si>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</si>
  <si>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</si>
  <si>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</si>
  <si>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</si>
  <si>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</si>
  <si>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</si>
  <si>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</si>
  <si>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</si>
  <si>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</si>
  <si>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</si>
  <si>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</si>
  <si>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</si>
  <si>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</si>
  <si>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</si>
  <si>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</si>
  <si>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</si>
  <si>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</si>
  <si>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</si>
  <si>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</si>
  <si>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</si>
  <si>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</si>
  <si>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</si>
  <si>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</si>
  <si>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</si>
  <si>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</si>
  <si>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</si>
  <si>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</si>
  <si>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</si>
  <si>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</si>
  <si>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</si>
  <si>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</si>
  <si>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</si>
  <si>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</si>
  <si>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</si>
  <si>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</si>
  <si>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</si>
  <si>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</si>
  <si>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</si>
  <si>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</si>
  <si>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</si>
  <si>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</si>
  <si>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</si>
  <si>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</si>
  <si>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</si>
  <si>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</si>
  <si>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</si>
  <si>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</si>
  <si>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</si>
  <si>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</si>
  <si>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</si>
  <si>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</si>
  <si>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</si>
  <si>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</si>
  <si>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</si>
  <si>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</si>
  <si>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</si>
  <si>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</si>
  <si>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</si>
  <si>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</si>
  <si>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</si>
  <si>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</si>
  <si>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</si>
  <si>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</si>
  <si>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</si>
  <si>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</si>
  <si>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</si>
  <si>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</si>
  <si>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</si>
  <si>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</si>
  <si>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</si>
  <si>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</si>
  <si>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</si>
  <si>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</si>
  <si>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</si>
  <si>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</si>
  <si>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</si>
  <si>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</si>
  <si>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</si>
  <si>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</si>
  <si>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</si>
  <si>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</si>
  <si>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</si>
  <si>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</si>
  <si>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</si>
  <si>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</si>
  <si>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</si>
  <si>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</si>
  <si>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</si>
  <si>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</si>
  <si>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</si>
  <si>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</si>
  <si>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</si>
  <si>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</si>
  <si>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</si>
  <si>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</si>
  <si>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</si>
  <si>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</si>
  <si>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</si>
  <si>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</si>
  <si>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</si>
  <si>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</si>
  <si>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</si>
  <si>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</si>
  <si>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</si>
  <si>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</si>
  <si>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</si>
  <si>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</si>
  <si>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</si>
  <si>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</si>
  <si>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</si>
  <si>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</si>
  <si>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</si>
  <si>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</si>
  <si>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</si>
  <si>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MPIM Availability</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</si>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</sst>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s>
  <fonts count="8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style="medium">
        <color indexed="8"/>
      </left>
      <right style="medium"/>
      <top style="medium">
        <color indexed="8"/>
      </top>
      <bottom/>
    </border>
    <border>
      <left style="medium">
        <color indexed="8"/>
      </left>
      <right style="medium"/>
      <top/>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25">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0" xfId="59" applyNumberFormat="1" applyFont="1" applyBorder="1" applyAlignment="1">
      <alignment wrapText="1"/>
    </xf>
    <xf numFmtId="10" fontId="8" fillId="0" borderId="51" xfId="59" applyNumberFormat="1" applyFont="1" applyBorder="1" applyAlignment="1">
      <alignment wrapText="1"/>
    </xf>
    <xf numFmtId="0" fontId="7" fillId="0" borderId="0" xfId="0" applyFont="1" applyAlignment="1">
      <alignment horizont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2"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400050</xdr:colOff>
      <xdr:row>17</xdr:row>
      <xdr:rowOff>85725</xdr:rowOff>
    </xdr:to>
    <xdr:pic>
      <xdr:nvPicPr>
        <xdr:cNvPr id="1" name="Picture 1"/>
        <xdr:cNvPicPr preferRelativeResize="1">
          <a:picLocks noChangeAspect="1"/>
        </xdr:cNvPicPr>
      </xdr:nvPicPr>
      <xdr:blipFill>
        <a:blip r:embed="rId1"/>
        <a:stretch>
          <a:fillRect/>
        </a:stretch>
      </xdr:blipFill>
      <xdr:spPr>
        <a:xfrm>
          <a:off x="0" y="0"/>
          <a:ext cx="5886450"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502" t="s">
        <v>1155</v>
      </c>
      <c r="N18" s="348" t="s">
        <v>282</v>
      </c>
      <c r="O18" s="201" t="s">
        <v>262</v>
      </c>
      <c r="P18" s="164" t="s">
        <v>355</v>
      </c>
      <c r="Q18" s="504"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502"/>
      <c r="N19" s="348" t="s">
        <v>282</v>
      </c>
      <c r="O19" s="201" t="s">
        <v>262</v>
      </c>
      <c r="P19" s="164" t="s">
        <v>355</v>
      </c>
      <c r="Q19" s="504"/>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503"/>
      <c r="N20" s="348" t="s">
        <v>282</v>
      </c>
      <c r="O20" s="201" t="s">
        <v>262</v>
      </c>
      <c r="P20" s="164" t="s">
        <v>355</v>
      </c>
      <c r="Q20" s="505"/>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501"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501"/>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2" t="s">
        <v>982</v>
      </c>
      <c r="B1" s="482"/>
      <c r="C1" s="482"/>
      <c r="D1" s="482"/>
      <c r="E1" s="482"/>
      <c r="F1" s="482"/>
      <c r="G1" s="48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76" t="s">
        <v>221</v>
      </c>
      <c r="B16" s="476" t="s">
        <v>222</v>
      </c>
      <c r="C16" s="478">
        <f>SUM(C4:C15)</f>
        <v>525600</v>
      </c>
      <c r="D16" s="478">
        <f>SUM(D4:D15)</f>
        <v>20162</v>
      </c>
      <c r="E16" s="478">
        <f>SUM(E4:E15)</f>
        <v>505438</v>
      </c>
      <c r="F16" s="478">
        <f>SUM(F4:F15)</f>
        <v>1284</v>
      </c>
      <c r="G16" s="480">
        <f>(E16-F16)/E16</f>
        <v>0.9974596290741892</v>
      </c>
    </row>
    <row r="17" spans="1:7" ht="23.25" customHeight="1" thickBot="1">
      <c r="A17" s="477"/>
      <c r="B17" s="477"/>
      <c r="C17" s="479"/>
      <c r="D17" s="479"/>
      <c r="E17" s="479"/>
      <c r="F17" s="479"/>
      <c r="G17" s="481"/>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981</v>
      </c>
      <c r="B1" s="475"/>
      <c r="C1" s="475"/>
      <c r="D1" s="475"/>
      <c r="E1" s="475"/>
      <c r="F1" s="475"/>
      <c r="G1" s="47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76" t="s">
        <v>221</v>
      </c>
      <c r="B16" s="476" t="s">
        <v>202</v>
      </c>
      <c r="C16" s="478">
        <f>SUM(C4:C15)</f>
        <v>525600</v>
      </c>
      <c r="D16" s="478">
        <f>SUM(D4:D15)</f>
        <v>20162</v>
      </c>
      <c r="E16" s="478">
        <f>SUM(E4:E15)</f>
        <v>505438</v>
      </c>
      <c r="F16" s="478">
        <f>SUM(F4:F15)</f>
        <v>1737</v>
      </c>
      <c r="G16" s="480">
        <f>(E16-F16)/E16</f>
        <v>0.9965633767148493</v>
      </c>
    </row>
    <row r="17" spans="1:7" ht="23.25" customHeight="1" thickBot="1">
      <c r="A17" s="477"/>
      <c r="B17" s="477"/>
      <c r="C17" s="479"/>
      <c r="D17" s="479"/>
      <c r="E17" s="479"/>
      <c r="F17" s="479"/>
      <c r="G17" s="481"/>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06" t="s">
        <v>229</v>
      </c>
      <c r="C5" s="507"/>
      <c r="D5" s="507"/>
      <c r="E5" s="507"/>
      <c r="F5" s="507"/>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08" t="s">
        <v>230</v>
      </c>
      <c r="D5" s="507"/>
      <c r="E5" s="507"/>
      <c r="F5" s="507"/>
      <c r="G5" s="507"/>
      <c r="H5" s="507"/>
      <c r="I5" s="509"/>
      <c r="J5" s="60"/>
      <c r="K5" s="508" t="s">
        <v>231</v>
      </c>
      <c r="L5" s="507"/>
      <c r="M5" s="507"/>
      <c r="N5" s="507"/>
      <c r="O5" s="507"/>
      <c r="P5" s="509"/>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2" t="s">
        <v>475</v>
      </c>
      <c r="B1" s="482"/>
      <c r="C1" s="482"/>
      <c r="D1" s="482"/>
      <c r="E1" s="482"/>
      <c r="F1" s="482"/>
      <c r="G1" s="48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76" t="s">
        <v>221</v>
      </c>
      <c r="B16" s="476" t="s">
        <v>222</v>
      </c>
      <c r="C16" s="478">
        <f>SUM(C4:C15)</f>
        <v>525600</v>
      </c>
      <c r="D16" s="478">
        <f>SUM(D4:D15)</f>
        <v>26529</v>
      </c>
      <c r="E16" s="478">
        <f>SUM(E4:E15)</f>
        <v>499071</v>
      </c>
      <c r="F16" s="478">
        <f>SUM(F4:F15)</f>
        <v>1414</v>
      </c>
      <c r="G16" s="480">
        <f>(E16-F16)/E16</f>
        <v>0.9971667357951073</v>
      </c>
    </row>
    <row r="17" spans="1:7" ht="23.25" customHeight="1" thickBot="1">
      <c r="A17" s="477"/>
      <c r="B17" s="477"/>
      <c r="C17" s="479"/>
      <c r="D17" s="479"/>
      <c r="E17" s="479"/>
      <c r="F17" s="479"/>
      <c r="G17" s="48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912</v>
      </c>
      <c r="B1" s="475"/>
      <c r="C1" s="475"/>
      <c r="D1" s="475"/>
      <c r="E1" s="475"/>
      <c r="F1" s="475"/>
      <c r="G1" s="47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76" t="s">
        <v>221</v>
      </c>
      <c r="B16" s="476" t="s">
        <v>202</v>
      </c>
      <c r="C16" s="478">
        <f>SUM(C4:C15)</f>
        <v>525600</v>
      </c>
      <c r="D16" s="478">
        <f>SUM(D4:D15)</f>
        <v>26529</v>
      </c>
      <c r="E16" s="478">
        <f>SUM(E4:E15)</f>
        <v>499071</v>
      </c>
      <c r="F16" s="478">
        <f>SUM(F4:F15)</f>
        <v>1462</v>
      </c>
      <c r="G16" s="480">
        <f>(E16-F16)/E16</f>
        <v>0.9970705570950826</v>
      </c>
    </row>
    <row r="17" spans="1:7" ht="23.25" customHeight="1" thickBot="1">
      <c r="A17" s="477"/>
      <c r="B17" s="477"/>
      <c r="C17" s="479"/>
      <c r="D17" s="479"/>
      <c r="E17" s="479"/>
      <c r="F17" s="479"/>
      <c r="G17" s="48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06" t="s">
        <v>229</v>
      </c>
      <c r="C5" s="507"/>
      <c r="D5" s="507"/>
      <c r="E5" s="507"/>
      <c r="F5" s="507"/>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10"/>
  <sheetViews>
    <sheetView tabSelected="1" zoomScale="75" zoomScaleNormal="75" zoomScalePageLayoutView="0" workbookViewId="0" topLeftCell="A1">
      <selection activeCell="B1" sqref="B1"/>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411" customFormat="1" ht="76.5">
      <c r="A5" s="521"/>
      <c r="B5" s="411" t="s">
        <v>127</v>
      </c>
      <c r="C5" s="411" t="s">
        <v>1270</v>
      </c>
      <c r="D5" s="523">
        <v>40960</v>
      </c>
      <c r="E5" s="411" t="s">
        <v>1531</v>
      </c>
      <c r="F5" s="411" t="s">
        <v>117</v>
      </c>
      <c r="G5" s="411" t="s">
        <v>117</v>
      </c>
      <c r="H5" s="411" t="s">
        <v>117</v>
      </c>
      <c r="I5" s="411" t="s">
        <v>117</v>
      </c>
      <c r="J5" s="411" t="s">
        <v>1534</v>
      </c>
      <c r="K5" s="411" t="s">
        <v>207</v>
      </c>
      <c r="L5" s="421" t="s">
        <v>1533</v>
      </c>
      <c r="M5" s="421" t="s">
        <v>1532</v>
      </c>
      <c r="N5" s="411" t="s">
        <v>282</v>
      </c>
      <c r="O5" s="411" t="s">
        <v>262</v>
      </c>
      <c r="P5" s="411" t="s">
        <v>355</v>
      </c>
      <c r="Q5" s="522" t="s">
        <v>1535</v>
      </c>
      <c r="R5" s="523">
        <v>40960</v>
      </c>
      <c r="T5" s="518" t="s">
        <v>263</v>
      </c>
    </row>
    <row r="6" spans="1:20" s="516" customFormat="1" ht="63.75">
      <c r="A6" s="524"/>
      <c r="B6" s="319" t="s">
        <v>127</v>
      </c>
      <c r="C6" s="319" t="s">
        <v>1270</v>
      </c>
      <c r="D6" s="420">
        <v>40939</v>
      </c>
      <c r="E6" s="319" t="s">
        <v>1536</v>
      </c>
      <c r="F6" s="319" t="s">
        <v>117</v>
      </c>
      <c r="G6" s="319" t="s">
        <v>117</v>
      </c>
      <c r="H6" s="319" t="s">
        <v>117</v>
      </c>
      <c r="I6" s="319" t="s">
        <v>1537</v>
      </c>
      <c r="J6" s="319" t="s">
        <v>117</v>
      </c>
      <c r="K6" s="319" t="s">
        <v>167</v>
      </c>
      <c r="L6" s="344" t="s">
        <v>1541</v>
      </c>
      <c r="M6" s="516" t="s">
        <v>1538</v>
      </c>
      <c r="N6" s="319" t="s">
        <v>262</v>
      </c>
      <c r="O6" s="319" t="s">
        <v>262</v>
      </c>
      <c r="P6" s="319" t="s">
        <v>355</v>
      </c>
      <c r="Q6" s="522" t="s">
        <v>1539</v>
      </c>
      <c r="R6" s="420">
        <v>40939</v>
      </c>
      <c r="S6" s="516" t="s">
        <v>1540</v>
      </c>
      <c r="T6" s="518" t="s">
        <v>263</v>
      </c>
    </row>
    <row r="7" spans="1:20" s="4" customFormat="1" ht="12.75">
      <c r="A7" s="54"/>
      <c r="B7" s="239"/>
      <c r="C7" s="239"/>
      <c r="D7" s="240"/>
      <c r="E7" s="256"/>
      <c r="F7" s="239"/>
      <c r="G7" s="241"/>
      <c r="H7" s="239"/>
      <c r="I7" s="242"/>
      <c r="J7" s="242"/>
      <c r="K7" s="239"/>
      <c r="L7" s="256"/>
      <c r="M7" s="239"/>
      <c r="N7" s="239"/>
      <c r="O7" s="239"/>
      <c r="P7" s="239"/>
      <c r="Q7" s="256"/>
      <c r="R7" s="239"/>
      <c r="S7" s="239"/>
      <c r="T7" s="239"/>
    </row>
    <row r="8" spans="1:20" s="471" customFormat="1" ht="36.75" customHeight="1">
      <c r="A8" s="519"/>
      <c r="B8" s="319" t="s">
        <v>126</v>
      </c>
      <c r="C8" s="420">
        <v>40939</v>
      </c>
      <c r="D8" s="420">
        <v>40939</v>
      </c>
      <c r="E8" s="319" t="s">
        <v>1521</v>
      </c>
      <c r="F8" s="517">
        <v>0.5979166666666667</v>
      </c>
      <c r="G8" s="517">
        <v>0.6604166666666667</v>
      </c>
      <c r="H8" s="319">
        <v>90</v>
      </c>
      <c r="I8" s="319" t="s">
        <v>1519</v>
      </c>
      <c r="J8" s="319" t="s">
        <v>117</v>
      </c>
      <c r="K8" s="319" t="s">
        <v>167</v>
      </c>
      <c r="L8" s="520" t="s">
        <v>1520</v>
      </c>
      <c r="M8" s="319"/>
      <c r="N8" s="319"/>
      <c r="O8" s="319"/>
      <c r="P8" s="319"/>
      <c r="Q8" s="319"/>
      <c r="R8" s="420">
        <v>40939</v>
      </c>
      <c r="S8" s="425" t="s">
        <v>1522</v>
      </c>
      <c r="T8" s="518" t="s">
        <v>263</v>
      </c>
    </row>
    <row r="9" spans="1:20" s="471" customFormat="1" ht="15">
      <c r="A9" s="463"/>
      <c r="B9" s="472" t="s">
        <v>126</v>
      </c>
      <c r="C9" s="473">
        <v>40916</v>
      </c>
      <c r="D9" s="473">
        <v>40905</v>
      </c>
      <c r="E9" s="473" t="s">
        <v>1527</v>
      </c>
      <c r="F9" s="474" t="s">
        <v>1528</v>
      </c>
      <c r="G9" s="474" t="s">
        <v>1529</v>
      </c>
      <c r="H9" s="474">
        <v>871</v>
      </c>
      <c r="I9" s="474" t="s">
        <v>1530</v>
      </c>
      <c r="J9" s="474" t="s">
        <v>1530</v>
      </c>
      <c r="K9" s="474" t="s">
        <v>1400</v>
      </c>
      <c r="L9" s="474" t="s">
        <v>1400</v>
      </c>
      <c r="M9" s="474" t="s">
        <v>1400</v>
      </c>
      <c r="N9" s="474"/>
      <c r="O9" s="474"/>
      <c r="P9" s="474"/>
      <c r="Q9" s="474"/>
      <c r="R9" s="474"/>
      <c r="S9" s="474"/>
      <c r="T9" s="518" t="s">
        <v>263</v>
      </c>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row r="296" ht="12.75"/>
    <row r="297" ht="12.75"/>
    <row r="298" ht="12.75"/>
    <row r="299" ht="12.75"/>
    <row r="300" ht="12.75"/>
    <row r="301" ht="12.75"/>
  </sheetData>
  <sheetProtection/>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08" t="s">
        <v>230</v>
      </c>
      <c r="D5" s="507"/>
      <c r="E5" s="507"/>
      <c r="F5" s="507"/>
      <c r="G5" s="507"/>
      <c r="H5" s="507"/>
      <c r="I5" s="509"/>
      <c r="J5" s="60"/>
      <c r="K5" s="508" t="s">
        <v>231</v>
      </c>
      <c r="L5" s="507"/>
      <c r="M5" s="507"/>
      <c r="N5" s="507"/>
      <c r="O5" s="507"/>
      <c r="P5" s="509"/>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2" t="s">
        <v>200</v>
      </c>
      <c r="B1" s="482"/>
      <c r="C1" s="482"/>
      <c r="D1" s="482"/>
      <c r="E1" s="482"/>
      <c r="F1" s="482"/>
      <c r="G1" s="48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76" t="s">
        <v>221</v>
      </c>
      <c r="B16" s="476" t="s">
        <v>222</v>
      </c>
      <c r="C16" s="478">
        <f>SUM(C4:C15)</f>
        <v>396000</v>
      </c>
      <c r="D16" s="478">
        <f>SUM(D4:D15)</f>
        <v>16533</v>
      </c>
      <c r="E16" s="478">
        <f>SUM(E4:E15)</f>
        <v>379467</v>
      </c>
      <c r="F16" s="478">
        <f>SUM(F4:F15)</f>
        <v>318</v>
      </c>
      <c r="G16" s="480">
        <f>(E16-F16)/E16</f>
        <v>0.9991619824648784</v>
      </c>
    </row>
    <row r="17" spans="1:7" ht="23.25" customHeight="1" thickBot="1">
      <c r="A17" s="477"/>
      <c r="B17" s="477"/>
      <c r="C17" s="479"/>
      <c r="D17" s="479"/>
      <c r="E17" s="479"/>
      <c r="F17" s="479"/>
      <c r="G17" s="48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219</v>
      </c>
      <c r="B1" s="475"/>
      <c r="C1" s="475"/>
      <c r="D1" s="475"/>
      <c r="E1" s="475"/>
      <c r="F1" s="475"/>
      <c r="G1" s="47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76" t="s">
        <v>221</v>
      </c>
      <c r="B16" s="476" t="s">
        <v>202</v>
      </c>
      <c r="C16" s="478">
        <f>SUM(C4:C15)</f>
        <v>396000</v>
      </c>
      <c r="D16" s="478">
        <f>SUM(D4:D15)</f>
        <v>16533</v>
      </c>
      <c r="E16" s="478">
        <f>SUM(E4:E15)</f>
        <v>379467</v>
      </c>
      <c r="F16" s="478">
        <f>SUM(F4:F15)</f>
        <v>732</v>
      </c>
      <c r="G16" s="510">
        <f>(E16-F16)/E16</f>
        <v>0.9980709785040597</v>
      </c>
    </row>
    <row r="17" spans="1:7" ht="23.25" customHeight="1" thickBot="1">
      <c r="A17" s="477"/>
      <c r="B17" s="477"/>
      <c r="C17" s="479"/>
      <c r="D17" s="479"/>
      <c r="E17" s="479"/>
      <c r="F17" s="479"/>
      <c r="G17" s="51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12" t="s">
        <v>327</v>
      </c>
      <c r="B1" s="513"/>
      <c r="C1" s="513"/>
      <c r="D1" s="513"/>
    </row>
    <row r="2" spans="1:4" ht="12.75">
      <c r="A2" s="513"/>
      <c r="B2" s="513"/>
      <c r="C2" s="513"/>
      <c r="D2" s="513"/>
    </row>
    <row r="3" spans="1:4" ht="12.75">
      <c r="A3" s="513"/>
      <c r="B3" s="513"/>
      <c r="C3" s="513"/>
      <c r="D3" s="513"/>
    </row>
    <row r="4" spans="1:4" ht="12.75">
      <c r="A4" s="514" t="s">
        <v>448</v>
      </c>
      <c r="B4" s="514"/>
      <c r="C4" s="515"/>
      <c r="D4" s="515"/>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2" sqref="A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1526</v>
      </c>
      <c r="B1" s="475"/>
      <c r="C1" s="475"/>
      <c r="D1" s="475"/>
      <c r="E1" s="475"/>
      <c r="F1" s="475"/>
      <c r="G1" s="47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1484</v>
      </c>
      <c r="C4" s="206">
        <f>31*24*60</f>
        <v>44640</v>
      </c>
      <c r="D4" s="206"/>
      <c r="E4" s="207">
        <f aca="true" t="shared" si="0" ref="E4:E11">SUM(C4-D4)</f>
        <v>44640</v>
      </c>
      <c r="F4" s="208"/>
      <c r="G4" s="100">
        <f aca="true" t="shared" si="1" ref="G4:G14">(E4-F4)/E4</f>
        <v>1</v>
      </c>
    </row>
    <row r="5" spans="1:7" ht="23.25" customHeight="1" thickBot="1">
      <c r="A5" s="15" t="s">
        <v>127</v>
      </c>
      <c r="B5" s="15" t="s">
        <v>1484</v>
      </c>
      <c r="C5" s="206">
        <f>28*24*60</f>
        <v>40320</v>
      </c>
      <c r="D5" s="16"/>
      <c r="E5" s="207">
        <f t="shared" si="0"/>
        <v>40320</v>
      </c>
      <c r="F5" s="98"/>
      <c r="G5" s="100">
        <f t="shared" si="1"/>
        <v>1</v>
      </c>
    </row>
    <row r="6" spans="1:7" ht="23.25" customHeight="1" thickBot="1">
      <c r="A6" s="15" t="s">
        <v>128</v>
      </c>
      <c r="B6" s="15" t="s">
        <v>1484</v>
      </c>
      <c r="C6" s="206">
        <f>31*24*60</f>
        <v>44640</v>
      </c>
      <c r="D6" s="16"/>
      <c r="E6" s="207">
        <f t="shared" si="0"/>
        <v>44640</v>
      </c>
      <c r="F6" s="98"/>
      <c r="G6" s="100">
        <f t="shared" si="1"/>
        <v>1</v>
      </c>
    </row>
    <row r="7" spans="1:7" ht="23.25" customHeight="1" thickBot="1">
      <c r="A7" s="15" t="s">
        <v>129</v>
      </c>
      <c r="B7" s="15" t="s">
        <v>1484</v>
      </c>
      <c r="C7" s="206">
        <f>30*24*60</f>
        <v>43200</v>
      </c>
      <c r="D7" s="16"/>
      <c r="E7" s="207">
        <f t="shared" si="0"/>
        <v>43200</v>
      </c>
      <c r="F7" s="98"/>
      <c r="G7" s="100">
        <f t="shared" si="1"/>
        <v>1</v>
      </c>
    </row>
    <row r="8" spans="1:7" ht="23.25" customHeight="1" thickBot="1">
      <c r="A8" s="15" t="s">
        <v>130</v>
      </c>
      <c r="B8" s="15" t="s">
        <v>1484</v>
      </c>
      <c r="C8" s="206">
        <f>31*24*60</f>
        <v>44640</v>
      </c>
      <c r="D8" s="16"/>
      <c r="E8" s="207">
        <f t="shared" si="0"/>
        <v>44640</v>
      </c>
      <c r="F8" s="98"/>
      <c r="G8" s="100">
        <f t="shared" si="1"/>
        <v>1</v>
      </c>
    </row>
    <row r="9" spans="1:7" ht="23.25" customHeight="1" thickBot="1">
      <c r="A9" s="15" t="s">
        <v>131</v>
      </c>
      <c r="B9" s="15" t="s">
        <v>1484</v>
      </c>
      <c r="C9" s="206">
        <f>30*24*60</f>
        <v>43200</v>
      </c>
      <c r="D9" s="16"/>
      <c r="E9" s="207">
        <f t="shared" si="0"/>
        <v>43200</v>
      </c>
      <c r="F9" s="98"/>
      <c r="G9" s="100">
        <f t="shared" si="1"/>
        <v>1</v>
      </c>
    </row>
    <row r="10" spans="1:7" ht="23.25" customHeight="1" thickBot="1">
      <c r="A10" s="15" t="s">
        <v>132</v>
      </c>
      <c r="B10" s="15" t="s">
        <v>1484</v>
      </c>
      <c r="C10" s="206">
        <f>31*24*60</f>
        <v>44640</v>
      </c>
      <c r="D10" s="16"/>
      <c r="E10" s="16">
        <f t="shared" si="0"/>
        <v>44640</v>
      </c>
      <c r="F10" s="15"/>
      <c r="G10" s="100">
        <f t="shared" si="1"/>
        <v>1</v>
      </c>
    </row>
    <row r="11" spans="1:7" ht="23.25" customHeight="1" thickBot="1">
      <c r="A11" s="15" t="s">
        <v>133</v>
      </c>
      <c r="B11" s="15" t="s">
        <v>1484</v>
      </c>
      <c r="C11" s="206">
        <f>31*24*60</f>
        <v>44640</v>
      </c>
      <c r="D11" s="16"/>
      <c r="E11" s="16">
        <f t="shared" si="0"/>
        <v>44640</v>
      </c>
      <c r="F11" s="15"/>
      <c r="G11" s="100">
        <f t="shared" si="1"/>
        <v>1</v>
      </c>
    </row>
    <row r="12" spans="1:7" ht="23.25" customHeight="1" thickBot="1">
      <c r="A12" s="15" t="s">
        <v>134</v>
      </c>
      <c r="B12" s="15" t="s">
        <v>1484</v>
      </c>
      <c r="C12" s="206">
        <f>30*24*60</f>
        <v>43200</v>
      </c>
      <c r="D12" s="16"/>
      <c r="E12" s="16">
        <f>SUM(C12-D12)</f>
        <v>43200</v>
      </c>
      <c r="F12" s="15"/>
      <c r="G12" s="100">
        <f t="shared" si="1"/>
        <v>1</v>
      </c>
    </row>
    <row r="13" spans="1:7" ht="23.25" customHeight="1" thickBot="1">
      <c r="A13" s="17" t="s">
        <v>135</v>
      </c>
      <c r="B13" s="15" t="s">
        <v>1484</v>
      </c>
      <c r="C13" s="206">
        <f>31*24*60</f>
        <v>44640</v>
      </c>
      <c r="D13" s="16"/>
      <c r="E13" s="16">
        <f>SUM(C13-D13)</f>
        <v>44640</v>
      </c>
      <c r="F13" s="18"/>
      <c r="G13" s="100">
        <f t="shared" si="1"/>
        <v>1</v>
      </c>
    </row>
    <row r="14" spans="1:7" ht="23.25" customHeight="1" thickBot="1">
      <c r="A14" s="17" t="s">
        <v>140</v>
      </c>
      <c r="B14" s="15" t="s">
        <v>1484</v>
      </c>
      <c r="C14" s="206">
        <f>30*24*60</f>
        <v>43200</v>
      </c>
      <c r="D14" s="16"/>
      <c r="E14" s="16">
        <f>SUM(C14-D14)</f>
        <v>43200</v>
      </c>
      <c r="F14" s="18"/>
      <c r="G14" s="100">
        <f t="shared" si="1"/>
        <v>1</v>
      </c>
    </row>
    <row r="15" spans="1:7" ht="23.25" customHeight="1" thickBot="1">
      <c r="A15" s="17" t="s">
        <v>141</v>
      </c>
      <c r="B15" s="15" t="s">
        <v>1484</v>
      </c>
      <c r="C15" s="206"/>
      <c r="D15" s="16"/>
      <c r="E15" s="183">
        <f>SUM(C15-D15)</f>
        <v>0</v>
      </c>
      <c r="F15" s="204"/>
      <c r="G15" s="100"/>
    </row>
    <row r="16" spans="1:7" ht="23.25" customHeight="1">
      <c r="A16" s="476" t="s">
        <v>1221</v>
      </c>
      <c r="B16" s="476" t="s">
        <v>1484</v>
      </c>
      <c r="C16" s="478">
        <f>SUM(C4:C15)</f>
        <v>480960</v>
      </c>
      <c r="D16" s="478">
        <f>SUM(D4:D15)</f>
        <v>0</v>
      </c>
      <c r="E16" s="478">
        <f>SUM(E4:E15)</f>
        <v>480960</v>
      </c>
      <c r="F16" s="478">
        <f>SUM(F4:F15)</f>
        <v>0</v>
      </c>
      <c r="G16" s="480">
        <f>(E16-F16)/E16</f>
        <v>1</v>
      </c>
    </row>
    <row r="17" spans="1:7" ht="23.25" customHeight="1" thickBot="1">
      <c r="A17" s="477"/>
      <c r="B17" s="477"/>
      <c r="C17" s="479"/>
      <c r="D17" s="479"/>
      <c r="E17" s="479"/>
      <c r="F17" s="479"/>
      <c r="G17" s="481"/>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C33" sqref="C3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9" sqref="D9"/>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1525</v>
      </c>
      <c r="B1" s="475"/>
      <c r="C1" s="475"/>
      <c r="D1" s="475"/>
      <c r="E1" s="475"/>
      <c r="F1" s="475"/>
      <c r="G1" s="475"/>
    </row>
    <row r="2" ht="23.25" customHeight="1" thickBot="1">
      <c r="A2" s="77" t="s">
        <v>1524</v>
      </c>
    </row>
    <row r="3" spans="1:7" ht="22.5" thickBot="1">
      <c r="A3" s="19" t="s">
        <v>136</v>
      </c>
      <c r="B3" s="19" t="s">
        <v>137</v>
      </c>
      <c r="C3" s="19" t="s">
        <v>119</v>
      </c>
      <c r="D3" s="19" t="s">
        <v>122</v>
      </c>
      <c r="E3" s="19" t="s">
        <v>123</v>
      </c>
      <c r="F3" s="96" t="s">
        <v>124</v>
      </c>
      <c r="G3" s="99" t="s">
        <v>125</v>
      </c>
    </row>
    <row r="4" spans="1:7" ht="23.25" customHeight="1" thickBot="1">
      <c r="A4" s="15" t="s">
        <v>326</v>
      </c>
      <c r="B4" s="15" t="s">
        <v>1519</v>
      </c>
      <c r="C4" s="206">
        <f>31*24*60</f>
        <v>44640</v>
      </c>
      <c r="D4" s="206">
        <v>871</v>
      </c>
      <c r="E4" s="207">
        <f aca="true" t="shared" si="0" ref="E4:E11">SUM(C4-D4)</f>
        <v>43769</v>
      </c>
      <c r="F4" s="208">
        <v>90</v>
      </c>
      <c r="G4" s="100">
        <f aca="true" t="shared" si="1" ref="G4:G14">(E4-F4)/E4</f>
        <v>0.9979437501427951</v>
      </c>
    </row>
    <row r="5" spans="1:7" ht="23.25" customHeight="1" thickBot="1">
      <c r="A5" s="15" t="s">
        <v>127</v>
      </c>
      <c r="B5" s="15" t="s">
        <v>1519</v>
      </c>
      <c r="C5" s="206">
        <f>28*24*60</f>
        <v>40320</v>
      </c>
      <c r="D5" s="16"/>
      <c r="E5" s="207">
        <f t="shared" si="0"/>
        <v>40320</v>
      </c>
      <c r="F5" s="98"/>
      <c r="G5" s="100">
        <f t="shared" si="1"/>
        <v>1</v>
      </c>
    </row>
    <row r="6" spans="1:7" ht="23.25" customHeight="1" thickBot="1">
      <c r="A6" s="15" t="s">
        <v>128</v>
      </c>
      <c r="B6" s="15" t="s">
        <v>1519</v>
      </c>
      <c r="C6" s="206">
        <f>31*24*60</f>
        <v>44640</v>
      </c>
      <c r="D6" s="16"/>
      <c r="E6" s="207">
        <f t="shared" si="0"/>
        <v>44640</v>
      </c>
      <c r="F6" s="98"/>
      <c r="G6" s="100">
        <f t="shared" si="1"/>
        <v>1</v>
      </c>
    </row>
    <row r="7" spans="1:7" ht="23.25" customHeight="1" thickBot="1">
      <c r="A7" s="15" t="s">
        <v>129</v>
      </c>
      <c r="B7" s="15" t="s">
        <v>1519</v>
      </c>
      <c r="C7" s="206">
        <f>30*24*60</f>
        <v>43200</v>
      </c>
      <c r="D7" s="16"/>
      <c r="E7" s="207">
        <f t="shared" si="0"/>
        <v>43200</v>
      </c>
      <c r="F7" s="98"/>
      <c r="G7" s="100">
        <f t="shared" si="1"/>
        <v>1</v>
      </c>
    </row>
    <row r="8" spans="1:7" ht="23.25" customHeight="1" thickBot="1">
      <c r="A8" s="15" t="s">
        <v>130</v>
      </c>
      <c r="B8" s="15" t="s">
        <v>1519</v>
      </c>
      <c r="C8" s="206">
        <f>31*24*60</f>
        <v>44640</v>
      </c>
      <c r="D8" s="16"/>
      <c r="E8" s="207">
        <f t="shared" si="0"/>
        <v>44640</v>
      </c>
      <c r="F8" s="98"/>
      <c r="G8" s="100">
        <f t="shared" si="1"/>
        <v>1</v>
      </c>
    </row>
    <row r="9" spans="1:7" ht="23.25" customHeight="1" thickBot="1">
      <c r="A9" s="15" t="s">
        <v>131</v>
      </c>
      <c r="B9" s="15" t="s">
        <v>1519</v>
      </c>
      <c r="C9" s="206">
        <f>30*24*60</f>
        <v>43200</v>
      </c>
      <c r="D9" s="16"/>
      <c r="E9" s="207">
        <f t="shared" si="0"/>
        <v>43200</v>
      </c>
      <c r="F9" s="98"/>
      <c r="G9" s="100">
        <f t="shared" si="1"/>
        <v>1</v>
      </c>
    </row>
    <row r="10" spans="1:7" ht="23.25" customHeight="1" thickBot="1">
      <c r="A10" s="15" t="s">
        <v>132</v>
      </c>
      <c r="B10" s="15" t="s">
        <v>1519</v>
      </c>
      <c r="C10" s="206">
        <f>31*24*60</f>
        <v>44640</v>
      </c>
      <c r="D10" s="16"/>
      <c r="E10" s="16">
        <f t="shared" si="0"/>
        <v>44640</v>
      </c>
      <c r="F10" s="15"/>
      <c r="G10" s="100">
        <f t="shared" si="1"/>
        <v>1</v>
      </c>
    </row>
    <row r="11" spans="1:7" ht="23.25" customHeight="1" thickBot="1">
      <c r="A11" s="15" t="s">
        <v>133</v>
      </c>
      <c r="B11" s="15" t="s">
        <v>1519</v>
      </c>
      <c r="C11" s="206">
        <f>31*24*60</f>
        <v>44640</v>
      </c>
      <c r="D11" s="16"/>
      <c r="E11" s="16">
        <f t="shared" si="0"/>
        <v>44640</v>
      </c>
      <c r="F11" s="15"/>
      <c r="G11" s="100">
        <f t="shared" si="1"/>
        <v>1</v>
      </c>
    </row>
    <row r="12" spans="1:7" ht="23.25" customHeight="1" thickBot="1">
      <c r="A12" s="15" t="s">
        <v>134</v>
      </c>
      <c r="B12" s="15" t="s">
        <v>1519</v>
      </c>
      <c r="C12" s="206">
        <f>30*24*60</f>
        <v>43200</v>
      </c>
      <c r="D12" s="16"/>
      <c r="E12" s="16">
        <f>SUM(C12-D12)</f>
        <v>43200</v>
      </c>
      <c r="F12" s="15"/>
      <c r="G12" s="100">
        <f t="shared" si="1"/>
        <v>1</v>
      </c>
    </row>
    <row r="13" spans="1:7" ht="23.25" customHeight="1" thickBot="1">
      <c r="A13" s="17" t="s">
        <v>135</v>
      </c>
      <c r="B13" s="15" t="s">
        <v>1519</v>
      </c>
      <c r="C13" s="206">
        <f>31*24*60</f>
        <v>44640</v>
      </c>
      <c r="D13" s="16"/>
      <c r="E13" s="16">
        <f>SUM(C13-D13)</f>
        <v>44640</v>
      </c>
      <c r="F13" s="18"/>
      <c r="G13" s="100">
        <f t="shared" si="1"/>
        <v>1</v>
      </c>
    </row>
    <row r="14" spans="1:7" ht="23.25" customHeight="1" thickBot="1">
      <c r="A14" s="17" t="s">
        <v>140</v>
      </c>
      <c r="B14" s="15" t="s">
        <v>1519</v>
      </c>
      <c r="C14" s="206">
        <f>30*24*60</f>
        <v>43200</v>
      </c>
      <c r="D14" s="16"/>
      <c r="E14" s="16">
        <f>SUM(C14-D14)</f>
        <v>43200</v>
      </c>
      <c r="F14" s="18"/>
      <c r="G14" s="100">
        <f t="shared" si="1"/>
        <v>1</v>
      </c>
    </row>
    <row r="15" spans="1:7" ht="23.25" customHeight="1" thickBot="1">
      <c r="A15" s="17" t="s">
        <v>141</v>
      </c>
      <c r="B15" s="15" t="s">
        <v>1519</v>
      </c>
      <c r="C15" s="206"/>
      <c r="D15" s="16"/>
      <c r="E15" s="183">
        <f>SUM(C15-D15)</f>
        <v>0</v>
      </c>
      <c r="F15" s="204"/>
      <c r="G15" s="100"/>
    </row>
    <row r="16" spans="1:7" ht="23.25" customHeight="1">
      <c r="A16" s="476" t="s">
        <v>1221</v>
      </c>
      <c r="B16" s="476" t="s">
        <v>1519</v>
      </c>
      <c r="C16" s="478">
        <f>SUM(C4:C15)</f>
        <v>480960</v>
      </c>
      <c r="D16" s="478">
        <f>SUM(D4:D15)</f>
        <v>871</v>
      </c>
      <c r="E16" s="478">
        <f>SUM(E4:E15)</f>
        <v>480089</v>
      </c>
      <c r="F16" s="478">
        <f>SUM(F4:F15)</f>
        <v>90</v>
      </c>
      <c r="G16" s="480">
        <f>(E16-F16)/E16</f>
        <v>0.9998125347591801</v>
      </c>
    </row>
    <row r="17" spans="1:7" ht="23.25" customHeight="1" thickBot="1">
      <c r="A17" s="477"/>
      <c r="B17" s="477"/>
      <c r="C17" s="479"/>
      <c r="D17" s="479"/>
      <c r="E17" s="479"/>
      <c r="F17" s="479"/>
      <c r="G17" s="481"/>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19" sqref="D1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2" t="s">
        <v>1523</v>
      </c>
      <c r="B1" s="482"/>
      <c r="C1" s="482"/>
      <c r="D1" s="482"/>
      <c r="E1" s="482"/>
      <c r="F1" s="482"/>
      <c r="G1" s="48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871</v>
      </c>
      <c r="E4" s="207">
        <f aca="true" t="shared" si="0" ref="E4:E15">SUM(C4-D4)</f>
        <v>43769</v>
      </c>
      <c r="F4" s="208">
        <v>0</v>
      </c>
      <c r="G4" s="100">
        <f aca="true" t="shared" si="1" ref="G4:G13">(E4-F4)/E4</f>
        <v>1</v>
      </c>
    </row>
    <row r="5" spans="1:7" ht="23.25" customHeight="1" thickBot="1">
      <c r="A5" s="15" t="s">
        <v>127</v>
      </c>
      <c r="B5" s="15" t="s">
        <v>222</v>
      </c>
      <c r="C5" s="206">
        <f>28*24*60</f>
        <v>40320</v>
      </c>
      <c r="D5" s="16"/>
      <c r="E5" s="207">
        <f t="shared" si="0"/>
        <v>40320</v>
      </c>
      <c r="F5" s="98"/>
      <c r="G5" s="100">
        <f t="shared" si="1"/>
        <v>1</v>
      </c>
    </row>
    <row r="6" spans="1:7" ht="23.25" customHeight="1" thickBot="1">
      <c r="A6" s="15" t="s">
        <v>128</v>
      </c>
      <c r="B6" s="15" t="s">
        <v>222</v>
      </c>
      <c r="C6" s="206">
        <f>31*24*60</f>
        <v>44640</v>
      </c>
      <c r="D6" s="16"/>
      <c r="E6" s="207">
        <f t="shared" si="0"/>
        <v>44640</v>
      </c>
      <c r="F6" s="98"/>
      <c r="G6" s="100">
        <f t="shared" si="1"/>
        <v>1</v>
      </c>
    </row>
    <row r="7" spans="1:7" ht="23.25" customHeight="1" thickBot="1">
      <c r="A7" s="15" t="s">
        <v>129</v>
      </c>
      <c r="B7" s="15" t="s">
        <v>222</v>
      </c>
      <c r="C7" s="206">
        <f>30*24*60</f>
        <v>43200</v>
      </c>
      <c r="D7" s="16"/>
      <c r="E7" s="207">
        <f t="shared" si="0"/>
        <v>43200</v>
      </c>
      <c r="F7" s="98"/>
      <c r="G7" s="100">
        <f t="shared" si="1"/>
        <v>1</v>
      </c>
    </row>
    <row r="8" spans="1:7" ht="23.25" customHeight="1" thickBot="1">
      <c r="A8" s="15" t="s">
        <v>130</v>
      </c>
      <c r="B8" s="15" t="s">
        <v>222</v>
      </c>
      <c r="C8" s="206">
        <f>31*24*60</f>
        <v>44640</v>
      </c>
      <c r="D8" s="16"/>
      <c r="E8" s="207">
        <f t="shared" si="0"/>
        <v>44640</v>
      </c>
      <c r="F8" s="98"/>
      <c r="G8" s="100">
        <f t="shared" si="1"/>
        <v>1</v>
      </c>
    </row>
    <row r="9" spans="1:7" ht="23.25" customHeight="1" thickBot="1">
      <c r="A9" s="15" t="s">
        <v>131</v>
      </c>
      <c r="B9" s="15" t="s">
        <v>222</v>
      </c>
      <c r="C9" s="206">
        <f>30*24*60</f>
        <v>43200</v>
      </c>
      <c r="D9" s="16"/>
      <c r="E9" s="207">
        <f t="shared" si="0"/>
        <v>43200</v>
      </c>
      <c r="F9" s="98"/>
      <c r="G9" s="100">
        <f t="shared" si="1"/>
        <v>1</v>
      </c>
    </row>
    <row r="10" spans="1:7" ht="23.25" customHeight="1" thickBot="1">
      <c r="A10" s="15" t="s">
        <v>132</v>
      </c>
      <c r="B10" s="15" t="s">
        <v>222</v>
      </c>
      <c r="C10" s="206">
        <f>31*24*60</f>
        <v>44640</v>
      </c>
      <c r="D10" s="16"/>
      <c r="E10" s="16">
        <f t="shared" si="0"/>
        <v>44640</v>
      </c>
      <c r="F10" s="15"/>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row>
    <row r="15" spans="1:7" ht="23.25" customHeight="1" thickBot="1">
      <c r="A15" s="17" t="s">
        <v>141</v>
      </c>
      <c r="B15" s="15" t="s">
        <v>222</v>
      </c>
      <c r="C15" s="206"/>
      <c r="D15" s="16"/>
      <c r="E15" s="183">
        <f t="shared" si="0"/>
        <v>0</v>
      </c>
      <c r="F15" s="204"/>
      <c r="G15" s="100"/>
    </row>
    <row r="16" spans="1:7" ht="23.25" customHeight="1">
      <c r="A16" s="476" t="s">
        <v>1221</v>
      </c>
      <c r="B16" s="476" t="s">
        <v>222</v>
      </c>
      <c r="C16" s="478">
        <f>SUM(C4:C15)</f>
        <v>480960</v>
      </c>
      <c r="D16" s="478">
        <f>SUM(D4:D15)</f>
        <v>871</v>
      </c>
      <c r="E16" s="478">
        <f>SUM(E4:E15)</f>
        <v>480089</v>
      </c>
      <c r="F16" s="478">
        <f>SUM(F4:F15)</f>
        <v>0</v>
      </c>
      <c r="G16" s="480">
        <f>(E16-F16)/E16</f>
        <v>1</v>
      </c>
    </row>
    <row r="17" spans="1:7" ht="23.25" customHeight="1" thickBot="1">
      <c r="A17" s="477"/>
      <c r="B17" s="477"/>
      <c r="C17" s="479"/>
      <c r="D17" s="479"/>
      <c r="E17" s="479"/>
      <c r="F17" s="479"/>
      <c r="G17" s="481"/>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470" t="s">
        <v>1504</v>
      </c>
      <c r="M7" s="467" t="s">
        <v>142</v>
      </c>
      <c r="N7" s="339" t="s">
        <v>282</v>
      </c>
      <c r="O7" s="324" t="s">
        <v>117</v>
      </c>
      <c r="P7" s="324" t="s">
        <v>355</v>
      </c>
      <c r="Q7" s="470"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487" t="s">
        <v>1445</v>
      </c>
      <c r="R25" s="489">
        <v>40779</v>
      </c>
      <c r="S25" s="485" t="s">
        <v>1436</v>
      </c>
      <c r="T25" s="483"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488"/>
      <c r="R26" s="490"/>
      <c r="S26" s="486"/>
      <c r="T26" s="484"/>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495" t="s">
        <v>755</v>
      </c>
      <c r="C73" s="315">
        <v>40564</v>
      </c>
      <c r="D73" s="315">
        <v>40567</v>
      </c>
      <c r="E73" s="324" t="s">
        <v>1251</v>
      </c>
      <c r="F73" s="319" t="s">
        <v>117</v>
      </c>
      <c r="G73" s="319" t="s">
        <v>117</v>
      </c>
      <c r="H73" s="319" t="s">
        <v>117</v>
      </c>
      <c r="I73" s="319" t="s">
        <v>117</v>
      </c>
      <c r="J73" s="498" t="s">
        <v>1229</v>
      </c>
      <c r="K73" s="498" t="s">
        <v>206</v>
      </c>
      <c r="L73" s="499" t="s">
        <v>1236</v>
      </c>
      <c r="M73" s="500" t="s">
        <v>1237</v>
      </c>
      <c r="N73" s="303" t="s">
        <v>282</v>
      </c>
      <c r="O73" s="303" t="s">
        <v>262</v>
      </c>
      <c r="P73" s="319" t="s">
        <v>355</v>
      </c>
      <c r="Q73" s="500" t="s">
        <v>1241</v>
      </c>
      <c r="R73" s="253">
        <v>40565</v>
      </c>
      <c r="S73" s="491" t="s">
        <v>1248</v>
      </c>
      <c r="T73" s="492" t="s">
        <v>263</v>
      </c>
    </row>
    <row r="74" spans="2:20" ht="15" customHeight="1">
      <c r="B74" s="496"/>
      <c r="C74" s="315">
        <v>40563</v>
      </c>
      <c r="D74" s="315">
        <v>40564</v>
      </c>
      <c r="E74" s="317" t="s">
        <v>1233</v>
      </c>
      <c r="F74" s="319" t="s">
        <v>117</v>
      </c>
      <c r="G74" s="319" t="s">
        <v>117</v>
      </c>
      <c r="H74" s="319" t="s">
        <v>117</v>
      </c>
      <c r="I74" s="319" t="s">
        <v>117</v>
      </c>
      <c r="J74" s="498"/>
      <c r="K74" s="498"/>
      <c r="L74" s="499"/>
      <c r="M74" s="500"/>
      <c r="N74" s="319" t="s">
        <v>282</v>
      </c>
      <c r="O74" s="319" t="s">
        <v>262</v>
      </c>
      <c r="P74" s="319" t="s">
        <v>355</v>
      </c>
      <c r="Q74" s="500"/>
      <c r="R74" s="315">
        <v>40564</v>
      </c>
      <c r="S74" s="491"/>
      <c r="T74" s="493"/>
    </row>
    <row r="75" spans="2:20" ht="15">
      <c r="B75" s="496"/>
      <c r="C75" s="315">
        <v>40562</v>
      </c>
      <c r="D75" s="315">
        <v>40563</v>
      </c>
      <c r="E75" s="317" t="s">
        <v>1234</v>
      </c>
      <c r="F75" s="319" t="s">
        <v>117</v>
      </c>
      <c r="G75" s="319" t="s">
        <v>117</v>
      </c>
      <c r="H75" s="319" t="s">
        <v>117</v>
      </c>
      <c r="I75" s="319" t="s">
        <v>117</v>
      </c>
      <c r="J75" s="498"/>
      <c r="K75" s="498"/>
      <c r="L75" s="499"/>
      <c r="M75" s="500"/>
      <c r="N75" s="319" t="s">
        <v>282</v>
      </c>
      <c r="O75" s="319" t="s">
        <v>262</v>
      </c>
      <c r="P75" s="319" t="s">
        <v>355</v>
      </c>
      <c r="Q75" s="500"/>
      <c r="R75" s="315">
        <v>40563</v>
      </c>
      <c r="S75" s="491"/>
      <c r="T75" s="493"/>
    </row>
    <row r="76" spans="2:20" ht="15">
      <c r="B76" s="497"/>
      <c r="C76" s="315">
        <v>40561</v>
      </c>
      <c r="D76" s="315">
        <v>40562</v>
      </c>
      <c r="E76" s="317" t="s">
        <v>1235</v>
      </c>
      <c r="F76" s="319" t="s">
        <v>117</v>
      </c>
      <c r="G76" s="319" t="s">
        <v>117</v>
      </c>
      <c r="H76" s="319" t="s">
        <v>117</v>
      </c>
      <c r="I76" s="319" t="s">
        <v>117</v>
      </c>
      <c r="J76" s="498"/>
      <c r="K76" s="498"/>
      <c r="L76" s="499"/>
      <c r="M76" s="500"/>
      <c r="N76" s="319" t="s">
        <v>282</v>
      </c>
      <c r="O76" s="319" t="s">
        <v>262</v>
      </c>
      <c r="P76" s="319" t="s">
        <v>355</v>
      </c>
      <c r="Q76" s="500"/>
      <c r="R76" s="315">
        <v>40562</v>
      </c>
      <c r="S76" s="491"/>
      <c r="T76" s="494"/>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2" t="s">
        <v>1220</v>
      </c>
      <c r="B1" s="482"/>
      <c r="C1" s="482"/>
      <c r="D1" s="482"/>
      <c r="E1" s="482"/>
      <c r="F1" s="482"/>
      <c r="G1" s="48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476" t="s">
        <v>1221</v>
      </c>
      <c r="B16" s="476" t="s">
        <v>222</v>
      </c>
      <c r="C16" s="478">
        <f>SUM(C4:C15)</f>
        <v>480960</v>
      </c>
      <c r="D16" s="478">
        <f>SUM(D4:D15)</f>
        <v>19713</v>
      </c>
      <c r="E16" s="478">
        <f>SUM(E4:E15)</f>
        <v>461247</v>
      </c>
      <c r="F16" s="478">
        <f>SUM(F4:F15)</f>
        <v>585</v>
      </c>
      <c r="G16" s="480">
        <f>(E16-F16)/E16</f>
        <v>0.9987316990679614</v>
      </c>
    </row>
    <row r="17" spans="1:7" ht="23.25" customHeight="1" thickBot="1">
      <c r="A17" s="477"/>
      <c r="B17" s="477"/>
      <c r="C17" s="479"/>
      <c r="D17" s="479"/>
      <c r="E17" s="479"/>
      <c r="F17" s="479"/>
      <c r="G17" s="481"/>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1222</v>
      </c>
      <c r="B1" s="475"/>
      <c r="C1" s="475"/>
      <c r="D1" s="475"/>
      <c r="E1" s="475"/>
      <c r="F1" s="475"/>
      <c r="G1" s="47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476" t="s">
        <v>1221</v>
      </c>
      <c r="B16" s="476" t="s">
        <v>202</v>
      </c>
      <c r="C16" s="478">
        <f>SUM(C4:C15)</f>
        <v>480960</v>
      </c>
      <c r="D16" s="478">
        <f>SUM(D4:D15)</f>
        <v>19920</v>
      </c>
      <c r="E16" s="478">
        <f>SUM(E4:E15)</f>
        <v>461040</v>
      </c>
      <c r="F16" s="478">
        <f>SUM(F4:F15)</f>
        <v>776</v>
      </c>
      <c r="G16" s="480">
        <f>(E16-F16)/E16</f>
        <v>0.9983168488634392</v>
      </c>
    </row>
    <row r="17" spans="1:7" ht="23.25" customHeight="1" thickBot="1">
      <c r="A17" s="477"/>
      <c r="B17" s="477"/>
      <c r="C17" s="479"/>
      <c r="D17" s="479"/>
      <c r="E17" s="479"/>
      <c r="F17" s="479"/>
      <c r="G17" s="481"/>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2012-02-24T18:01:06Z</dcterms:modified>
  <cp:category/>
  <cp:version/>
  <cp:contentType/>
  <cp:contentStatus/>
</cp:coreProperties>
</file>