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1548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'Vote'!$E$29:$I$31</definedName>
    <definedName name="clearIndGenVote">'Vote'!$G$29:$I$31</definedName>
    <definedName name="clearIndREP">'Vote'!$E$43:$I$45</definedName>
    <definedName name="clearIndREPVote">'Vote'!$G$43:$I$45</definedName>
    <definedName name="clearIOU">'Vote'!$E$23:$I$26</definedName>
    <definedName name="clearIOUVote">'Vote'!$G$23:$I$26</definedName>
    <definedName name="clearMarketers">'Vote'!$E$48:$I$51</definedName>
    <definedName name="clearMarketersVote">'Vote'!$G$48:$I$51</definedName>
    <definedName name="clearMuni">'Vote'!$E$17:$I$20</definedName>
    <definedName name="clearMuniVote">'Vote'!$G$17:$I$20</definedName>
    <definedName name="clearResidential">'Vote'!$E$34:$I$40</definedName>
    <definedName name="clearResidentialVote">'Vote'!$G$34:$I$40</definedName>
    <definedName name="Coop">'Vote'!$G$10:$I$15</definedName>
    <definedName name="countAbstain">'Vote'!$I$55</definedName>
    <definedName name="countCoop">'Vote'!$F$15</definedName>
    <definedName name="countCoopAbstain">'Vote'!$I$15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'Vote'!$F$27</definedName>
    <definedName name="countIOUAbstain">'Vote'!$I$27</definedName>
    <definedName name="countMarketers">'Vote'!$F$52</definedName>
    <definedName name="countMarketersAbstain">'Vote'!$I$52</definedName>
    <definedName name="countMuni">'Vote'!$F$21</definedName>
    <definedName name="countMuniAbstain">'Vote'!$I$21</definedName>
    <definedName name="countRes">'Vote'!$F$41</definedName>
    <definedName name="countResAbstain">'Vote'!$I$41</definedName>
    <definedName name="Divide_Cons_Votes">'Vote'!$D$33</definedName>
    <definedName name="FailReason">'Vote'!$G$4</definedName>
    <definedName name="IndGen">'Vote'!$G$28:$I$32</definedName>
    <definedName name="IndREP">'Vote'!$G$42:$I$46</definedName>
    <definedName name="IOU">'Vote'!$G$22:$I$27</definedName>
    <definedName name="Marketers">'Vote'!$G$47:$I$52</definedName>
    <definedName name="MotionStatus">'Vote'!$G$3</definedName>
    <definedName name="muni">'Vote'!$G$16:$I$21</definedName>
    <definedName name="MuniSubSeg">'Vote'!$H$33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'Vote'!$A$1:$J$58</definedName>
    <definedName name="RepVoteNo">'Vote'!#REF!</definedName>
    <definedName name="RepVoteYes">'Vote'!#REF!</definedName>
    <definedName name="Residential">'Vote'!$G$33:$I$41</definedName>
    <definedName name="SegmentOrTAC">'Vote'!$F$5</definedName>
    <definedName name="SegmentVoteNo">'Vote'!$H$5</definedName>
    <definedName name="SegmentVoteYes">'Vote'!$G$5</definedName>
    <definedName name="Total_Cons_Votes">'Vote'!$F$33</definedName>
    <definedName name="TotalMembers">'Vote'!$F$55</definedName>
    <definedName name="VoteNumberFormat">'Vote'!$G$10:$H$55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<sst xmlns="http://schemas.openxmlformats.org/spreadsheetml/2006/main" count="121" uniqueCount="82">
  <si>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</si>
  <si>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</si>
  <si>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</si>
  <si>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</si>
  <si>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</si>
  <si>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</si>
  <si>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</si>
  <si>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</si>
  <si>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</si>
  <si>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</si>
  <si>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</si>
  <si>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</si>
  <si>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</si>
  <si>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</si>
  <si>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</si>
  <si>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</si>
  <si>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</si>
  <si>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</si>
  <si>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</si>
  <si>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</si>
  <si>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</si>
  <si>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</si>
  <si>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</si>
  <si>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</si>
  <si>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</si>
  <si>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</si>
  <si>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</si>
  <si>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</si>
  <si>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</si>
  <si>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</si>
  <si>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</si>
  <si>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</si>
  <si>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</si>
  <si>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</si>
  <si>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Lower Colorado River Authority</t>
  </si>
  <si>
    <t>Total Abstentions</t>
  </si>
  <si>
    <t>Version 2.1</t>
  </si>
  <si>
    <t>Office of Public Utility Counsel</t>
  </si>
  <si>
    <t>Garland Power &amp; Light</t>
  </si>
  <si>
    <t>Occidental Chemical Corporation</t>
  </si>
  <si>
    <t>Sandy Morris</t>
  </si>
  <si>
    <t>David Detelich</t>
  </si>
  <si>
    <t>Henry Durrwachter</t>
  </si>
  <si>
    <t>Dan Bailey</t>
  </si>
  <si>
    <t>CenterPoint Energy</t>
  </si>
  <si>
    <t>CPS Energy</t>
  </si>
  <si>
    <t>Luminant</t>
  </si>
  <si>
    <t>DeAnn Walker</t>
  </si>
  <si>
    <t>Morgan Stanley</t>
  </si>
  <si>
    <t>Clayton Greer</t>
  </si>
  <si>
    <t>AES</t>
  </si>
  <si>
    <t>Bill Brod</t>
  </si>
  <si>
    <t>Marguerite Wagner</t>
  </si>
  <si>
    <t>Brazos Electric Power Cooperative</t>
  </si>
  <si>
    <t>Tom Burke</t>
  </si>
  <si>
    <t>Rob Bevill</t>
  </si>
  <si>
    <t>Green Mountain Energy Company</t>
  </si>
  <si>
    <t>Texas Power</t>
  </si>
  <si>
    <t>David Chase</t>
  </si>
  <si>
    <t>Tenaska Power Services</t>
  </si>
  <si>
    <t>Edison Mission</t>
  </si>
  <si>
    <t xml:space="preserve">Tom Payton </t>
  </si>
  <si>
    <t xml:space="preserve">Bob Wittmeyer   </t>
  </si>
  <si>
    <t xml:space="preserve">John Varnell </t>
  </si>
  <si>
    <t>PRS Motion: To recommend approval of NPRR351 as amended by 10/11/11 ERCOT comments and endorse Option 2.</t>
  </si>
  <si>
    <t>Date:20111129</t>
  </si>
  <si>
    <t>Prepared by: J. Levine</t>
  </si>
  <si>
    <t>Austin Energy</t>
  </si>
  <si>
    <t>Tom Jackson</t>
  </si>
  <si>
    <t>AEP</t>
  </si>
  <si>
    <t>Jennifer Bevill</t>
  </si>
  <si>
    <t>Public Citiizen</t>
  </si>
  <si>
    <t>David Power</t>
  </si>
  <si>
    <t>CMC Steel</t>
  </si>
  <si>
    <t>Floyd Trefny</t>
  </si>
  <si>
    <t>Nucor Steel</t>
  </si>
  <si>
    <t>Nelson Nease</t>
  </si>
  <si>
    <t>Chaparral Steel</t>
  </si>
  <si>
    <t>Miguel Huerta</t>
  </si>
  <si>
    <t>DC Energy</t>
  </si>
  <si>
    <t>Seth Cochran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</si>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</sst>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164" fontId="1" fillId="33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Continuous"/>
      <protection/>
    </xf>
    <xf numFmtId="0" fontId="1" fillId="34" borderId="0" xfId="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wrapText="1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/>
      <protection/>
    </xf>
    <xf numFmtId="14" fontId="1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165" fontId="3" fillId="36" borderId="11" xfId="57" applyNumberFormat="1" applyFont="1" applyFill="1" applyBorder="1" applyAlignment="1" applyProtection="1">
      <alignment horizontal="center" vertical="center"/>
      <protection/>
    </xf>
    <xf numFmtId="1" fontId="3" fillId="36" borderId="11" xfId="57" applyNumberFormat="1" applyFont="1" applyFill="1" applyBorder="1" applyAlignment="1" applyProtection="1">
      <alignment horizontal="center" vertical="center"/>
      <protection/>
    </xf>
    <xf numFmtId="167" fontId="3" fillId="0" borderId="12" xfId="57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right"/>
      <protection/>
    </xf>
    <xf numFmtId="167" fontId="1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65" fontId="1" fillId="34" borderId="0" xfId="0" applyNumberFormat="1" applyFont="1" applyFill="1" applyAlignment="1" applyProtection="1">
      <alignment horizontal="center"/>
      <protection/>
    </xf>
    <xf numFmtId="0" fontId="1" fillId="37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165" fontId="1" fillId="38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165" fontId="3" fillId="39" borderId="13" xfId="0" applyNumberFormat="1" applyFont="1" applyFill="1" applyBorder="1" applyAlignment="1" applyProtection="1">
      <alignment horizontal="center"/>
      <protection/>
    </xf>
    <xf numFmtId="165" fontId="3" fillId="39" borderId="14" xfId="0" applyNumberFormat="1" applyFont="1" applyFill="1" applyBorder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165" fontId="2" fillId="34" borderId="0" xfId="0" applyNumberFormat="1" applyFont="1" applyFill="1" applyBorder="1" applyAlignment="1" applyProtection="1">
      <alignment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1" fillId="37" borderId="15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165" fontId="2" fillId="34" borderId="0" xfId="0" applyNumberFormat="1" applyFont="1" applyFill="1" applyBorder="1" applyAlignment="1" applyProtection="1">
      <alignment horizontal="center"/>
      <protection/>
    </xf>
    <xf numFmtId="165" fontId="4" fillId="34" borderId="0" xfId="0" applyNumberFormat="1" applyFont="1" applyFill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165" fontId="3" fillId="36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Continuous"/>
      <protection/>
    </xf>
    <xf numFmtId="0" fontId="1" fillId="0" borderId="14" xfId="0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12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64</v>
      </c>
      <c r="C3" s="52"/>
      <c r="D3" s="51"/>
      <c r="E3" s="4"/>
      <c r="F3" s="11" t="s">
        <v>23</v>
      </c>
      <c r="G3" s="48" t="s">
        <v>81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35</v>
      </c>
    </row>
    <row r="5" spans="1:9" ht="23.25" customHeight="1">
      <c r="A5" s="9"/>
      <c r="B5" s="14" t="s">
        <v>65</v>
      </c>
      <c r="C5" s="15"/>
      <c r="D5" s="5"/>
      <c r="E5" s="4"/>
      <c r="F5" s="16" t="s">
        <v>21</v>
      </c>
      <c r="G5" s="17">
        <f>IF((G55+H55)=0,"",G55)</f>
        <v>5.5</v>
      </c>
      <c r="H5" s="17">
        <f>IF((G55+H55)=0,"",H55)</f>
        <v>1.5</v>
      </c>
      <c r="I5" s="18">
        <f>I55</f>
        <v>2</v>
      </c>
    </row>
    <row r="6" spans="2:9" ht="22.5" customHeight="1">
      <c r="B6" s="14" t="s">
        <v>66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34</v>
      </c>
      <c r="C11" s="24"/>
      <c r="D11" s="24"/>
      <c r="E11" s="25" t="s">
        <v>40</v>
      </c>
      <c r="F11" s="26" t="s">
        <v>15</v>
      </c>
      <c r="G11" s="27">
        <v>0.5</v>
      </c>
      <c r="H11" s="27"/>
      <c r="I11" s="6"/>
    </row>
    <row r="12" spans="2:9" ht="12.75">
      <c r="B12" s="24" t="s">
        <v>53</v>
      </c>
      <c r="C12" s="24"/>
      <c r="D12" s="24"/>
      <c r="E12" s="25" t="s">
        <v>54</v>
      </c>
      <c r="F12" s="26" t="s">
        <v>15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38</v>
      </c>
      <c r="C17" s="24"/>
      <c r="D17" s="24"/>
      <c r="E17" s="25" t="s">
        <v>43</v>
      </c>
      <c r="F17" s="26" t="s">
        <v>15</v>
      </c>
      <c r="G17" s="27">
        <v>0.3333333333333333</v>
      </c>
      <c r="H17" s="27"/>
      <c r="I17" s="6"/>
    </row>
    <row r="18" spans="2:9" ht="12.75">
      <c r="B18" s="24" t="s">
        <v>45</v>
      </c>
      <c r="C18" s="24"/>
      <c r="D18" s="24"/>
      <c r="E18" s="25" t="s">
        <v>41</v>
      </c>
      <c r="F18" s="26" t="s">
        <v>15</v>
      </c>
      <c r="G18" s="27">
        <v>0.3333333333333333</v>
      </c>
      <c r="H18" s="27"/>
      <c r="I18" s="6"/>
    </row>
    <row r="19" spans="2:9" ht="12.75">
      <c r="B19" s="24" t="s">
        <v>67</v>
      </c>
      <c r="C19" s="24"/>
      <c r="D19" s="24"/>
      <c r="E19" s="25" t="s">
        <v>68</v>
      </c>
      <c r="F19" s="26" t="s">
        <v>15</v>
      </c>
      <c r="G19" s="27">
        <v>0.3333333333333333</v>
      </c>
      <c r="H19" s="27"/>
      <c r="I19" s="6"/>
    </row>
    <row r="20" spans="2:9" ht="7.5" customHeight="1">
      <c r="B20" s="14"/>
      <c r="C20" s="14"/>
      <c r="D20" s="14"/>
      <c r="E20" s="14"/>
      <c r="F20" s="6"/>
      <c r="G20" s="23"/>
      <c r="H20" s="23"/>
      <c r="I20" s="6"/>
    </row>
    <row r="21" spans="2:9" ht="12.75">
      <c r="B21" s="14"/>
      <c r="C21" s="14"/>
      <c r="D21" s="14"/>
      <c r="E21" s="16" t="s">
        <v>21</v>
      </c>
      <c r="F21" s="28">
        <f>COUNTA(F17:F20)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2.75">
      <c r="B22" s="4" t="s">
        <v>0</v>
      </c>
      <c r="C22" s="4"/>
      <c r="D22" s="4"/>
      <c r="E22" s="14"/>
      <c r="F22" s="6"/>
      <c r="G22" s="23"/>
      <c r="H22" s="23"/>
      <c r="I22" s="6"/>
    </row>
    <row r="23" spans="2:9" ht="12.75">
      <c r="B23" s="24" t="s">
        <v>46</v>
      </c>
      <c r="C23" s="24"/>
      <c r="D23" s="24"/>
      <c r="E23" s="25" t="s">
        <v>42</v>
      </c>
      <c r="F23" s="26" t="s">
        <v>15</v>
      </c>
      <c r="G23" s="27"/>
      <c r="H23" s="27"/>
      <c r="I23" s="6" t="s">
        <v>22</v>
      </c>
    </row>
    <row r="24" spans="2:9" ht="12.75">
      <c r="B24" s="24" t="s">
        <v>44</v>
      </c>
      <c r="C24" s="24"/>
      <c r="D24" s="24"/>
      <c r="E24" s="25" t="s">
        <v>47</v>
      </c>
      <c r="F24" s="26" t="s">
        <v>15</v>
      </c>
      <c r="G24" s="27">
        <v>0.5</v>
      </c>
      <c r="H24" s="27"/>
      <c r="I24" s="6"/>
    </row>
    <row r="25" spans="2:9" ht="12.75">
      <c r="B25" s="24" t="s">
        <v>69</v>
      </c>
      <c r="C25" s="24"/>
      <c r="D25" s="24"/>
      <c r="E25" s="25" t="s">
        <v>70</v>
      </c>
      <c r="F25" s="26" t="s">
        <v>15</v>
      </c>
      <c r="G25" s="27">
        <v>0.5</v>
      </c>
      <c r="H25" s="27"/>
      <c r="I25" s="6"/>
    </row>
    <row r="26" spans="2:9" ht="6" customHeight="1">
      <c r="B26" s="14"/>
      <c r="C26" s="14"/>
      <c r="D26" s="14"/>
      <c r="E26" s="14"/>
      <c r="F26" s="6"/>
      <c r="G26" s="23"/>
      <c r="H26" s="23"/>
      <c r="I26" s="6"/>
    </row>
    <row r="27" spans="2:9" ht="12.75">
      <c r="B27" s="14"/>
      <c r="C27" s="14"/>
      <c r="D27" s="14"/>
      <c r="E27" s="16" t="s">
        <v>21</v>
      </c>
      <c r="F27" s="28">
        <f>COUNTA(F22:F26)</f>
        <v>3</v>
      </c>
      <c r="G27" s="29">
        <f>SUM(G22:G26)</f>
        <v>1</v>
      </c>
      <c r="H27" s="30">
        <f>SUM(H22:H26)</f>
        <v>0</v>
      </c>
      <c r="I27" s="28">
        <f>COUNTA(I22:I26)</f>
        <v>1</v>
      </c>
    </row>
    <row r="28" spans="2:9" ht="12.75">
      <c r="B28" s="4" t="s">
        <v>33</v>
      </c>
      <c r="C28" s="4"/>
      <c r="D28" s="4"/>
      <c r="E28" s="14"/>
      <c r="F28" s="6"/>
      <c r="G28" s="23"/>
      <c r="H28" s="23"/>
      <c r="I28" s="6"/>
    </row>
    <row r="29" spans="2:9" ht="12.75">
      <c r="B29" s="24" t="s">
        <v>50</v>
      </c>
      <c r="C29" s="24"/>
      <c r="D29" s="24"/>
      <c r="E29" s="25" t="s">
        <v>51</v>
      </c>
      <c r="F29" s="26" t="s">
        <v>15</v>
      </c>
      <c r="G29" s="27">
        <v>0.5</v>
      </c>
      <c r="H29" s="27"/>
      <c r="I29" s="6"/>
    </row>
    <row r="30" spans="2:9" ht="12.75">
      <c r="B30" s="24" t="s">
        <v>60</v>
      </c>
      <c r="C30" s="24"/>
      <c r="D30" s="24"/>
      <c r="E30" s="25" t="s">
        <v>52</v>
      </c>
      <c r="F30" s="26" t="s">
        <v>15</v>
      </c>
      <c r="G30" s="27"/>
      <c r="H30" s="27">
        <v>0.5</v>
      </c>
      <c r="I30" s="6"/>
    </row>
    <row r="31" spans="2:9" ht="8.25" customHeight="1">
      <c r="B31" s="14"/>
      <c r="C31" s="14"/>
      <c r="D31" s="14"/>
      <c r="E31" s="14"/>
      <c r="F31" s="6"/>
      <c r="G31" s="23"/>
      <c r="H31" s="23"/>
      <c r="I31" s="6"/>
    </row>
    <row r="32" spans="2:9" ht="12.75">
      <c r="B32" s="14"/>
      <c r="C32" s="14"/>
      <c r="D32" s="14"/>
      <c r="E32" s="16" t="s">
        <v>21</v>
      </c>
      <c r="F32" s="28">
        <f>COUNTA(F28:F31)</f>
        <v>2</v>
      </c>
      <c r="G32" s="29">
        <f>SUM(G28:G31)</f>
        <v>0.5</v>
      </c>
      <c r="H32" s="30">
        <f>SUM(H28:H31)</f>
        <v>0.5</v>
      </c>
      <c r="I32" s="28">
        <f>COUNTA(I28:I31)</f>
        <v>0</v>
      </c>
    </row>
    <row r="33" spans="2:9" ht="13.5" customHeight="1">
      <c r="B33" s="4" t="s">
        <v>2</v>
      </c>
      <c r="C33" s="16" t="s">
        <v>16</v>
      </c>
      <c r="D33" s="32" t="s">
        <v>15</v>
      </c>
      <c r="E33" s="33" t="s">
        <v>17</v>
      </c>
      <c r="F33" s="34">
        <v>1</v>
      </c>
      <c r="G33" s="35"/>
      <c r="H33" s="36"/>
      <c r="I33" s="6"/>
    </row>
    <row r="34" spans="2:9" ht="12.75">
      <c r="B34" s="24" t="s">
        <v>39</v>
      </c>
      <c r="C34" s="37"/>
      <c r="D34" s="38" t="s">
        <v>20</v>
      </c>
      <c r="E34" s="25" t="s">
        <v>61</v>
      </c>
      <c r="F34" s="26" t="s">
        <v>15</v>
      </c>
      <c r="G34" s="27">
        <v>0.125</v>
      </c>
      <c r="H34" s="27"/>
      <c r="I34" s="6"/>
    </row>
    <row r="35" spans="2:9" ht="12.75">
      <c r="B35" s="24" t="s">
        <v>37</v>
      </c>
      <c r="C35" s="37"/>
      <c r="D35" s="38" t="s">
        <v>18</v>
      </c>
      <c r="E35" s="25" t="s">
        <v>62</v>
      </c>
      <c r="F35" s="26" t="s">
        <v>15</v>
      </c>
      <c r="G35" s="27">
        <v>0.25</v>
      </c>
      <c r="H35" s="27"/>
      <c r="I35" s="6"/>
    </row>
    <row r="36" spans="2:9" ht="12.75">
      <c r="B36" s="24" t="s">
        <v>77</v>
      </c>
      <c r="C36" s="37"/>
      <c r="D36" s="38" t="s">
        <v>20</v>
      </c>
      <c r="E36" s="25" t="s">
        <v>78</v>
      </c>
      <c r="F36" s="26" t="s">
        <v>15</v>
      </c>
      <c r="G36" s="27">
        <v>0.125</v>
      </c>
      <c r="H36" s="27"/>
      <c r="I36" s="6"/>
    </row>
    <row r="37" spans="2:9" ht="12.75">
      <c r="B37" s="24" t="s">
        <v>75</v>
      </c>
      <c r="C37" s="37"/>
      <c r="D37" s="38" t="s">
        <v>20</v>
      </c>
      <c r="E37" s="25" t="s">
        <v>76</v>
      </c>
      <c r="F37" s="26" t="s">
        <v>15</v>
      </c>
      <c r="G37" s="27">
        <v>0.125</v>
      </c>
      <c r="H37" s="27"/>
      <c r="I37" s="6"/>
    </row>
    <row r="38" spans="2:9" ht="12.75">
      <c r="B38" s="24" t="s">
        <v>73</v>
      </c>
      <c r="C38" s="37"/>
      <c r="D38" s="38" t="s">
        <v>20</v>
      </c>
      <c r="E38" s="25" t="s">
        <v>74</v>
      </c>
      <c r="F38" s="26" t="s">
        <v>15</v>
      </c>
      <c r="G38" s="27">
        <v>0.125</v>
      </c>
      <c r="H38" s="27"/>
      <c r="I38" s="6"/>
    </row>
    <row r="39" spans="2:9" ht="12.75">
      <c r="B39" s="24" t="s">
        <v>71</v>
      </c>
      <c r="C39" s="37"/>
      <c r="D39" s="38" t="s">
        <v>18</v>
      </c>
      <c r="E39" s="25" t="s">
        <v>72</v>
      </c>
      <c r="F39" s="26" t="s">
        <v>15</v>
      </c>
      <c r="G39" s="27">
        <v>0.25</v>
      </c>
      <c r="H39" s="27"/>
      <c r="I39" s="6"/>
    </row>
    <row r="40" spans="2:9" ht="6.75" customHeight="1">
      <c r="B40" s="14"/>
      <c r="C40" s="4"/>
      <c r="D40" s="4"/>
      <c r="E40" s="14"/>
      <c r="F40" s="6"/>
      <c r="G40" s="23"/>
      <c r="H40" s="23"/>
      <c r="I40" s="6"/>
    </row>
    <row r="41" spans="2:9" ht="12.75">
      <c r="B41" s="14"/>
      <c r="C41" s="14"/>
      <c r="D41" s="14"/>
      <c r="E41" s="16" t="s">
        <v>21</v>
      </c>
      <c r="F41" s="28">
        <f>COUNTA(F34:F40)</f>
        <v>6</v>
      </c>
      <c r="G41" s="29">
        <f>SUM(G33:G40)</f>
        <v>1</v>
      </c>
      <c r="H41" s="30">
        <f>SUM(H33:H40)</f>
        <v>0</v>
      </c>
      <c r="I41" s="28">
        <f>COUNTA(I33:I40)</f>
        <v>0</v>
      </c>
    </row>
    <row r="42" spans="2:9" ht="12.75">
      <c r="B42" s="4" t="s">
        <v>9</v>
      </c>
      <c r="C42" s="14"/>
      <c r="D42" s="14"/>
      <c r="E42" s="14"/>
      <c r="F42" s="6"/>
      <c r="G42" s="23"/>
      <c r="H42" s="23"/>
      <c r="I42" s="6"/>
    </row>
    <row r="43" spans="2:9" ht="12.75">
      <c r="B43" s="24" t="s">
        <v>56</v>
      </c>
      <c r="C43" s="24"/>
      <c r="D43" s="24"/>
      <c r="E43" s="25" t="s">
        <v>55</v>
      </c>
      <c r="F43" s="26" t="s">
        <v>15</v>
      </c>
      <c r="G43" s="27">
        <v>1</v>
      </c>
      <c r="H43" s="27"/>
      <c r="I43" s="6"/>
    </row>
    <row r="44" spans="2:9" ht="12.75">
      <c r="B44" s="24" t="s">
        <v>57</v>
      </c>
      <c r="C44" s="24"/>
      <c r="D44" s="24"/>
      <c r="E44" s="25" t="s">
        <v>58</v>
      </c>
      <c r="F44" s="26"/>
      <c r="G44" s="27"/>
      <c r="H44" s="27"/>
      <c r="I44" s="6"/>
    </row>
    <row r="45" spans="2:9" ht="7.5" customHeight="1">
      <c r="B45" s="14"/>
      <c r="C45" s="14"/>
      <c r="D45" s="14"/>
      <c r="E45" s="14"/>
      <c r="F45" s="6"/>
      <c r="G45" s="23"/>
      <c r="H45" s="23"/>
      <c r="I45" s="6"/>
    </row>
    <row r="46" spans="2:9" ht="12.75">
      <c r="B46" s="14"/>
      <c r="C46" s="14"/>
      <c r="D46" s="14"/>
      <c r="E46" s="16" t="s">
        <v>21</v>
      </c>
      <c r="F46" s="28">
        <f>COUNTA(F42:F45)</f>
        <v>1</v>
      </c>
      <c r="G46" s="29">
        <f>SUM(G42:G45)</f>
        <v>1</v>
      </c>
      <c r="H46" s="30">
        <f>SUM(H42:H45)</f>
        <v>0</v>
      </c>
      <c r="I46" s="28">
        <f>COUNTA(I42:I45)</f>
        <v>0</v>
      </c>
    </row>
    <row r="47" spans="2:9" ht="12.75">
      <c r="B47" s="4" t="s">
        <v>12</v>
      </c>
      <c r="C47" s="4"/>
      <c r="D47" s="4"/>
      <c r="E47" s="14"/>
      <c r="F47" s="6"/>
      <c r="G47" s="23"/>
      <c r="H47" s="23"/>
      <c r="I47" s="6"/>
    </row>
    <row r="48" spans="2:9" ht="12.75">
      <c r="B48" s="24" t="s">
        <v>48</v>
      </c>
      <c r="C48" s="24"/>
      <c r="D48" s="24"/>
      <c r="E48" s="25" t="s">
        <v>49</v>
      </c>
      <c r="F48" s="26" t="s">
        <v>15</v>
      </c>
      <c r="G48" s="27"/>
      <c r="H48" s="27">
        <v>0.5</v>
      </c>
      <c r="I48" s="6"/>
    </row>
    <row r="49" spans="2:9" ht="12.75">
      <c r="B49" s="24" t="s">
        <v>59</v>
      </c>
      <c r="C49" s="24"/>
      <c r="D49" s="24"/>
      <c r="E49" s="25" t="s">
        <v>63</v>
      </c>
      <c r="F49" s="26" t="s">
        <v>15</v>
      </c>
      <c r="G49" s="27"/>
      <c r="H49" s="27"/>
      <c r="I49" s="6" t="s">
        <v>22</v>
      </c>
    </row>
    <row r="50" spans="2:9" ht="12.75">
      <c r="B50" s="24" t="s">
        <v>79</v>
      </c>
      <c r="C50" s="24"/>
      <c r="D50" s="24"/>
      <c r="E50" s="25" t="s">
        <v>80</v>
      </c>
      <c r="F50" s="26" t="s">
        <v>15</v>
      </c>
      <c r="G50" s="27"/>
      <c r="H50" s="27">
        <v>0.5</v>
      </c>
      <c r="I50" s="6"/>
    </row>
    <row r="51" spans="2:9" ht="7.5" customHeight="1">
      <c r="B51" s="14"/>
      <c r="C51" s="14"/>
      <c r="D51" s="14"/>
      <c r="E51" s="14"/>
      <c r="F51" s="6"/>
      <c r="G51" s="23"/>
      <c r="H51" s="23"/>
      <c r="I51" s="6"/>
    </row>
    <row r="52" spans="2:9" ht="12.75">
      <c r="B52" s="14"/>
      <c r="C52" s="14"/>
      <c r="D52" s="14"/>
      <c r="E52" s="16" t="s">
        <v>21</v>
      </c>
      <c r="F52" s="28">
        <f>COUNTA(F47:F51)</f>
        <v>3</v>
      </c>
      <c r="G52" s="29">
        <f>SUM(G47:G51)</f>
        <v>0</v>
      </c>
      <c r="H52" s="30">
        <f>SUM(H47:H51)</f>
        <v>1</v>
      </c>
      <c r="I52" s="28">
        <f>COUNTA(I47:I51)</f>
        <v>1</v>
      </c>
    </row>
    <row r="53" spans="2:9" ht="12.75">
      <c r="B53" s="4" t="s">
        <v>8</v>
      </c>
      <c r="C53" s="14"/>
      <c r="D53" s="14"/>
      <c r="E53" s="39"/>
      <c r="F53" s="6"/>
      <c r="G53" s="40"/>
      <c r="H53" s="41"/>
      <c r="I53" s="6"/>
    </row>
    <row r="54" spans="2:9" ht="12.75">
      <c r="B54" s="14"/>
      <c r="C54" s="14"/>
      <c r="D54" s="14"/>
      <c r="E54" s="14"/>
      <c r="F54" s="6"/>
      <c r="G54" s="23"/>
      <c r="H54" s="23"/>
      <c r="I54" s="42" t="s">
        <v>7</v>
      </c>
    </row>
    <row r="55" spans="2:9" ht="13.5" thickBot="1">
      <c r="B55" s="14"/>
      <c r="C55" s="4"/>
      <c r="D55" s="4"/>
      <c r="E55" s="16" t="s">
        <v>21</v>
      </c>
      <c r="F55" s="28">
        <f>F15+F21+F27+F32+F41+F46+F52</f>
        <v>20</v>
      </c>
      <c r="G55" s="43">
        <f>G15+G21+G27+G32+G41+G46+G52</f>
        <v>5.5</v>
      </c>
      <c r="H55" s="43">
        <f>H15+H21+H27+H32+H41+H46+H52</f>
        <v>1.5</v>
      </c>
      <c r="I55" s="28">
        <f>I15+I21+I27+I32+I41+I46+I52</f>
        <v>2</v>
      </c>
    </row>
    <row r="56" spans="2:9" ht="13.5" thickTop="1">
      <c r="B56" s="44"/>
      <c r="C56" s="14"/>
      <c r="D56" s="14"/>
      <c r="E56" s="14"/>
      <c r="F56" s="6"/>
      <c r="G56" s="6"/>
      <c r="H56" s="6"/>
      <c r="I56" s="6"/>
    </row>
    <row r="58" ht="13.5" hidden="1" thickBot="1">
      <c r="B58" s="45" t="s">
        <v>26</v>
      </c>
    </row>
    <row r="59" ht="12.75" hidden="1">
      <c r="B59" s="46" t="s">
        <v>19</v>
      </c>
    </row>
    <row r="60" ht="12.75" hidden="1">
      <c r="B60" s="46" t="s">
        <v>18</v>
      </c>
    </row>
    <row r="61" ht="12.75" hidden="1">
      <c r="B61" s="47" t="s">
        <v>20</v>
      </c>
    </row>
    <row r="62" ht="12.75" hidden="1"/>
    <row r="63" ht="13.5" hidden="1" thickBot="1">
      <c r="B63" s="45" t="s">
        <v>27</v>
      </c>
    </row>
    <row r="64" ht="12.75" hidden="1">
      <c r="B64" s="46" t="s">
        <v>24</v>
      </c>
    </row>
    <row r="65" ht="12.75" hidden="1">
      <c r="B65" s="46" t="s">
        <v>25</v>
      </c>
    </row>
    <row r="66" ht="12.75" hidden="1">
      <c r="B66" s="47" t="s">
        <v>32</v>
      </c>
    </row>
    <row r="67" ht="12.75" hidden="1"/>
    <row r="68" ht="13.5" hidden="1" thickBot="1">
      <c r="B68" s="45" t="s">
        <v>28</v>
      </c>
    </row>
    <row r="69" ht="12.75" hidden="1">
      <c r="B69" s="46" t="s">
        <v>22</v>
      </c>
    </row>
    <row r="70" ht="12.75" hidden="1">
      <c r="B70" s="47"/>
    </row>
    <row r="71" ht="12.75" hidden="1"/>
    <row r="72" ht="13.5" hidden="1" thickBot="1">
      <c r="B72" s="45" t="s">
        <v>29</v>
      </c>
    </row>
    <row r="73" ht="12.75" hidden="1">
      <c r="B73" s="46" t="s">
        <v>15</v>
      </c>
    </row>
    <row r="74" ht="12.75" hidden="1">
      <c r="B74" s="47"/>
    </row>
    <row r="75" ht="12.75" hidden="1"/>
    <row r="76" ht="13.5" hidden="1" thickBot="1">
      <c r="B76" s="45" t="s">
        <v>30</v>
      </c>
    </row>
    <row r="77" ht="12.75" hidden="1">
      <c r="B77" s="46" t="s">
        <v>15</v>
      </c>
    </row>
    <row r="78" ht="12.75" hidden="1">
      <c r="B78" s="47"/>
    </row>
    <row r="79" ht="12.75" hidden="1"/>
    <row r="80" ht="13.5" hidden="1" thickBot="1">
      <c r="B80" s="45" t="s">
        <v>31</v>
      </c>
    </row>
    <row r="81" ht="12.75" hidden="1">
      <c r="B81" s="46">
        <v>1</v>
      </c>
    </row>
    <row r="82" ht="12.75" hidden="1">
      <c r="B82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51:I51 F47:I47 F45:I45 F42:I42 F40:I40 F31:I31 I33 F26:I26 F28:I28 F22:I22 F20:I20 F14:I14 I16 F10:I10">
      <formula1>#REF!</formula1>
    </dataValidation>
    <dataValidation type="list" showInputMessage="1" showErrorMessage="1" sqref="F43:F44 F11:F13 F34:F39 F23:F25 F17:F19 F29:F30 F48:F50">
      <formula1>$B$73:$B$74</formula1>
    </dataValidation>
    <dataValidation type="list" showInputMessage="1" showErrorMessage="1" sqref="I43:I44 I34:I39 I29:I30 I23:I25 I17:I19 I11:I13 I48:I50">
      <formula1>$B$69:$B$70</formula1>
    </dataValidation>
    <dataValidation type="list" showInputMessage="1" showErrorMessage="1" sqref="D33">
      <formula1>$B$77:$B$78</formula1>
    </dataValidation>
    <dataValidation type="list" showInputMessage="1" showErrorMessage="1" sqref="F33">
      <formula1>$B$81:$B$82</formula1>
    </dataValidation>
    <dataValidation type="list" showInputMessage="1" showErrorMessage="1" sqref="D34:D39">
      <formula1>$B$59:$B$61</formula1>
    </dataValidation>
    <dataValidation type="list" showInputMessage="1" showErrorMessage="1" sqref="F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2001-05-29T14:33:52Z</cp:lastPrinted>
  <dcterms:created xsi:type="dcterms:W3CDTF">2000-03-13T15:50:20Z</dcterms:created>
  <dcterms:modified xsi:type="dcterms:W3CDTF">2011-11-30T00:52:57Z</dcterms:modified>
  <cp:category/>
  <cp:version/>
  <cp:contentType/>
  <cp:contentStatus/>
</cp:coreProperties>
</file>