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65" yWindow="525" windowWidth="6780" windowHeight="8490" tabRatio="644" activeTab="0"/>
  </bookViews>
  <sheets>
    <sheet name="-- PPL --" sheetId="1" r:id="rId1"/>
    <sheet name="PPL Update Log" sheetId="2" r:id="rId2"/>
    <sheet name="Parking Deck" sheetId="3" r:id="rId3"/>
    <sheet name="Market-Facing Defects" sheetId="4" r:id="rId4"/>
    <sheet name="Lookup Tables" sheetId="5" r:id="rId5"/>
  </sheets>
  <definedNames>
    <definedName name="_xlnm._FilterDatabase" localSheetId="0" hidden="1">'-- PPL --'!$A$9:$AA$175</definedName>
    <definedName name="_xlnm._FilterDatabase" localSheetId="3" hidden="1">'Market-Facing Defects'!$A$1:$E$240</definedName>
    <definedName name="_xlnm._FilterDatabase" localSheetId="2" hidden="1">'Parking Deck'!$A$2:$U$9</definedName>
    <definedName name="_xlnm._FilterDatabase" localSheetId="1" hidden="1">'PPL Update Log'!$A$2:$H$96</definedName>
    <definedName name="All_Rows">'Parking Deck'!$3:$9</definedName>
    <definedName name="Audit_Start">'PPL Update Log'!$A$2</definedName>
    <definedName name="Budget1Header">'-- PPL --'!$L$9</definedName>
    <definedName name="Budget2Header">'-- PPL --'!$O$9</definedName>
    <definedName name="Col_2011">'-- PPL --'!$L:$N</definedName>
    <definedName name="Col_2012">'-- PPL --'!$O:$Q</definedName>
    <definedName name="Col_Comments">'-- PPL --'!$AA:$AA</definedName>
    <definedName name="Col_ExtName">'-- PPL --'!#REF!</definedName>
    <definedName name="Col_Future">'-- PPL --'!$R:$W</definedName>
    <definedName name="Col_History">'-- PPL --'!$B:$D</definedName>
    <definedName name="Col_PM">'-- PPL --'!#REF!</definedName>
    <definedName name="Col_Strategic">'-- PPL --'!#REF!</definedName>
    <definedName name="DestProjName">'-- PPL --'!$I$9</definedName>
    <definedName name="ExtNameHeader">'-- PPL --'!#REF!</definedName>
    <definedName name="GroupColumn">'Lookup Tables'!$Q:$Q</definedName>
    <definedName name="GroupStart">'Lookup Tables'!$Q$1</definedName>
    <definedName name="Header_Area">'-- PPL --'!$2:$8</definedName>
    <definedName name="IA_Phase">'Lookup Tables'!$I$2:$I$6</definedName>
    <definedName name="MacroCheck">'-- PPL --'!$B$1</definedName>
    <definedName name="ObjColumn">'Lookup Tables'!$R:$R</definedName>
    <definedName name="_xlnm.Print_Area" localSheetId="0">'-- PPL --'!$A$1:$AA$175</definedName>
    <definedName name="_xlnm.Print_Area" localSheetId="3">'Market-Facing Defects'!$A$1:$E$35</definedName>
    <definedName name="_xlnm.Print_Titles" localSheetId="0">'-- PPL --'!$9:$9</definedName>
    <definedName name="_xlnm.Print_Titles" localSheetId="3">'Market-Facing Defects'!$1:$1</definedName>
    <definedName name="_xlnm.Print_Titles" localSheetId="2">'Parking Deck'!$2:$2</definedName>
    <definedName name="_xlnm.Print_Titles" localSheetId="1">'PPL Update Log'!$2:$2</definedName>
    <definedName name="Releases">'Lookup Tables'!$A$2:$A$15</definedName>
    <definedName name="ReleaseYears">'Lookup Tables'!$G$2:$G$6</definedName>
    <definedName name="RptFooter">'PPL Update Log'!$A$100</definedName>
    <definedName name="SortChars">'Lookup Tables'!$E$2:$E$15</definedName>
    <definedName name="SortRange">'-- PPL --'!$9:$175</definedName>
    <definedName name="Spend1Header">'-- PPL --'!$N$9</definedName>
    <definedName name="Spend2011">'-- PPL --'!$N:$N</definedName>
    <definedName name="Spend2012">'-- PPL --'!$Q:$Q</definedName>
    <definedName name="Spend2Header">'-- PPL --'!$Q$9</definedName>
    <definedName name="StratObj">'Lookup Tables'!$N$2:$N$6</definedName>
    <definedName name="SummaryRange">'-- PPL --'!$L$3:$W$7</definedName>
    <definedName name="View_Print">'-- PPL --'!$E$6:$G$7</definedName>
    <definedName name="VP_1">'-- PPL --'!$F$3</definedName>
    <definedName name="VP_2">'-- PPL --'!$F$4</definedName>
  </definedNames>
  <calcPr fullCalcOnLoad="1"/>
</workbook>
</file>

<file path=xl/sharedStrings.xml><?xml version="1.0" encoding="utf-8"?>
<sst xmlns="http://schemas.openxmlformats.org/spreadsheetml/2006/main" count="3548" uniqueCount="1161">
  <si>
    <t>Source</t>
  </si>
  <si>
    <t>Current Status</t>
  </si>
  <si>
    <t>Description</t>
  </si>
  <si>
    <t>Comments</t>
  </si>
  <si>
    <t>N/A</t>
  </si>
  <si>
    <t xml:space="preserve">NPRR181 </t>
  </si>
  <si>
    <t xml:space="preserve">FIP Definition Revision </t>
  </si>
  <si>
    <t>Rank</t>
  </si>
  <si>
    <t>Priority</t>
  </si>
  <si>
    <t>Future Release</t>
  </si>
  <si>
    <t xml:space="preserve">2 - High </t>
  </si>
  <si>
    <t>Source Document</t>
  </si>
  <si>
    <t>Submitter</t>
  </si>
  <si>
    <t xml:space="preserve">Generation Resource Fixed Quantity Block Offer </t>
  </si>
  <si>
    <t xml:space="preserve">Rescind Telemetry Performance Calculation Exclusions </t>
  </si>
  <si>
    <t xml:space="preserve">ERCOT.com Website Enhancements </t>
  </si>
  <si>
    <t xml:space="preserve">NPRR153 </t>
  </si>
  <si>
    <t xml:space="preserve">NPRR164 </t>
  </si>
  <si>
    <t xml:space="preserve">NOGRR034 </t>
  </si>
  <si>
    <t xml:space="preserve">SCR755 </t>
  </si>
  <si>
    <t xml:space="preserve">3 - High / Medium </t>
  </si>
  <si>
    <t xml:space="preserve">4 - Medium </t>
  </si>
  <si>
    <t>Additional Information</t>
  </si>
  <si>
    <t>Target Release</t>
  </si>
  <si>
    <t xml:space="preserve">NPRR257 </t>
  </si>
  <si>
    <t xml:space="preserve">NPRR260 </t>
  </si>
  <si>
    <t xml:space="preserve">Synchronization with Nodal Operating Guide Section 9, Monitoring Programs </t>
  </si>
  <si>
    <t xml:space="preserve">Providing Access to MIS Secure Area to MIS Registered Users </t>
  </si>
  <si>
    <t>Board Approved</t>
  </si>
  <si>
    <t>Target Delivery Timeframe</t>
  </si>
  <si>
    <t>January 2011</t>
  </si>
  <si>
    <t>March 2011</t>
  </si>
  <si>
    <t>May 2011</t>
  </si>
  <si>
    <t>TBD</t>
  </si>
  <si>
    <t>First major enhancement release</t>
  </si>
  <si>
    <t>Parking Deck</t>
  </si>
  <si>
    <t>Luminant</t>
  </si>
  <si>
    <t>ERCOT Staff</t>
  </si>
  <si>
    <t>TPTF</t>
  </si>
  <si>
    <t>Crescent Power</t>
  </si>
  <si>
    <t>Standalone Project</t>
  </si>
  <si>
    <t>Various</t>
  </si>
  <si>
    <t>Projects not subject to the release schedule</t>
  </si>
  <si>
    <t xml:space="preserve">Revises the definition of Fuel Index Price (FIP) to correctly account for the timing difference between ERCOT’s application of FIP in its systems (midnight to midnight) and the timing of natural gas prices reflected by the index (i.e., hour ending 1000 to 0900).  </t>
  </si>
  <si>
    <t>Allows a fixed quantity and time block bid for Offline Non-Spin with the contingency that all hours be purchased in the block</t>
  </si>
  <si>
    <t>Allows QSEs to take full advantage of A/S and energy co-optimization in the DAM and participate in the Supplemental Ancillary Service Market (SASM) by being able to resubmit A/S Offers at the higher of DAM MCPC or its offer price in the DAM.</t>
  </si>
  <si>
    <t>Implementation of 10 improvements to ERCOT.com received in the 2008 Market Participant Survey.  Includes document archiving, search improvements, training, meeting calendar enhancements, and RSS feeds.</t>
  </si>
  <si>
    <t>Makes it possible for consultants, power marketers, aggregators, consumers and universities to get access to the MIS Secure area (without doing so by getting a digital certificate through a registered Market Participant)</t>
  </si>
  <si>
    <t>Grey-boxes language that allows QSE and TSPs to request removal of telemetry from Telemetry Standard performance metrics when certain situations exist.</t>
  </si>
  <si>
    <t>CCWG</t>
  </si>
  <si>
    <t>Greyboxes multiple sections to align with Nodal Operating Guide Section 9, Monitoring Programs</t>
  </si>
  <si>
    <t>Submission Date</t>
  </si>
  <si>
    <t>Systems Impacted</t>
  </si>
  <si>
    <t>NPRR293</t>
  </si>
  <si>
    <t>SCR760</t>
  </si>
  <si>
    <t>NPRR290</t>
  </si>
  <si>
    <t>ERCOT Publication of DAM PSS/E Files</t>
  </si>
  <si>
    <t>June 2011</t>
  </si>
  <si>
    <t>July 2011</t>
  </si>
  <si>
    <t>August 2011</t>
  </si>
  <si>
    <t>Sept 2011</t>
  </si>
  <si>
    <t>Deferred to future release</t>
  </si>
  <si>
    <t>Sort Char</t>
  </si>
  <si>
    <t>Delivery Groups</t>
  </si>
  <si>
    <t>Yet to be defined</t>
  </si>
  <si>
    <t>Estimated Cost</t>
  </si>
  <si>
    <t>Targeted for January 2011</t>
  </si>
  <si>
    <t>Targeted for March 2011</t>
  </si>
  <si>
    <t>Targeted for May 2011</t>
  </si>
  <si>
    <t>Targeted for June 2011</t>
  </si>
  <si>
    <t>Targeted for July 2011</t>
  </si>
  <si>
    <t>Targeted for August 2011</t>
  </si>
  <si>
    <t>Targeted for September 2011</t>
  </si>
  <si>
    <t>Work-arounds</t>
  </si>
  <si>
    <t>Prioritization not required</t>
  </si>
  <si>
    <t>Release Year</t>
  </si>
  <si>
    <t>2013+</t>
  </si>
  <si>
    <t>EMS</t>
  </si>
  <si>
    <t>Release 2.0</t>
  </si>
  <si>
    <t>MMS, COMS, Integration</t>
  </si>
  <si>
    <t>NPRR221</t>
  </si>
  <si>
    <t>Focus Area</t>
  </si>
  <si>
    <t>DST, Planning Go-Live</t>
  </si>
  <si>
    <t>Prioritization Source</t>
  </si>
  <si>
    <t>Actual Implementation Date</t>
  </si>
  <si>
    <t>Estimated Duration</t>
  </si>
  <si>
    <t>NPRR302</t>
  </si>
  <si>
    <t>Correct Fuel Type Language for Mitigated Offer Cap</t>
  </si>
  <si>
    <t>&lt;$5k</t>
  </si>
  <si>
    <t>NPRR303</t>
  </si>
  <si>
    <t>Deferred Defects - G1 - Jan 11</t>
  </si>
  <si>
    <t>Deferred Defects - G2 - Mar 11</t>
  </si>
  <si>
    <t>Deferred Defects - G3 - May 11</t>
  </si>
  <si>
    <t>Deferred Defects - G4 - Jun 11</t>
  </si>
  <si>
    <t>Deferred Defects - G5 - Jul 11</t>
  </si>
  <si>
    <t>Deferred Defects - G6 - Aug 11</t>
  </si>
  <si>
    <t>Deferred Defects - G7 - Sept 11</t>
  </si>
  <si>
    <t>Estimated Effort</t>
  </si>
  <si>
    <t>$5k-$10k</t>
  </si>
  <si>
    <t>Funding Source</t>
  </si>
  <si>
    <t>PPL</t>
  </si>
  <si>
    <t>$30k-$40k</t>
  </si>
  <si>
    <t>$12k-$15k</t>
  </si>
  <si>
    <t>IA Phase</t>
  </si>
  <si>
    <t>Defect ID</t>
  </si>
  <si>
    <t>Summary</t>
  </si>
  <si>
    <t>Market Description</t>
  </si>
  <si>
    <t>Production Target Date</t>
  </si>
  <si>
    <t>System</t>
  </si>
  <si>
    <t>OS Core: for MP UI: The NewPlanned and New latest End dates should be extended one more time</t>
  </si>
  <si>
    <t>Outage Scheduler</t>
  </si>
  <si>
    <t>OS: Core: Transmission M1 - Withdrawn outages which are not active should not be ended</t>
  </si>
  <si>
    <t>OS Core: RUI-PL_GRP_Status-Study-poor error message when trying to add notes</t>
  </si>
  <si>
    <t>OS UI: Usability: Associated Equipment Table: Select All for the check boxes</t>
  </si>
  <si>
    <t>When the user views associated equipment they must select each piece of the line in a check box. A "Select All" button is needed.</t>
  </si>
  <si>
    <t>OS UI  Usability: When your right click from Print, Export.xml or Export.csv you get a blank page</t>
  </si>
  <si>
    <t>When the user clicks on the "Print summary information", "Export.xml or Export.csv, they may receive a blank page.</t>
  </si>
  <si>
    <t>OS UI  Print Summary Information link screen shares the same title as the Summary Screen</t>
  </si>
  <si>
    <t>The "Print Summery Information"  window has the same title in the title bar at the top of the screen as Summery screen.</t>
  </si>
  <si>
    <t>OS Core: When an outage is at PComp state, Actual End is not editable</t>
  </si>
  <si>
    <t>Enter the required supporting notes then the Actual End becomes editable.</t>
  </si>
  <si>
    <t>OS Core:  Outage past its end date cannot be extended gives an invalid error message</t>
  </si>
  <si>
    <t>Once an outage has passed the Planned End Date/time the user can't extend the outage. If the MP attempts to extend the outage, the error message they receive is misleading.</t>
  </si>
  <si>
    <t>OS UI TSP WRN column - arrows do not highlight asc or dec when clicked</t>
  </si>
  <si>
    <t>The arrows on the summary columns do not indicate if the column is sorted ascending or descending</t>
  </si>
  <si>
    <t>DST-NP6-235 - System-Wide Demand report output does not have enough data during CDT time.</t>
  </si>
  <si>
    <t>.NP6-235 - System-Wide Demand report output does not have enough data during CDT time.</t>
  </si>
  <si>
    <t>Reports</t>
  </si>
  <si>
    <t>DST-NP3-217-Temperature Adjusted Dynamic Ratings - Report output has 2.00 hour on CDT day.</t>
  </si>
  <si>
    <t>.NP3-217-Temperature Adjusted Dynamic Ratings - Report output has 2.00 hour on CDT day.  Fixes putting '*' by extra hour during Fall DST transition.</t>
  </si>
  <si>
    <t>DST-NP4-159-Load Forecast Distribution Factors - Report output has 2.00 hour on CDT day.</t>
  </si>
  <si>
    <t>.NP4-159-Load Forecast Distribution Factors - Report output has 2.00 hour on CDT day.  Fixes putting '*' by extra hour during Fall DST transition.</t>
  </si>
  <si>
    <t>OS Core: The OS needs to auto populate the Actual Start/Actual End on an outage with the "Nature of Work" of "New Equipment Energization"</t>
  </si>
  <si>
    <t>When a MP is putting a new piece of equipment in service they are suppose to enter an outage with a Planned Start date of a network model load prior to the date the equipment we be energized. Since the model load will be around MN they have asked that the system auto populate the Actual Start.
When a MP is retiring a piece of equipment they are suppose to enter an outage with a Planned End date of a network model load after the equipment is removed from service. Since the model load will be around MN they have asked that the system auto populate the Actual End.</t>
  </si>
  <si>
    <t>OS Core: MP is unable to extend an outage a second time</t>
  </si>
  <si>
    <t>The MPs are unable to extend an outage more than one time.</t>
  </si>
  <si>
    <t>Self Energy Trade Net Trade of Letter Other Than 'P' or 'S' Not Handled Properly</t>
  </si>
  <si>
    <t>Characters outside of 'P' and 'S' for a self energy trade are not handled properly by the MMS Market Manager.</t>
  </si>
  <si>
    <t>Market Manager</t>
  </si>
  <si>
    <t>Self energy trade submission formed incorrectly when value changes on Int End 30 or 45</t>
  </si>
  <si>
    <t>Self energy trades will fail from the MMS MM when the MW value or P/S value of one hour carries over into the next hour and changes on either the 30 or 45 minute interval</t>
  </si>
  <si>
    <t>Clicking to see details of partially confirmed trade from unconfirmed trade is read-only</t>
  </si>
  <si>
    <t>Clicking to view the details of the unconfirmed portion of a partially confirmed trade entered by the user brings up a read-only screen.  This screen should be editable</t>
  </si>
  <si>
    <t>MIS - Dashboard - LF vs Actual label change</t>
  </si>
  <si>
    <t>On the Load Forecast vs Actual dashboard, the labels will be changed to more accurately reflect the data given.  'Online Generation - Actual'  will become 'Current Day COP HSLs for Online Generation', and 'Online Generation - Planned' will become 'Day-Ahead COP HSLs for Online Generation'.</t>
  </si>
  <si>
    <t>MIS Dashboard</t>
  </si>
  <si>
    <t>EWS Sync Response loses correlation with async for schema errors</t>
  </si>
  <si>
    <t>When inbound submissions fail to validate to the schema, ensure that the mRIDs associated to that submission are returned in the Notification message.</t>
  </si>
  <si>
    <t>Enterprise Web Services</t>
  </si>
  <si>
    <t xml:space="preserve"> SHORT DST - Market Info: SystemLoad, the time of EWS response is incorrect when the TimeEnding of CDR report is 3:00 on short day (CST-&gt;CDT).</t>
  </si>
  <si>
    <t>SHORT DST  - Market Info: SPPs_DAM, the ending of EWS response is incorrect when the HourEnding of CDR report is 2:00 on short day (CST-&gt;CDT).</t>
  </si>
  <si>
    <t>For the day in which CST to CDT takes place, the second hour in many reports is being reported with a "time" element of 01:00:00-06:00 and an "ending" element of
02:00:00-06:00. The "ending" element should instead be 03:00:00-05:00.</t>
  </si>
  <si>
    <t>SHORT DST - Market Info: TotalEnergys, the ending of EWS response is incorrect when the HourEnding of CDR report is 2:00 on short day (CST-&gt;CDT).</t>
  </si>
  <si>
    <t>SHORT DST - Market Info: MarketTotals, the ending of EWS response is incorrect when the HourEnding of CDR report is 2:00 on short day (CST-&gt;CDT).</t>
  </si>
  <si>
    <t xml:space="preserve"> SHORT DST - Market Info: BindingConstraints, the deliveryTime of EWS response is incorrect when the HourEnding of CDR report is 2:00 or RUCTimeStamp of CDR report is 14:xx:xx on short day (CST-&gt;CDT).</t>
  </si>
  <si>
    <t>SHORT DST - Market Info: AggregatedASOfferCurves, the endTime of EWS response is incorrect when the HourEnding of CDR report is 2:00 on short day (CST-&gt;CDT).</t>
  </si>
  <si>
    <t xml:space="preserve"> SHORT DST - Market Info: ASServicePlan, the ending of EWS response is incorrect when the HourEnding of CDR report is 2:00 on short day (CST-&gt;CDT).</t>
  </si>
  <si>
    <t>SHORT DST - Market Info: SPPs_RTM, both time and ending of EWS response are incorrect when the DeliveryDate of CDR report is short day (CST-&gt;CDT).</t>
  </si>
  <si>
    <t>For the day in which CST to CDT takes place, the SPP reports are reported with a -06:00 offset when it should be -05:00 after the CDT transition.</t>
  </si>
  <si>
    <t>SHORT DST - Market Info: DynamicRatings, the createTime of EWS response is incorrect when CreateTime of CDR report is short day (CST-&gt;CDT).</t>
  </si>
  <si>
    <t>Market Info: DynamicRatings, the createTime of EWS response is incorrect when CreateTime of CDR report is short day 3/14/2010 (CST-&gt;CDT).</t>
  </si>
  <si>
    <t>SHORT DST - Market Info: LoadRatioShares, both time and ending of EWS response are incorrect when DeliveryDate of CDR report is short day (CST-&gt;CDT) and HourEnding of CDR report is 24:00.</t>
  </si>
  <si>
    <t>Market Info: LoadRatioShares, both time and ending of EWS response are incorrect when DeliveryDate of CDR report is short day 3/14/2010 (CST-&gt;CDT) and HourEnding of CDR report is 24:00.</t>
  </si>
  <si>
    <t>Market Info: LoadForecasts (LOAD, SYSTEM and WEATHER), both time and ending of EWS response are incorrect when the HourEnding of CDR report is 1:00 and 2:00 and DeliveryDate of CDR report is short day 3/14/2010 (CST-&gt;DST).</t>
  </si>
  <si>
    <t>SHORT DST - Market Info: TotalLoad, the time of EWS response is incorrect when the TimeEnding of CDR report is 03:XX and the DeliveryDate is short day (CST-&gt;DST).</t>
  </si>
  <si>
    <t>For the TotalLoad report, the time in the response is incorrect when the TimeEnding of CDR report is 03:XX and the DeliveryDate is short day 3/14/2010 (CST-&gt;DST).</t>
  </si>
  <si>
    <t>MPIM - ITEST - Enhancement - Certificate Renewal Emails Do Not Contain the DUNS</t>
  </si>
  <si>
    <t>Market Participant Identity Management</t>
  </si>
  <si>
    <t>Invalid time values for TotalLoad market info service.</t>
  </si>
  <si>
    <t>Total Load report available via EWS is reporting at an incorrect time interval.</t>
  </si>
  <si>
    <t>Support disabling of individual adapters in EWS</t>
  </si>
  <si>
    <t>Provide method to return accurate information on the availability of the EWS transaction.</t>
  </si>
  <si>
    <t>Once an outage has been extended it can't be extended again.</t>
  </si>
  <si>
    <t>Counts</t>
  </si>
  <si>
    <t>Total</t>
  </si>
  <si>
    <t>A withdrawn Outage does not require an Actual End even though the UI will display the field.</t>
  </si>
  <si>
    <t>When an outage has a status of Study and the user attempts to add a note, the error message needs to be more specific.</t>
  </si>
  <si>
    <t>SystemLoad has incorrect time after Daylight Savings Time transition.</t>
  </si>
  <si>
    <t xml:space="preserve">For the day in which CST to CDT takes place, the second hour in many reports is being reported with a "time" element of 01:00:00-06:00 and an "ending" element of
02:00:00-06:00. The "ending" element should instead be 03:00:00-05:00.
</t>
  </si>
  <si>
    <t>SHORT DST - Market Info: TotalASOffers, the ending of EWS response is incorrect when the HourEnding of CDR report is 2:00 on short day (CST-&gt;CDT).</t>
  </si>
  <si>
    <t>SHORT DST - Market Info: LoadForecasts, both time and ending of EWS response are incorrect when the HourEnding of CDR report is 1:00 and 2:00 and DeliveryDate of CDR report is short day (CST-&gt;DST).</t>
  </si>
  <si>
    <t>The MP will not see a DUNs within the email they receive to renew their digital certificate.</t>
  </si>
  <si>
    <t>OS UI: Remove from the OS UI the 3 day rule for NPE as of OS core release 2.3.0</t>
  </si>
  <si>
    <t>The User can wait to extend the outage until 3 days before the PE date. The user may also extend the outage using the API without the limitation.</t>
  </si>
  <si>
    <t>NPRR261: PTC: Summer: Remove restriction for interim update to make it simple 90 days for all cases</t>
  </si>
  <si>
    <t>The user needs to be able to submit model information for each month in the summer and not the summer as a block model update.</t>
  </si>
  <si>
    <t>Network Model Management System</t>
  </si>
  <si>
    <t>DC Ties incorrectly show up as a QSE in the Market Manager</t>
  </si>
  <si>
    <t>DC Ties are incorrectly listed on the drop down list for QSEs (for example, when creating an energy trade, one of the options on the drop down for 'seller' is 'DC_E').</t>
  </si>
  <si>
    <t>Market Management System</t>
  </si>
  <si>
    <t>Wrong DELIVERY_HOUR in HRUC Message</t>
  </si>
  <si>
    <t>The hour in the text of the HRUC alert that is available to all MPs is offset by one hour.  Startup/Shutdown Instructions for individual QSE awards are correct.
Example: HRUC-AWD-RPT Reports on HRUC Awards for operating date 12/06/2010 hr 21 are available.  
Should say hr 20.</t>
  </si>
  <si>
    <t>EIS</t>
  </si>
  <si>
    <t>MMS, EIF, EIS, CDR</t>
  </si>
  <si>
    <t>ERCOT.com</t>
  </si>
  <si>
    <t>Siebel, MPIM, MIS, MIR, EWS, EIF</t>
  </si>
  <si>
    <t xml:space="preserve">Resubmitting Ancillary Service Offers in SASM </t>
  </si>
  <si>
    <t>$30k-$50k</t>
  </si>
  <si>
    <t>Future Year TBD</t>
  </si>
  <si>
    <t>NPRR307</t>
  </si>
  <si>
    <t>Change SASM Offer Procedures</t>
  </si>
  <si>
    <t>$30k-$35k</t>
  </si>
  <si>
    <t>$10k-$15k</t>
  </si>
  <si>
    <t>2011 Rank</t>
  </si>
  <si>
    <t>Project Number</t>
  </si>
  <si>
    <t>1- Critical</t>
  </si>
  <si>
    <t>ERCOT</t>
  </si>
  <si>
    <t>Data Center Buildout</t>
  </si>
  <si>
    <t>Minor Cap - Critical</t>
  </si>
  <si>
    <t>$500k-$1M</t>
  </si>
  <si>
    <t>Not Started</t>
  </si>
  <si>
    <t>Critical priority Minor Cap purchases</t>
  </si>
  <si>
    <t>Market</t>
  </si>
  <si>
    <t>11002_01</t>
  </si>
  <si>
    <t>Texas SET 4.0</t>
  </si>
  <si>
    <t>$1M-$2M</t>
  </si>
  <si>
    <t>TX SET project to include reconnect / disconnect, AMS, Acquisitions, Meter Tampering</t>
  </si>
  <si>
    <t>90006_02</t>
  </si>
  <si>
    <t>Information Lifecycle Mgmt – 
Mkt Systems, Archive, Reporting</t>
  </si>
  <si>
    <t>Planning</t>
  </si>
  <si>
    <t>Subproject of 90006_01 - optimizing data storage requirements for our commercial systems</t>
  </si>
  <si>
    <t>Cyber Security Project #1</t>
  </si>
  <si>
    <t>Enhance a specific area of ERCOT's cyber security capability</t>
  </si>
  <si>
    <t>10052_01</t>
  </si>
  <si>
    <t>Settlement System Upgrade</t>
  </si>
  <si>
    <t>Cyber Security Project #2</t>
  </si>
  <si>
    <t>$250k-$500k</t>
  </si>
  <si>
    <t>IT Security Infrastructure Upgrade</t>
  </si>
  <si>
    <t>$100k-$250k</t>
  </si>
  <si>
    <t>Upgrade a specific component of the IT security infrastructure</t>
  </si>
  <si>
    <t>PUCT / Market</t>
  </si>
  <si>
    <t>Enhance MarkeTrak application for new PUCT requirements and other enhancements requested by market participants.
Examples: new subtypes for Expedited Switch Rescission and Meter Tampering, improved data validation, and AMS usage parameters</t>
  </si>
  <si>
    <t>2-High</t>
  </si>
  <si>
    <t>50088_01</t>
  </si>
  <si>
    <t>Data Research and Reporting</t>
  </si>
  <si>
    <t>Execution</t>
  </si>
  <si>
    <t>Transition of ETS reporting from Data Archive to Enterprise Data Warehouse - Final stage of project</t>
  </si>
  <si>
    <t>10055_01</t>
  </si>
  <si>
    <t>Data Agg Performance Improvements</t>
  </si>
  <si>
    <t>10031_01</t>
  </si>
  <si>
    <t>Enterprise Records Management Automation (ERMA)</t>
  </si>
  <si>
    <t>&lt;$50k</t>
  </si>
  <si>
    <t>Provide a centralized record management repository for ERCOT with email integration.</t>
  </si>
  <si>
    <t>Cyber Security Project #3</t>
  </si>
  <si>
    <t>Modify the existing Lodestar uplift functionality to support uplift of defaults on DAM Invoices and RTM Invoices through a Default Uplift Invoice, in an automated fashion.</t>
  </si>
  <si>
    <t>Current Day Reports</t>
  </si>
  <si>
    <t>CRR:  MUI Downloads:  Error message "System is experiencing difficulties" during market results posting</t>
  </si>
  <si>
    <t>Market Participants are unable to download Private Results after market posting due to a resource conflict in the application.</t>
  </si>
  <si>
    <t>Congestion Revenue Rights</t>
  </si>
  <si>
    <t>CRR:  MUI Downloads:  Time Stamp of the Network and Market download files is earlier than when the market is first posted</t>
  </si>
  <si>
    <t>Download files are using GMT time in the MUI rather than CPT; in some instances, the files appear to have been written prior to when the market results were posted.</t>
  </si>
  <si>
    <t>CRR:  MUI Downloads:  Market Results download files were not generated after an auction was posted</t>
  </si>
  <si>
    <t>Download files were not created as a result of resource conflict while market participants were attempting to download files as the system was trying to write them.  A separate process is now dedicated to the writing of the files; this is related to defect 18423.</t>
  </si>
  <si>
    <t>CRR:  MUI Portfolio Editor:  Auction Portfolio allows users to enter a 0 price for Options and save the Portfolio</t>
  </si>
  <si>
    <t>CRR portfolio editor allows a zero priced OPTION to be saved and submitted to an auction.   Minimum price for an Option should be $0.01.</t>
  </si>
  <si>
    <t>CRR:  MUI Downloads:  Monitored lines and transformer download file was not checking the last modified date to know when to display new data</t>
  </si>
  <si>
    <t>When updates to the limits were made in the Market Operator interface, the timestamp on the datacase was not updated to reflect the changes, and hence, the monitored lines and transformers file was not updated for the Market Participant.</t>
  </si>
  <si>
    <t>CRR:  MUI Credit Limit Editor:  Unable to open credit limit editor page due to missing parameter (for both Market Participant and Counterparty)</t>
  </si>
  <si>
    <t>System not available message was displayed for the credit limit editor due to a missing parameter in the system.</t>
  </si>
  <si>
    <t>Two State Estimator - ER reports not available on MIS SE Reports portlet</t>
  </si>
  <si>
    <t>These EDW reports are available via the MIS Reports and Extracts page, but not on the SE Reports and Index  portlet.</t>
  </si>
  <si>
    <t>Market Information System</t>
  </si>
  <si>
    <t>Add new link to Data Aggregation page: NP9-288-SG, IDR Protocol Compliance Verification for Disputes</t>
  </si>
  <si>
    <t>Missed requirement</t>
  </si>
  <si>
    <t>NP7-464 Updates to Run Time and Query Logic</t>
  </si>
  <si>
    <t>When DAM is delayed and results are not published by 1500, then the previous day's data is published.  Changing the posting to be published at 1800 should account for most days when DAM is delayed.  Also, adding logic to the query for the posting to look for sysdate+1 will ensure that the previous day's DAM data is not posted for this report.</t>
  </si>
  <si>
    <t>NP6787 - LMPs by Electrical Buses: Fix Spring DST date logic</t>
  </si>
  <si>
    <t>NP6787 - LMPs by Electrical Buses</t>
  </si>
  <si>
    <t>NP6788 - LMPs by Resource Nodes, Load Zones: Fix Spring DST date logic</t>
  </si>
  <si>
    <t>NP6788 - LMPs by Resource Nodes, Load Zones</t>
  </si>
  <si>
    <t>NP7807 - SPP Real Time Point to Point Option Price Report: Fix Spring DST date logic</t>
  </si>
  <si>
    <t>NP7807 SPP Real Time Point to Point Option Price Report</t>
  </si>
  <si>
    <t>NP5200 - Contingencies Deselected in RUC: Fix Spring DST date logic</t>
  </si>
  <si>
    <t>NP5200 Contingencies Deselected in RUC</t>
  </si>
  <si>
    <t>NP5649 - Temporarily Removed Contingencies: Fix Spring DST date logic</t>
  </si>
  <si>
    <t>NP5649 - Temporarily Removed Contingencies</t>
  </si>
  <si>
    <t>NP5752 - Hourly RUC Committed or Decommitted Resources: Fix Spring DST date logic</t>
  </si>
  <si>
    <t>NP5752 - Hourly RUC Committed or Decommitted Resources</t>
  </si>
  <si>
    <t>NP5755 - Hourly RUC Active and Binding Transmission Cons.: Fix Spring DST date logic</t>
  </si>
  <si>
    <t>NP5755 - Hourly RUC Active and Binding Transmission Cons.</t>
  </si>
  <si>
    <t>NP686 - SCED Shadow Prices and Binding Transmission Constr.: Fix Spring DST date logic</t>
  </si>
  <si>
    <t>NP686 - SCED Shadow Prices and Binding Transmission Constr.</t>
  </si>
  <si>
    <t>SYS608 - Shift Factors: Fix Spring DST date logic</t>
  </si>
  <si>
    <t>NP6635CDB - Online Generation Actual (Load Forecast vs Actual): Fix Spring DST date logic</t>
  </si>
  <si>
    <t>NP6635CDB - Online Generation Actual (Load Forecast vs Actual)</t>
  </si>
  <si>
    <t>NPR6635EDB - Actual Load (Load Forecast vs Actual): Fix Spring DST date logic</t>
  </si>
  <si>
    <t>NPR6635EDB - Actual Load (Load Forecast vs Actual):</t>
  </si>
  <si>
    <t>PUCT Rule requires a new report posting: NP6-627-CD, State Estimator Bus Voltages</t>
  </si>
  <si>
    <t>PUCT required new report, SE Bus Voltages; must be available by 3/1.</t>
  </si>
  <si>
    <t>NER63 MIS - ITEST - "Load Forecast vs. Actual" dashboard - Graph Truncates on Landing Page</t>
  </si>
  <si>
    <t>Market will see graph as is</t>
  </si>
  <si>
    <t>All price within a CRR offer/PTP Bid Hour Block should be Same </t>
  </si>
  <si>
    <t>The system accepts submissions of PTP Bids and CRR Offers that are blocked across time and have different MW and Price values within the time block. These are not valid offers and bids and should be rejected.
The defect fix will remove the ability to specify different MW and price for time-blocked offers and bids.</t>
  </si>
  <si>
    <t>If the letter for the Net Trade is entered as say a 'D' as opposed to a 'P' or an 'S' during the creation of a self energy trade, the UI gives an appropriate error message, but not all bad fields are highlighted. This fix will highlight all the fields in error.</t>
  </si>
  <si>
    <t>Notices tab cannot display special characters</t>
  </si>
  <si>
    <t>This fix displays any special characters entered in the Notices Tab.</t>
  </si>
  <si>
    <t>OS: Extensions to 2.3.0</t>
  </si>
  <si>
    <t>For the Nature of work Retirement Old Equipment outages are auto ended on their end date
For the Nature of work New Equipment Energization outages are auto started on their start date</t>
  </si>
  <si>
    <t>OS: NPE can't move a NPE inward for both QSE and TSP all outage types</t>
  </si>
  <si>
    <t>New Planned End cannot be moved inward.  This should be allowed as long as none of the original date rules are broken.</t>
  </si>
  <si>
    <t>The AE is not auto-populated when the user selects New Equipment Energization</t>
  </si>
  <si>
    <t>TSP Issues List: OS Core All: TSP: From Station is assigned to only one end of a line.</t>
  </si>
  <si>
    <t>Once an outage is submitted the TSP should be able to shorten an outage to less than the outages restoration time.</t>
  </si>
  <si>
    <t>TSP is not able to shorten an outage to be less than the outage restoration time.</t>
  </si>
  <si>
    <t>OS UI: Copying an outage from the Success screen does not copy Notes</t>
  </si>
  <si>
    <t>When the MP copies an existing outage that has Requestor Notes, the original notes are being copied.</t>
  </si>
  <si>
    <t>Outage Scheduler UI</t>
  </si>
  <si>
    <t>OS UI  All: Group: Sections reopen when I click though the linked Outage ID in a group table</t>
  </si>
  <si>
    <t>In the details of a group outage, if the user collapses one of the areas of the outage information then clicks on another outage in the "Equipment in Group" section, the collapsed area reopens.</t>
  </si>
  <si>
    <t>OS Core:: TSP: Forced Submit -missing fields from screen</t>
  </si>
  <si>
    <t>The forced outage submit does not display the primary and secondary phone numbers</t>
  </si>
  <si>
    <t>OS UI Copy when going from a PL to a FR you should not include a ES on the create</t>
  </si>
  <si>
    <t>When an MP copies a Planned Outage and then changes the copied outage to a Forced outage when submitted they receive an error message then the Earliest Start should be equal to or less than the Planned Start.</t>
  </si>
  <si>
    <t>OS UI - QSE equipment cannot be deleted without causing an application error.</t>
  </si>
  <si>
    <t>The user may refresh the page, after deleting any equipment, and then re-enter the equipment row.</t>
  </si>
  <si>
    <t>Siebel - New Sub types for Service Request under type Registration</t>
  </si>
  <si>
    <t>the MP's whom have a valid DC and can access SR/SD will be able to view and access the additional SR types via MIS/TML</t>
  </si>
  <si>
    <t>Registration</t>
  </si>
  <si>
    <t>Siebel - eService Screen is not refreshing the Charge Type Values when we Select other Dispute sub-Type value</t>
  </si>
  <si>
    <t>eService is viewable to the MP's that have a valid DC and has the correct role to access nodal settlement disputes via MIS and/or TML</t>
  </si>
  <si>
    <t>MPIM -  MPIM screen displays Some Frame Page</t>
  </si>
  <si>
    <t>The USA's can access MPIM and see the tab labeled Some Frame Page.</t>
  </si>
  <si>
    <t>Itest MPIM - Tracking defect for updating the MP email correspondence</t>
  </si>
  <si>
    <t>The MP is receiving an email that is prompting them to contact their DC USAs. This is a miscommunication delivered in the automatic generated email notification from MPIM.</t>
  </si>
  <si>
    <t>NP3-987 7-Day Event Trigger Posting when LMP exceeds 50xFIP - Fix Fall DST time issue</t>
  </si>
  <si>
    <t>NP3-987 7-Day Event Trigger Posting when LMP exceeds 50xFIP - Fix is on Fall DST</t>
  </si>
  <si>
    <t>Enterprise Data Warehouse</t>
  </si>
  <si>
    <t>11009_01</t>
  </si>
  <si>
    <t>Fire Alarm System Upgrade</t>
  </si>
  <si>
    <t>Upgrade fire alarm system for ERCOT facilities and provide the supporting workstations, processes, procedures and training.</t>
  </si>
  <si>
    <t xml:space="preserve">Requires ERCOT to publish certain data files in Power System Simulator for Engineering (PSS/E) format </t>
  </si>
  <si>
    <t>Requires ERCOT to post quantities of Point-to-Point (PTP) Options and PTP Options with Refund that were not cleared in the Day-Ahead Market (DAM) and taken to Real-Time for Settlement</t>
  </si>
  <si>
    <t>10018_01</t>
  </si>
  <si>
    <t>Annual Storage Growth</t>
  </si>
  <si>
    <t>Unplanned Carryover.  Remaining labor to complete installation of data storage purchased in 2010.</t>
  </si>
  <si>
    <t>Source Doc</t>
  </si>
  <si>
    <t>NPRR294</t>
  </si>
  <si>
    <t>Deletes the requirement of valid SASM offers to be at or below the value of the offers in the Day Ahead Market (DAM)</t>
  </si>
  <si>
    <t>Recommended Changes Needed for Information Model Mgr and Topology Processor for Planning Models</t>
  </si>
  <si>
    <t>Proposes changes to the Information Model Manager and Topology Processor to fix a number of deficiencies with the proposed Annual Planning Model creation process.</t>
  </si>
  <si>
    <t>NPRR323</t>
  </si>
  <si>
    <t>Correct DAM Credit Exposure Language and Enable Qualified Expiring CRRs to Offset PTP Bid Exposure</t>
  </si>
  <si>
    <t>Corrects discrepancies between current Protocol language and implemented DAM credit exposure calculations and better reflects the risk and costs of DAM participation.</t>
  </si>
  <si>
    <t>Maintenance Release</t>
  </si>
  <si>
    <t>March 2012</t>
  </si>
  <si>
    <t>July 2012</t>
  </si>
  <si>
    <t>Oct 2012</t>
  </si>
  <si>
    <t>Approval Status</t>
  </si>
  <si>
    <t>Requirement to Post PTP Options Cleared in the DAM or Taken to Real Time</t>
  </si>
  <si>
    <t>Pending Board Approval</t>
  </si>
  <si>
    <t>Project Status</t>
  </si>
  <si>
    <t>Pending TAC Approval</t>
  </si>
  <si>
    <t>NPRR310</t>
  </si>
  <si>
    <t>Expand Output Schedule Acceptable Range to Include HSL and LSL</t>
  </si>
  <si>
    <t>NPRR320</t>
  </si>
  <si>
    <t>Security Classification Changes for Extracts/Reports</t>
  </si>
  <si>
    <t>Modifications to Heuristic Rules to Determine LMP at De-energized Electrical Bus and Treatment of CRR Offers at De-energized Settlement Points</t>
  </si>
  <si>
    <t>NPRR341</t>
  </si>
  <si>
    <t>Remove Ancillary Service Offers from SASM that do not Meet the Lead Time</t>
  </si>
  <si>
    <t>NPRR339</t>
  </si>
  <si>
    <t>NPRR329</t>
  </si>
  <si>
    <t>Changes the security classification to public for extracts/reports that are currently classified in the Nodal Protocols as secure.</t>
  </si>
  <si>
    <t>(a) Extends the heuristic rules to determine the Locational Marginal Price (LMP) at de-energized Electrical Buses; and (b) Changes the treatment of Congestion Revenue Right (CRR) offers when either the source or sink Settlement Point is de-energized in the DAM.</t>
  </si>
  <si>
    <t>Proposes to modify input data processing of Supplemental Ancillary Services Markets (SASMs) to remove offers that do not meet the lead time for each hour in the SASM study period.</t>
  </si>
  <si>
    <t>Updates the criteria by which Output Schedules are deemed valid to include Output Schedules that are equal in value to the Resource High Sustained Limit (HSL) and Low Sustained Limit (LSL).</t>
  </si>
  <si>
    <t>Minimum PTP Option Bid and Settlement</t>
  </si>
  <si>
    <t>$375k-$475k</t>
  </si>
  <si>
    <t>&lt;$100k</t>
  </si>
  <si>
    <t>NPRR316</t>
  </si>
  <si>
    <t>Negative Self-Arranged Ancillary Services Quantity</t>
  </si>
  <si>
    <t>Allows QSEs to enter a negative value for Ancillary Service self-arrangement.</t>
  </si>
  <si>
    <t>CRR Bid and PTP Obligation Bid Criteria Change</t>
  </si>
  <si>
    <t>NPRR343</t>
  </si>
  <si>
    <t>Remove the ability to bid for CRRs in the CRR auction or bid for PTP Obligations in the DAM that exist entirely within a station.</t>
  </si>
  <si>
    <t>$15k-$20k</t>
  </si>
  <si>
    <t>Projected Start Date</t>
  </si>
  <si>
    <t>Projected End Date</t>
  </si>
  <si>
    <t>Nodal Stabilization</t>
  </si>
  <si>
    <t>Hardware and Software Systems License &amp; Maintenance</t>
  </si>
  <si>
    <t>Parking Deck Initiatives</t>
  </si>
  <si>
    <t>Deferred Defects and Workaround Processes</t>
  </si>
  <si>
    <t>Decommissioning Efforts</t>
  </si>
  <si>
    <t>Program Risk Items</t>
  </si>
  <si>
    <t>$10M-$12M</t>
  </si>
  <si>
    <t>$275k-$325k</t>
  </si>
  <si>
    <t>NPRR208</t>
  </si>
  <si>
    <t>NPRR251</t>
  </si>
  <si>
    <t>NPRR282</t>
  </si>
  <si>
    <t>NPRR285</t>
  </si>
  <si>
    <t>Registration &amp; Settlement of Distributed Generation (DG) &lt;1 MW</t>
  </si>
  <si>
    <t>Sync PRR845, Definition for IDR Meters and Optional Removal of IDR  Meters at a Premise Where an Advanced Meter Can be Provisioned</t>
  </si>
  <si>
    <t>Dynamic Ramp Rates Use in SCED</t>
  </si>
  <si>
    <t>Generation Resource Base Point Deviation Charge Corrections</t>
  </si>
  <si>
    <t>Requirement to Post PTP Obligation Quantities Awarded in DAM</t>
  </si>
  <si>
    <t>Feb 2012</t>
  </si>
  <si>
    <t>Jan 2011</t>
  </si>
  <si>
    <t>Dec 2011</t>
  </si>
  <si>
    <t>Dec 2010</t>
  </si>
  <si>
    <t>Feb 2011</t>
  </si>
  <si>
    <t>Mar 2012</t>
  </si>
  <si>
    <t>Apr 2011</t>
  </si>
  <si>
    <t>Aug 2011</t>
  </si>
  <si>
    <t>Jan 2012</t>
  </si>
  <si>
    <t>Mar 2011</t>
  </si>
  <si>
    <t>Project Name</t>
  </si>
  <si>
    <t>Enhance the CRR system to include Minimum Bid and Award fees. Enhance Settlements system and related integration to account for the new fees. Update statements, invoices, and extracts.</t>
  </si>
  <si>
    <t>Nodal Post Go-Live</t>
  </si>
  <si>
    <t>After Board consideration of each Parking Deck item, it is removed from this list and appears in the appropriate place on the PPL</t>
  </si>
  <si>
    <t>Complete</t>
  </si>
  <si>
    <t>Post Go-Live</t>
  </si>
  <si>
    <t>Automate Default Invoice</t>
  </si>
  <si>
    <t>$50k-$75k</t>
  </si>
  <si>
    <t>Sept 2010</t>
  </si>
  <si>
    <t>Project to address data aggregation processing performance risk
Expected to start in 2010 and conclude in 2011</t>
  </si>
  <si>
    <t>Nov 2006</t>
  </si>
  <si>
    <t>Jan 2010</t>
  </si>
  <si>
    <t>Evaluate and remediate ERCOT Nodal Operational Issues including higher than normal: production outages, issue analysis, software defect remediation, stakeholder support, and request for information volumes</t>
  </si>
  <si>
    <t>Evaluate and remediate the priority 3 defects that were deferred from the Nodal Project</t>
  </si>
  <si>
    <t>Replace the current Settlements application code with an optimized, self-supported solution.  Includes only the conversion of code -- no enhancements.</t>
  </si>
  <si>
    <t>Mar 2010</t>
  </si>
  <si>
    <t>Oct 2009</t>
  </si>
  <si>
    <t>Revises the language for the Mitigated Offer Cap to eliminate use of the Fuel Oil Price (FOP) in the calculation.</t>
  </si>
  <si>
    <t>Various corrections to the calculation of Generation Resource Base Point Deviation Charges</t>
  </si>
  <si>
    <t>Revisions intended to result in more reasonable Dispatch of Generation Resources when a telemetered Base Point requires the Resource to employ technologies that in turn change the Resource’s ramp rate.</t>
  </si>
  <si>
    <t>Adds language to specify the need for ERCOT to post quantities of PTP Obligations that were awarded in the Day-Ahead Market (DAM).</t>
  </si>
  <si>
    <t>Incorporate PRR756 changes, clarify registration requirements for DG to allow all DG to be settled as negative Load, and raise the threshold for DG that can be settled as negative Load.</t>
  </si>
  <si>
    <t>Implement grey boxed language for reporting requirements in Sections 18.6.1 and 18.6.2, to be implemented post Nodal Implementation</t>
  </si>
  <si>
    <t>The complete decommission (hardware, software, network, data, instances) of all systems that will no longer be used after Nodal Go-Live.</t>
  </si>
  <si>
    <t>Post Nodal Audit Phase 1 and 2</t>
  </si>
  <si>
    <t>1st year of hardware and software systems licensing and maintenance costs for Nodal systems</t>
  </si>
  <si>
    <t>Planning Model</t>
  </si>
  <si>
    <t>2010</t>
  </si>
  <si>
    <t>Stabilization effort to take Option 2 to go-live</t>
  </si>
  <si>
    <t>Oct 2011</t>
  </si>
  <si>
    <t>11000_01 10015_01 10016_01</t>
  </si>
  <si>
    <t>Data Center Buildout Project - 3 subprojects addressing servers, storage, tape backup, telecommunication, and network gear</t>
  </si>
  <si>
    <t>$25M-$30M</t>
  </si>
  <si>
    <t>Types of Changes Captured on This Report</t>
  </si>
  <si>
    <t xml:space="preserve">  - New additions</t>
  </si>
  <si>
    <t xml:space="preserve">  - Rank changes</t>
  </si>
  <si>
    <t>SCR764</t>
  </si>
  <si>
    <t>Public Access to Select MIS Dashboards</t>
  </si>
  <si>
    <t>NPRR326</t>
  </si>
  <si>
    <t>Funding for ERCOT staff labor on Impact Analysis and Cost Benefit Analysis development for potential projects</t>
  </si>
  <si>
    <t>System changes to allow public access to a graphical view of non-confidential system conditions and pricing information for a specific set of Market Information System (MIS) Dashboards</t>
  </si>
  <si>
    <t>Adjusts the calculation of the Real-Time Settlement Point Price for a Resource Node.  The adjustment is to remove the Base Point weighting of the Real-Time Locational Marginal Prices (LMPs).</t>
  </si>
  <si>
    <t>NPRR350</t>
  </si>
  <si>
    <t>Change to the Security Classification of the System Ancillary Service Capacity Monitor Dashboard</t>
  </si>
  <si>
    <t>Changes the posting category of items that make up the System Ancillary Service Capacity Monitor Dashboard from Market Information System (MIS) Secure Area to MIS Public Area</t>
  </si>
  <si>
    <t>2013</t>
  </si>
  <si>
    <t>SCR762</t>
  </si>
  <si>
    <t>Enable a Single Step Cancel/Resubmit of Trades</t>
  </si>
  <si>
    <t>SCR763</t>
  </si>
  <si>
    <t>Modify COP Validation Rule for RRS</t>
  </si>
  <si>
    <t>$25k-$30k</t>
  </si>
  <si>
    <t>SCR765</t>
  </si>
  <si>
    <t>Public Aggregated Wind Dashboard</t>
  </si>
  <si>
    <t>Impact Assessment Labor Funds</t>
  </si>
  <si>
    <t>SCR761</t>
  </si>
  <si>
    <t>Provide Price Republication Notifications via API and Provide Price Corrections via XML</t>
  </si>
  <si>
    <t>NPRR322</t>
  </si>
  <si>
    <t>NPRR340</t>
  </si>
  <si>
    <t>Real-Time PTP Option Modeling</t>
  </si>
  <si>
    <t>Introduction and Definition of Duration-Limited Resources</t>
  </si>
  <si>
    <t>NPRR338</t>
  </si>
  <si>
    <t>NPRR346</t>
  </si>
  <si>
    <t>Modifications to Support Revenue Neutrality</t>
  </si>
  <si>
    <t>Removal of Redundant Posting Requirement Related to Electrical Bus Changes</t>
  </si>
  <si>
    <t>NPRR314</t>
  </si>
  <si>
    <t>Requirement to Post Generation Resources Temporal Constraints</t>
  </si>
  <si>
    <t>$32k-$39k</t>
  </si>
  <si>
    <t>$4k-$5k</t>
  </si>
  <si>
    <t>&lt;$2.5k</t>
  </si>
  <si>
    <t>$100k-$105k</t>
  </si>
  <si>
    <t>Provides a public graphical representation of the amount of wind generation forecasted and produced in the ERCOT Transmission Grid for all markets</t>
  </si>
  <si>
    <t>$37k-$45k</t>
  </si>
  <si>
    <t>Modifies MMS such that submission of a trade that has already been confirmed causes the confirmed trade to be overwritten by the new submission and marked as unconfirmed</t>
  </si>
  <si>
    <t>Requires ERCOT to:
• Provide API notification of all republished corrected prices; and
• Publish price corrections in XML format using the same XML Schema Definition (XSD) that it is using for regular price publication</t>
  </si>
  <si>
    <t>Modifies the existing COP validation to use the highest Emergency Ramp Rate value from the registered Emergency Ramp Rate curve as an input to the COP validation check of Responsive Reserve (RRS) responsibility</t>
  </si>
  <si>
    <t>Specifies the need for ERCOT to post to the MIS Certified Area the current time since a Generation Resource last went Off-Line (in hours) and the corresponding startup time ERCOT is using for of all Off-Line Generation Resources which may be considered in any RUC process</t>
  </si>
  <si>
    <t>Deducts the amount collected for the shortfall charges for CRR Owners from the amount received on all Real-Time Market (RTM) Invoices prior to prorating the payout to the RTM Invoice Recipients</t>
  </si>
  <si>
    <t>Removes a redundant requirement for ERCOT to produce a report regarding Electrical Bus changes</t>
  </si>
  <si>
    <t>Defines Duration-Limited Resource (DLR) and amends the General Capacity Testing Requirements to reflect operational characteristics of this type of Resource</t>
  </si>
  <si>
    <t>Modifies PTP Options in the DAM that have been declared by a NOIE before the DAM execution to be settled in Real-Time and are still held by that NOIE in Real-Time such that they are considered as PTP Obligations for purposes of the DAM model</t>
  </si>
  <si>
    <t>1) Implementation of Parking Deck items that can be fit into the planned 2011 release schedule
2) Planning the first major Nodal system enhancement release (Nodal 2.0)</t>
  </si>
  <si>
    <t>OS Core TOO: Editing the dates on a resource submission to fall with in the Opportunity window of an exisiting TOO should get a TOO match message.</t>
  </si>
  <si>
    <t>When dates on a resource outage are edited to fall within the Opportunity window  of an exisitng  TOO, TSP and ERCOT will receive a TOO match message.</t>
  </si>
  <si>
    <t>OS Core Usability - All Group - Error messages don't need to be repeated at the top for the same reason.</t>
  </si>
  <si>
    <t>Group outage will only display one error message for each error type.</t>
  </si>
  <si>
    <t>Row headers are no longer visible after scrolling to the right.</t>
  </si>
  <si>
    <t>When viewing bid/offer details, the row headers will stay visible when scrolling to the right.</t>
  </si>
  <si>
    <t>Market Management System UI</t>
  </si>
  <si>
    <t>OS Core OS 2.2.0 TOO Designated Resource does not rematch when the length of the designated resource  is shortend and then re-lengthened.</t>
  </si>
  <si>
    <t>Changing the duration of a Resource Outage to less than the duration of the Transmission Outage will cause the TOO to reset.  Lengthening the Resource Outage duration again to be within the window of the TOO will rematch the TOO and and Resource Outage.</t>
  </si>
  <si>
    <t>OS UI 0.12.17 TOO screen is missing client side validation on Opportunity Window End  and HSL.</t>
  </si>
  <si>
    <t xml:space="preserve">Client-side validation is being expanded to look at any missing fields and force entry before proceeding with a TOO.  </t>
  </si>
  <si>
    <t>OS UI 0.12.18 - Take Opportunity is displaying on non ROO grouped outages.</t>
  </si>
  <si>
    <t>The take opportunity radio buttons will only display when a resource opportunity exists.</t>
  </si>
  <si>
    <t>OS UI 0.12.18 QSE - When you delete a row from a group on create, it will clear the group name causing the user to have to re-enter  group name before submitting.</t>
  </si>
  <si>
    <t>Deleting an equipment row from a grouped Resource Outage while creating will maintain the group name. This only affects the QSE resource outages.</t>
  </si>
  <si>
    <t>OS UI - Requestor Phone number - adding a 0 to the end of the phone number causes a communication error.</t>
  </si>
  <si>
    <t>Client-side validation is being added to the format of the phone number to force the user to make correction before submitting the outage.</t>
  </si>
  <si>
    <t>ACL Summary External report - Collateral section data</t>
  </si>
  <si>
    <t>Previous day Collateral transactions will be displayed in this section.</t>
  </si>
  <si>
    <t>ACL Summary Report - Prepayment section data</t>
  </si>
  <si>
    <t xml:space="preserve">Previous day Prepayment transactions will be displayed in thise section. </t>
  </si>
  <si>
    <t>MMSUI notice tab display doesn't work if priority field is not entered through notice builder application.</t>
  </si>
  <si>
    <t>The Notice tab will not require priority to display a Notice in the MMS MM UI.</t>
  </si>
  <si>
    <t>CDR Report NP5-753 (Weekly RUC Active and Binding Transmission Constraints) is not pulling the records for a published WRUC results.</t>
  </si>
  <si>
    <t>Changing the CDR Report to be event triggered.</t>
  </si>
  <si>
    <t>MMS MM - VDI screen not sorting correctly</t>
  </si>
  <si>
    <t>When clicking on the column header on the VDI screen on the Market Manager, the columns do not sort properly.</t>
  </si>
  <si>
    <t>Market Manager Query of Energy-Only Offers Can Yield Incorrect From Hr End</t>
  </si>
  <si>
    <t>This could be misleading to a Market Participant where they think an offer or bid was entered for more hours than was their intention.  Drilling down to the details of the offer or bid yields what hours are actually in the offer or bid.</t>
  </si>
  <si>
    <t>Automate Generation and Posting of CDR Report NP4-194 NPRR293/303</t>
  </si>
  <si>
    <t>Currently, only a csv of this report is posted but automating this will also generate an xml version of the report.</t>
  </si>
  <si>
    <t>OS UI  Show Hide Column:  Check all does not uncheck when you uncheck all of the supporting fields</t>
  </si>
  <si>
    <t>In the OS UI show hide columns, when the user unchecks the items from the list the top control check box stays checked even when all of the items from the list are unchecked.</t>
  </si>
  <si>
    <t>OS UI 0.12.13 Missing required field validaion on the TOO OP from</t>
  </si>
  <si>
    <t>Using the OS UI, when the requestor is trying to submit a Transmission Opportunity Outage (TOO) and some of the required fields are missing, i.e. Operating Company for the designated Resource, Opportunity Window, the OS UI client side validation isn't catching the missing data. The missing data is caught by the Outage Scheduler rules engine.</t>
  </si>
  <si>
    <t>Each search of MP moves returned data to the right of the screen</t>
  </si>
  <si>
    <t>An MP who has a USA dc can terminate users.</t>
  </si>
  <si>
    <t>Misspelling of Participant in MPIM</t>
  </si>
  <si>
    <t>The MP USA DC holders have the same view.</t>
  </si>
  <si>
    <t>(SER135) Three Part Offers Fail mapping when time offset is +00:00</t>
  </si>
  <si>
    <t>Three Part Offers are failing if the expirationTime contains a time stamp where the time offset is +00:00.  While this is an unusual time format to use, it is a valid timestamp.</t>
  </si>
  <si>
    <t>(SER135) OS UI 19: Summary - XML - voltage is in scientific notation</t>
  </si>
  <si>
    <t xml:space="preserve">The xml stores the voltage field in scientific notation instead of a whole number; this will now be stored as a whole number. </t>
  </si>
  <si>
    <t>Enable SCED Completion alerts to MPs</t>
  </si>
  <si>
    <r>
      <t xml:space="preserve">ERCOT will be adding a new alert to notify QSEs every time SCED completes.  You can view the details of this alert in section 5.3.1.1 of the External Interfaces Specification posted at </t>
    </r>
    <r>
      <rPr>
        <u val="single"/>
        <sz val="11"/>
        <rFont val="Calibri"/>
        <family val="2"/>
      </rPr>
      <t>http://www.ercot.com/services/mdt/xsds/index</t>
    </r>
  </si>
  <si>
    <t>Siebel - Emails to MP's on rejected Nodal Disputes</t>
  </si>
  <si>
    <t>An email notification will be sent to the MP's when the dispute status is updated.</t>
  </si>
  <si>
    <t>Display Name not Referenced in the Reports</t>
  </si>
  <si>
    <t>When running a report, the user will see the ROLE_ID listed.</t>
  </si>
  <si>
    <t xml:space="preserve">EILS Posting Name Changes </t>
  </si>
  <si>
    <t>Business  name changes - change in link names on MIS for  EILS Load Submission Form-Approved, EILS Award Notification for Upcoming Contract Period, EILS Preliminary Baseline Review Results, EILS Load Submission Form-Error Reports, EILS Load Event Performance Evaluation Results, EILS Pre Populated ELID Forms</t>
  </si>
  <si>
    <t xml:space="preserve">60 Day Disclosure Reports bundled </t>
  </si>
  <si>
    <t>Change the one MIS link for 60 Day Disclosures into two : 60 Day SCED Disclosure Reports and 60 Day DAM Disclosure Reports</t>
  </si>
  <si>
    <t>48 Hour Disclosure Reports bundled into four groups &amp; consistency of link formats</t>
  </si>
  <si>
    <t>Change the one MIS link for 48-hour Disclosure Reports into four: 48 Hour DAM and SCED Energy Curves Reports, 48 Hour DAM Bids and Offers Reports, 48 Hour Real Time Gen and Load Data Reports and 48 Hour Ancillary Services Reports</t>
  </si>
  <si>
    <t>OS: Do not auto populate the AE when the Nature of Work New Engerization is selected</t>
  </si>
  <si>
    <t>OS UI  Usability: Warnings:column headings are not visable with the data</t>
  </si>
  <si>
    <t>Once you have more than 6 warnings, and you scroll down the page, you can no longer see the column headings.</t>
  </si>
  <si>
    <t>OS UI : Show Hide columns: Listed issues when logged in as a TSP/QSE</t>
  </si>
  <si>
    <t>The OS UI show hide column "Check All"/"UNCheck All" isn't checking or unchecking all the boxes.</t>
  </si>
  <si>
    <t>OS UI  Usability: When the Custom Filter is open sort of a colum in the table should not close the filter</t>
  </si>
  <si>
    <t>When the MP sorts a column the filter closes the MP must reopen the filter to see their current choices for the flter.</t>
  </si>
  <si>
    <t>When an MP copies a Planned Outage and then changes the copied outage to a Forced outage when submitted they recieve an error message then the Earliest Start should be equal to or less than the Planned Start.</t>
  </si>
  <si>
    <t>OS Core Res PL: InService  -  Can successfully submit an outage  when its duration (Start and End date/time) is spanning the Inservice date of the equipment</t>
  </si>
  <si>
    <t>the user can enter an outage on a new piece of equipment with a Planned Start before the Inservice date of the equipment.</t>
  </si>
  <si>
    <t>When the user is entering an outage on a Line, the From Station is only assigned to one end of the line. Both "to" and "from" station will now be avaiable to select from in the Outage</t>
  </si>
  <si>
    <t>OS Core Withdrawn Active outages: Should be able to enter notes along with Actual End</t>
  </si>
  <si>
    <t>When the MP is entering the Actual End, they are not able to enter notes at the same time.</t>
  </si>
  <si>
    <t>OS UI Planned: Recurring Outages: One extra outage is scheduled, than expected</t>
  </si>
  <si>
    <t>When entering a recurring outage, the system is adding one extra outage to the recurring outage list.</t>
  </si>
  <si>
    <t>OS UI: Planned: Recurring Outages: Cannot enter '50' in the Repeat Times field if Days field has more than 1</t>
  </si>
  <si>
    <t>When entering a recurring outage, if the user tries to enter 50 recurrences, the system is adding one extra outage to the recurring outage list making the total 51 and gives the user the error "Enter the number of times. The number of times multiplied by the days cannot exceed 50. Use whole numbers, but not characters or ()&amp;@"</t>
  </si>
  <si>
    <t>NP3-579 - MW Residuals - SE vs RTCA Base Case for Congested Transmission Elements Report - Column order change</t>
  </si>
  <si>
    <t>Enhancements to change column order and description tab information only for NP3-579 - MW Residuals - SE vs RTCA Base Case for Congested Transmission Elements Report .</t>
  </si>
  <si>
    <t>NP3-580 - MW Residuals - SE vs Telemetry for Congested Transmission Elements Report - Column order change.</t>
  </si>
  <si>
    <t>Enhancements to change column order and description tab information only for NP3-580 - MW Residuals - SE vs Telemetry for Congested Transmission Elements Report.</t>
  </si>
  <si>
    <t>NP3-581 - MW Residuals - SE vs Telemetry for Major Transmission Elements Report - Report description change.</t>
  </si>
  <si>
    <t>Enhancements to change column order and description tab information only for 'NP3-581 - MW Residuals - SE vs Telemetry for Major Transmission Elements Report .</t>
  </si>
  <si>
    <t>60 Day disclosure reports - SCED Curves</t>
  </si>
  <si>
    <t>60-Day reports broken into two: SCED reports are bundled in one extract.</t>
  </si>
  <si>
    <t>60 day disclosure reports - DAM Curves</t>
  </si>
  <si>
    <t>60-Day reports broken into two: DAM reports are bundled in one extract.</t>
  </si>
  <si>
    <t>Deferred - SYS-608-CD - Shift Factors</t>
  </si>
  <si>
    <t>Change report to  pull active binding and violated constraints only.  No longer pulling non-binding constraints.</t>
  </si>
  <si>
    <t>4/25-4/26/2011</t>
  </si>
  <si>
    <t>Stabilization - NP6788DB - Option to include retries on report or just inserting 1 data row but also updating previous hours/day</t>
  </si>
  <si>
    <t>Enhancement to dashboard to include ability to update prior hour/day</t>
  </si>
  <si>
    <t>Change Posting of NP8-142 from being Date/Time Driven to being Event Driven</t>
  </si>
  <si>
    <t>Change frequency of NP8-142-CD to Event Driven following close of DRUC</t>
  </si>
  <si>
    <t>EIP Spec Doc Update - Add 3 new notifications that NoticeBuilder recently added (in NCR184)</t>
  </si>
  <si>
    <t>EIP Spec Doc needs updates</t>
  </si>
  <si>
    <t>CDR NP7-464 - Day Ahead Point-to-Point Option Price Report - Retry Creation Time stamp is incorrect</t>
  </si>
  <si>
    <t>Fix to correct retry creation time stamp.</t>
  </si>
  <si>
    <t>NP7-807 - RealTime Point To Point Prices Options report - Lacks Automated Retry Funtionality.</t>
  </si>
  <si>
    <t>This fix will create automated retry funtionality.</t>
  </si>
  <si>
    <t>New CDR report needed: NP6-627 State Estimator Bus Voltages</t>
  </si>
  <si>
    <t>New CDR report needed.</t>
  </si>
  <si>
    <t>NP6-619-CD Hourly SE Transmission Line Flows: Update list of lines to be posted</t>
  </si>
  <si>
    <t>Update list of lines to be posted.</t>
  </si>
  <si>
    <t>Energy Management System</t>
  </si>
  <si>
    <t>NP6-905 Add delivery time timestamp to end of file name</t>
  </si>
  <si>
    <t>Add delivery time timestamp to end of file name.</t>
  </si>
  <si>
    <t>CDR NP3-129 - Daily Competitive Constraints. Enhancement to have the report shall pull and post competitive constraints only.</t>
  </si>
  <si>
    <t>Enhancement to have the report pull and post competitive constraints only.</t>
  </si>
  <si>
    <t>TDSP role missing for the Settlement Reports and Extracts (Certified) portlet</t>
  </si>
  <si>
    <t>Added TDSP_Extracts role for the RTM CODE on the Settlements page in MIS.</t>
  </si>
  <si>
    <t>RE role missing for the QSE Real Time Market portlet</t>
  </si>
  <si>
    <t>Certificates with an RE_Extracts role cannot access the Manual Over-riding of HDLs and LDLs in MIS.</t>
  </si>
  <si>
    <t>Day-Ahead Market Credit Requirements Procedure for eFactors not posting to collage</t>
  </si>
  <si>
    <t>Link name change Link name changed to Day Ahead Market (DAM) Collateral Parameters Process (eFactors) on the DAM page.</t>
  </si>
  <si>
    <t>Urgent request for FERC Data Requests link to be added to MIS in a new certified portlet Compliance - FERC</t>
  </si>
  <si>
    <t>Without adding the new role, the new portlet and the new link, these data requests will not be available to FERC certificates.</t>
  </si>
  <si>
    <t>CDR NP4-183 - Fix the re-try functionality of this report</t>
  </si>
  <si>
    <t>Fix re-try functionality</t>
  </si>
  <si>
    <t>UFE Analysis Report is pointing to a Report Typd ID in MIR when it should point to an ERCOT.com URL</t>
  </si>
  <si>
    <t>Link pointed to a report type ID and it should be directed to ercot.com.</t>
  </si>
  <si>
    <t>NP6905 - Change the retry functionality for this report from batch id to execution timestamp</t>
  </si>
  <si>
    <t>NP6905 - Change the retry for this report from batch id to execution timestamp</t>
  </si>
  <si>
    <t>EWS Submissions fail with Nouns: BidSetNotifications, ResParameterSetNotifications, VDIsNotifications</t>
  </si>
  <si>
    <t>Link name change for 'Day-Ahead Market Credit Requirements Procedure for eFactors'</t>
  </si>
  <si>
    <t xml:space="preserve">Link name changed to Day Ahead Market (DAM) Collateral Parameters Process (eFactors) </t>
  </si>
  <si>
    <t>NPRR 276 adds an MIS public posting requirement for Network Operations Model Load Schedule</t>
  </si>
  <si>
    <t>Added a public portlet on the Grid - Long-Term Planning Page with one link:  Network Operations Model Load Schedule</t>
  </si>
  <si>
    <t>$80k-$125k</t>
  </si>
  <si>
    <t>$200k-$250k</t>
  </si>
  <si>
    <t>$250k-$300k</t>
  </si>
  <si>
    <t>June 2012</t>
  </si>
  <si>
    <t>Facilities buildout for consolidation of HR and Legal functions in one area</t>
  </si>
  <si>
    <t>Pending PRS Approval</t>
  </si>
  <si>
    <t>SCR766</t>
  </si>
  <si>
    <t>Load Zone Price Distributed by ICCP</t>
  </si>
  <si>
    <t>$13k-$15k</t>
  </si>
  <si>
    <t>$55k-$60k</t>
  </si>
  <si>
    <t>NPRR347</t>
  </si>
  <si>
    <t>Single Daily Settlement Invoice</t>
  </si>
  <si>
    <t>NPRR313</t>
  </si>
  <si>
    <t>NPRR321</t>
  </si>
  <si>
    <t>Allow Change to Energy Offer Curve MW Amounts in the Adjustment Period for Qualifying Facilities</t>
  </si>
  <si>
    <t>NPRR348</t>
  </si>
  <si>
    <t>Generation Resource Start-Up and Shut-Down Process</t>
  </si>
  <si>
    <t>$80k-$85k</t>
  </si>
  <si>
    <t>NPRR354</t>
  </si>
  <si>
    <t>Revisions to Non-Spin Performance Criteria Language and Provision for ICCP Telemetry of Non-Spin Deployment</t>
  </si>
  <si>
    <t>NPRR355</t>
  </si>
  <si>
    <t>$60k-$75k</t>
  </si>
  <si>
    <t>Adjust the Calculation of the Real-Time Settlement Point Price for a Load Zone</t>
  </si>
  <si>
    <t>$100k-$110k</t>
  </si>
  <si>
    <t>Allows price data to be transferred to EMS for distribution over ICCP links, as soon as the five-minute Load Zone and Hub prices are calculated in Real-Time</t>
  </si>
  <si>
    <t>NPRR258</t>
  </si>
  <si>
    <t>Sync with PRR824 and PRR833</t>
  </si>
  <si>
    <t>NPRR359</t>
  </si>
  <si>
    <t>NPRR360</t>
  </si>
  <si>
    <t>NPRR361</t>
  </si>
  <si>
    <t>Monthly TDSP Load Report</t>
  </si>
  <si>
    <t>Summary Report of HDL and LDL</t>
  </si>
  <si>
    <t>Real-Time Wind Power Production Data Transparency</t>
  </si>
  <si>
    <t>Development of two new MIS Secure reports (Daily and Hourly) that list  any changes made by ERCOT to the DRUC or HRUC recommended commitments along with an explanation of the change</t>
  </si>
  <si>
    <t>Two missed protocol requirements to post list of any changes made by ERCOT to the DRUC or HRUC recommended commitments along with an explanation of the change.</t>
  </si>
  <si>
    <t>CDR Reports NP4-19 &amp; NP4-179 Not Posting Normally</t>
  </si>
  <si>
    <t>In its current state, these two reports (DAM Aggregated Ancillary Service Offer Curve &amp; DAM Total Ancillary Service Offers) will not post with the rest of the DAM reports right after DAM is published.</t>
  </si>
  <si>
    <t>Siebel E-services Screen Help information not updated Nodal settlement disputes</t>
  </si>
  <si>
    <t>When the MP access the Help option under the eService view covering Nodal Settlement disputes, it does not list the new fields for Nodal Disputes, only have the information pertaining to Zonal disputes.</t>
  </si>
  <si>
    <t>Siebel E-Service Market Type field not available on the Find Nodal Settlement Dispute screen to Query Market Type and Status</t>
  </si>
  <si>
    <t>Market Participants can use other search features. Searching by status or id number</t>
  </si>
  <si>
    <t>Siebel - Add a URL link to the SR# that opens directly to the SR through eService</t>
  </si>
  <si>
    <t>The MP's will be able to click on the link and it will take them to the Dispute data via MIS/TML.</t>
  </si>
  <si>
    <t>Siebel - Multiday dispute not populating end trade date with the valid date</t>
  </si>
  <si>
    <t>Multiday disputes are submitted by the Market Participants via MIS or TML using eService.</t>
  </si>
  <si>
    <t>Service Request sub-type QSE Acknowledge</t>
  </si>
  <si>
    <t>MP's with valid digital certificates that have access to MP ASSESTS will be able to access the new drop down option via eServices =&gt;Create or view Service Requests</t>
  </si>
  <si>
    <t>CRR MUI and MOI:  4MB file upload limit</t>
  </si>
  <si>
    <t>File uploads to Application interface are limited to 4MB in size.</t>
  </si>
  <si>
    <t>CRR MUI: do not want Allocation network files to be visible</t>
  </si>
  <si>
    <t>Network files for Allocation market are created.</t>
  </si>
  <si>
    <t>No negative prices in MUI or MOI binding constraint reports</t>
  </si>
  <si>
    <t>Requires market notice beforehand as it would change our Market Results reports.</t>
  </si>
  <si>
    <t>CRR MUI: Multiple bid id's for a sell offer in the same portfolio is not allowed</t>
  </si>
  <si>
    <t>Sell offers, when offered in separate segments, cannot be placed in the same portfolio.  Each offer for the CRR must be in a separate portfolio.</t>
  </si>
  <si>
    <t>CRR MUI:  Sell OPT offer does not allow 0.00 bid price</t>
  </si>
  <si>
    <t>Cannot enter a SELL bid in the Portfolio Editor for a $0.00 OPT</t>
  </si>
  <si>
    <t>CRR MUI: Existing CRR's dropdown disappears when market is targeted in portfolio editor</t>
  </si>
  <si>
    <t>Portfolio editor loses memory of existing crr's when a new portfolio is 'targeted' to an auction.</t>
  </si>
  <si>
    <t>MUI:  Monthly and Annual Private Results contain pricingFactor and priceFactor in XML tags and csv files</t>
  </si>
  <si>
    <t>Private Downloads for Allocation market results show PriceFactor for the Annual results, and PricingFactor for the monthly results.</t>
  </si>
  <si>
    <t>Changes on 48-Hour DAM and SCED Energy Curves Reports</t>
  </si>
  <si>
    <t>48-Hour Disclosure reports with SCED curves are bundled in one extract.</t>
  </si>
  <si>
    <t>Changes on 48-Hour Real Time Gen and Load Data Reports</t>
  </si>
  <si>
    <t>48-Hour Disclosure reports with SCED non-curves are bundled in one extract.</t>
  </si>
  <si>
    <t>Cancellation of Output Schedule not allowed for DSR in the middle of an hour</t>
  </si>
  <si>
    <t>Cancellation of individual 5-minute intervals within an hour of an Output Schedule is not possible.  Output Schedules can only be canceled in whole hour increments only.</t>
  </si>
  <si>
    <t>OS Station is displaying the Station Acronym</t>
  </si>
  <si>
    <t>When the MP is entering an outage or looking at the summary page the From Station is displaying the Station Acronym.</t>
  </si>
  <si>
    <t>OS UI 0.12.19 - Associated Equipment Table needs to be sorted From Station, Type and then Name</t>
  </si>
  <si>
    <t>When the MP is entering an outage on a line using the OS UI, they have an option to show related equipment. This equipment list should be sorted by the "From Station" then "Equipment Type".</t>
  </si>
  <si>
    <t>Gaps in EMS external Alerts - 3 Issues  ( 1 fixed, 2 pending)</t>
  </si>
  <si>
    <t>Notification of insufficient AS Supply Responsibility if detected between EMS and MMS systems.</t>
  </si>
  <si>
    <t>NP5-649: Temporarily Removed Contingencies: EMS table view needs to show a record for each removed contingency for each RTCA execution in the hour</t>
  </si>
  <si>
    <t>NP5-649: Temporarily Removed Contingencies: EMS table view needs to be fixed to show records for removed contingencies for ALL RTCA executions in the hour.  Currently only one record per contingency is showing for each hour.</t>
  </si>
  <si>
    <t>MIS - Find ESIID page displays differently in MIS than it does via TML</t>
  </si>
  <si>
    <t>Once the retail apps via MIS are live the market participants can view txns details. At this time they are currently using TML.</t>
  </si>
  <si>
    <t>MIS - Find ESIID page displays 'Some frame page' on the window frame header bar</t>
  </si>
  <si>
    <t>Market Participants use this screen via the UI to verify txns data.</t>
  </si>
  <si>
    <t>NER63 MIS - ITEST - SCED Up Down dashboard - Missing Hover Capability To Drill Into Data Points</t>
  </si>
  <si>
    <t>the information available in the dashboard will be missing</t>
  </si>
  <si>
    <t>NER63 MIS - ITEST - Day-Ahead and Real-Time LMPs dashboard - Modify to move from individual screen/graph per LMP to a single graph with up to 10 LMPs overlaid together.</t>
  </si>
  <si>
    <t>MIS Notices - Operator notices should remain available for 14 days</t>
  </si>
  <si>
    <t>Operator notices are currently only available for 7 days.  This defect is exploring the ability to increase this availability.</t>
  </si>
  <si>
    <t>eService is displaying Texas Market Link in window</t>
  </si>
  <si>
    <t>eService is viewable to the MP who currently has a valid DC and has access to create/submit/view SD or SR.</t>
  </si>
  <si>
    <t>Move QSE Availability and Performance Summary for EILS Contract Period from the RTM page to the Services page</t>
  </si>
  <si>
    <t>This certified link displays on the wrong page. Should be on the Services Landing page in the EILS Certified Data portlet.</t>
  </si>
  <si>
    <t>TEST FIRST: MMS - DST MI BackgrProcs SPP Calculation fails in Long Day </t>
  </si>
  <si>
    <t>SPP Calculation fails in Long Day (i.e., fails during the repeated hour in the DST transition day from CDT to CST)</t>
  </si>
  <si>
    <t>Need to add notification to participants for AS Capacity Monitoring</t>
  </si>
  <si>
    <t xml:space="preserve">ERCOT is required to continuously compare the sum of the QSE's Resource AS Responsibilities in the EMS (already calculated within the EMS) with the QSE's total AS Supply Responsibility in the MMS system. This comparison should be done separately for Regulation Up, Regulation Down, RRS, and NSRS, and then noticed via web service alerts and MIS Certified postings for instances in which the comparison indicates that the EMS value for any of the four services is less than the MMS value. This issue has been logged to track progress toward building the EMS notification into web services. </t>
  </si>
  <si>
    <t>TPO resubmission validation rule not properly enforced when DRUC_POST</t>
  </si>
  <si>
    <t>Between the time that DRUC publishes results and the adjustment period opens, Three-Part Offer updates are allowed for DAM- and RUC-committed intervals.  QSEs need to be cautious not to update their offers DAM- or RUC- committed intervals during this time unless a protocol-required appropriate reason code is given.</t>
  </si>
  <si>
    <t>app_sced failed to create mitigated offer curve when the mitigated cap doesn't cover entire curve</t>
  </si>
  <si>
    <t>Mitigated offer curve will not be created if mitigated cap doesn't cover the entire offer curve or if the resource is OFFLINE.</t>
  </si>
  <si>
    <t>All: Submissions for the Operating day : Feb 29 is giving error notification</t>
  </si>
  <si>
    <t>No workaround, but not needed until Feb 29, 2012</t>
  </si>
  <si>
    <t>When viewing bid/offer details, the row headers do not stay visible when scrolling to the right, so the user may lose track of what each row is for.</t>
  </si>
  <si>
    <t>Verbose Error Messages</t>
  </si>
  <si>
    <t>Some error messages returned by the MMS UI may contain technical implementation details (such as java exceptions).</t>
  </si>
  <si>
    <t>Cross-Site Request Forgery (CSRF)</t>
  </si>
  <si>
    <t>The MMS UI is vulnerable to cross-site request forgery.</t>
  </si>
  <si>
    <t>SASM AS Awards Being Displayed in MM for a run on DST Short Day are shifted an hour later</t>
  </si>
  <si>
    <t>If an MP looks only at the Market Manager to verify their SASM awards for a SASM run on the DST Short Day, their award will show up an hour later than it should.  An award for HE 08 shows up in HE 09.  The associated XML is displays the award for the right hour.</t>
  </si>
  <si>
    <t>In Market Manager for DST Short Day, HE 0200 is displayed as HE 0300</t>
  </si>
  <si>
    <t>For QSEs viewing bids, offers, and awards only via the Market Manager, there could be confusion as to which hour they are looking at on the DST Short Day.  Instead of the Market Manager showing HE 0200 as 0200, it is displayed as HE 0300.</t>
  </si>
  <si>
    <t>The Notice tab will not require priority to display a Notice in the MMS MM UI</t>
  </si>
  <si>
    <t>NP4-731: Wind Generation Resource Power Potential Forecast: Report must be in .csv as well as .xml</t>
  </si>
  <si>
    <t>Report is market facing for MT3.</t>
  </si>
  <si>
    <t>PTC: Name Service filter apparently not working correctly</t>
  </si>
  <si>
    <t>The user can filter an alternative way</t>
  </si>
  <si>
    <t>PTC: Import of NameRegistration does not import completely</t>
  </si>
  <si>
    <t>The user can upload smaller files</t>
  </si>
  <si>
    <t>OS Core: Ungroup - RUI- Rejected and Canceled outages are allowed to be ungrouped.</t>
  </si>
  <si>
    <t>When a grouped outage has been Canceled or Rejected the user is able to ungroup the equipment.</t>
  </si>
  <si>
    <t>OS Core TOO: Editing the dates on a resource submission to fall with in the Opportunity window of an existing TOO should get a TOO match message</t>
  </si>
  <si>
    <t>When dates on a resource outage are edited to fall with in the Opportunity window  of an existing  TOO; TSP and Ercot should receive a TOO match message</t>
  </si>
  <si>
    <t>OUI  Warn:  Group Warnings: There should only be one message per Group, instead of multiple messages for each outage in the group</t>
  </si>
  <si>
    <t>When the user gets a warning message on a group outage, they get a warning for each outage in the group.</t>
  </si>
  <si>
    <t>OS Core: Unable to enter Grouped Recurring Planned Transmission outages.</t>
  </si>
  <si>
    <t>The MPs are not able to enter a recurring Planned Grouped outage.</t>
  </si>
  <si>
    <t>OS Core Usability - All Group - Error messages don't need to be repeated at the top for the same reason</t>
  </si>
  <si>
    <t>When a error message comes in on a group outage, the user gets a error for each outage in the group.</t>
  </si>
  <si>
    <t>OS Core Grouped: ENYS: Display/Paint on success does not capture all Outage ID's in the table</t>
  </si>
  <si>
    <t>The outage ID are not displayed on the confirmation when two or more of the equipment have the same name.</t>
  </si>
  <si>
    <t>OS Core For an outage in active state, could change the actual start and planned end separately but not at same time in HGUI.</t>
  </si>
  <si>
    <t>The user is unable to make a change to both the Actual Start and the Planned End in the same update.</t>
  </si>
  <si>
    <t>OS Core OS 2.2.0 TOO DR does not rematch when the length of the dr  is shortened and then re-lengthened</t>
  </si>
  <si>
    <t>Once a Transmission Opportunity Outage matches and before the resource outage starts, the QSE shortens the resource outage to less than the requested duration of the TOO, the TOO resets back to the status before the match. If the QSE updates the resource outage again extending the duration long enough for the TOO to take place, the TOO isn't re-matching with the resource outage.</t>
  </si>
  <si>
    <t>Config Issue: OS 2.2.3 - Warnings that do not require an action are not being removed from the warnings table</t>
  </si>
  <si>
    <t>Some warnings do not have an action, such as add a supporting note, to clear a warning. These warnings are removed by a batch program that runs every 12 hours. The batch program has not yet been configured correctly at ERCOT to remove the warnings</t>
  </si>
  <si>
    <t>OS UI Fix: Custom Filter: HG UI vs ABB -- the HG UI does not allow filtering of warnings</t>
  </si>
  <si>
    <t>The user can only sort their outage warnings by the column header on the warnings tab.</t>
  </si>
  <si>
    <t>OS UI:  Usability:  30 rows of eq user doesn't have a visual of when they have reached 30</t>
  </si>
  <si>
    <t>The grouped outages do not give the user any indication that the limit of 30 has been reached until they submit and get an error message.</t>
  </si>
  <si>
    <t>OS UI : QSE: Resource does not have Equipment; column names should say Resource and Resource Type instead of Equipment Type and Equipment Name</t>
  </si>
  <si>
    <t>The OS UI summary page column for the resource name is displaying "Equipment" and should display "Resource". The Type column is displaying "Equipment" and should display "Resource Type".</t>
  </si>
  <si>
    <t>OS UI:  Usability:  30 rows of eel user doesn't have a visual of when they have reached 30</t>
  </si>
  <si>
    <t>OS UI : TSP - M1 - Version ID is missing on the error screen</t>
  </si>
  <si>
    <t>The version of the outage does not display on the screen after an error. The MP can refresh and see the version number of the outage.</t>
  </si>
  <si>
    <t>OS UI Usability: Requesting Company &amp; Operating Company - the user can see their selected choices causing them to query on un wanted parameters.</t>
  </si>
  <si>
    <t>When using the OS UI Custom Filter, the user may not be able to see the selected Operating Company and Requesting Company choice. This could cause the user to filter for more data than is wanted.</t>
  </si>
  <si>
    <t>The OS UI needs to be able to filter on the "Nature of Work"</t>
  </si>
  <si>
    <t>The OS UI needs the ability to filter on the "Nature of Work" field.</t>
  </si>
  <si>
    <t>The OS UI needs to display the "Nature of Work" on the Summary Screen and the Warnings Tab</t>
  </si>
  <si>
    <t>The OS UI Summary page and the Warnings Tab need to display the "Nature of Work".</t>
  </si>
  <si>
    <t>OS UI - API submission: Notes field when larger than 1000, the eip layer throws a saxon error</t>
  </si>
  <si>
    <t>The submission of the notes tag in the OS outage submission should not be longer than 1000 characters. The MP can reduce the number of characters in the notes section to less than 1000.</t>
  </si>
  <si>
    <t xml:space="preserve">Deferred until 2012 </t>
  </si>
  <si>
    <t>Enterprise Integration</t>
  </si>
  <si>
    <t>NPRR376</t>
  </si>
  <si>
    <t>CRR Volume Limitation Enhancements</t>
  </si>
  <si>
    <t>Removes Protocol language concerning the use of the “ONTEST” Resource Status during start-up and shut-down.  Language has been added to address the start-up and shut-down processes.</t>
  </si>
  <si>
    <t>PARKING DECK - Synchronizes the Nodal Protocols with PRR824, Primary Frequency Response from WGRs, and PRR833, Primary Frequency Response Requirement from Existing WGRs</t>
  </si>
  <si>
    <t>Updating the Term Resource Plan to Current Operating Plan / Availability Plan</t>
  </si>
  <si>
    <t>Facilities buildout for consolidation of Cyber Security functions in one area</t>
  </si>
  <si>
    <t>Replaces the term “Resource Plan” with the term “Current Operating Plan” or “Availability Plan”.  Also adds a Black Start capable status indicator to the Availability Plan.</t>
  </si>
  <si>
    <t>Removes the energy-weighting in the current calculation for the Real-Time Settlement Point Price (RTSPP) for a Load Zone</t>
  </si>
  <si>
    <t>Creates a new secure report to provide aggregate Load data for TSPs and DSPs in a monthly posting</t>
  </si>
  <si>
    <t>Adds a new public report that provides, on both a system-wide and regional basis (West and North, South and Houston), the five-minute actual wind power production for a rolling historical 60-minute period</t>
  </si>
  <si>
    <t>Provides the ability for Resources to change the amounts of power in their Energy Offer Curves in the Adjustment Period</t>
  </si>
  <si>
    <t>Combines the DAM and the Real-Time Market Invoices into a single daily Settlement Invoice for these activities for each QSE and CRR Account Holder</t>
  </si>
  <si>
    <t>Clarifies the performance criteria for Non-Spinning Reserve (Non-Spin) Service deployments, adds language for provision of a Non-Spin deployment flag to QSEs via ICCP, and adds a requirement for XML notification to all QSEs when Non-Spin is deployed</t>
  </si>
  <si>
    <t>Creates a new posting for the sum of HDL and the sum of LDL and any Generation Resource instances of manual overrides of HDL or LDL to the MIS Public Area after every SCED run</t>
  </si>
  <si>
    <t>Establishes that CRR Account Holders are not included in the CRR transaction volume limitation process if they do not own open CRR positions or have credit allocated to the CRR Auction</t>
  </si>
  <si>
    <t>NPRR365</t>
  </si>
  <si>
    <t>NPRR377</t>
  </si>
  <si>
    <t>NPRR379</t>
  </si>
  <si>
    <t>Change in Resource Outage Approvals from Eight to 90 Days</t>
  </si>
  <si>
    <t>Alternate Inputs to Base Point Deviation Charge</t>
  </si>
  <si>
    <t>EILS Dispatch Sequence and Performance Criteria Upgrades</t>
  </si>
  <si>
    <t>Revises the deadline for ERCOT approval of Resource Outages from an 8-day notice to a 90-day notice while aligning the new Resource Outage timelines to match those of Transmission Outages</t>
  </si>
  <si>
    <t>Aligns the Adjusted Aggregated Base Points (AABP) formula with the inputs to the GREDP measure</t>
  </si>
  <si>
    <t>Improves the operational value of EILS and strengthens and clarifies a number of performance criteria for EILS</t>
  </si>
  <si>
    <t>$55k-$65k</t>
  </si>
  <si>
    <t>Cyber Security Facilities Remodeling</t>
  </si>
  <si>
    <t>Human Resources Facilities Remodeling</t>
  </si>
  <si>
    <t>Shipping/Receiving Remodeling</t>
  </si>
  <si>
    <t>Remodel portions of Blue Building to allow for a secure shipping and receiving area</t>
  </si>
  <si>
    <t>$50k-$55k</t>
  </si>
  <si>
    <t>Met Center Disposition</t>
  </si>
  <si>
    <t>&lt;$20k</t>
  </si>
  <si>
    <t>80001_01</t>
  </si>
  <si>
    <t>2009</t>
  </si>
  <si>
    <t>005_01</t>
  </si>
  <si>
    <t>$110k-$120k</t>
  </si>
  <si>
    <t>EDW Platform Evaluation</t>
  </si>
  <si>
    <t>001-43</t>
  </si>
  <si>
    <t>Strategic effort to define current and future EDW requirments, assess the EDW platform against those requirements and recommend an appropriate solution if needed</t>
  </si>
  <si>
    <t>Project Category</t>
  </si>
  <si>
    <t>Regulatory</t>
  </si>
  <si>
    <t>REC Enhancements</t>
  </si>
  <si>
    <t>CTFC Compliance</t>
  </si>
  <si>
    <t>Compliance Software Tool</t>
  </si>
  <si>
    <t>Stabilization</t>
  </si>
  <si>
    <t>Business Strategy</t>
  </si>
  <si>
    <t>Technical Foundation</t>
  </si>
  <si>
    <t>Budget</t>
  </si>
  <si>
    <t>Spend Forecast</t>
  </si>
  <si>
    <t>Funding Level</t>
  </si>
  <si>
    <t>Efficiencies / Enhancements</t>
  </si>
  <si>
    <t>Sum of Budgets</t>
  </si>
  <si>
    <t>Budget Range</t>
  </si>
  <si>
    <t>TML Transition to MIS</t>
  </si>
  <si>
    <t>Planning Site Transition to MIS</t>
  </si>
  <si>
    <t>EPS Metering DB Redesign</t>
  </si>
  <si>
    <t>Incremental Update Capability - Phase 2</t>
  </si>
  <si>
    <t>MP Online Data Entry - Ph 2</t>
  </si>
  <si>
    <t>MP Online Data Entry - Ph 3</t>
  </si>
  <si>
    <t>TSAT Wind Model</t>
  </si>
  <si>
    <t>Demand Response (Look Ahead SCED)</t>
  </si>
  <si>
    <t>Facilities Project</t>
  </si>
  <si>
    <t>NPRR260</t>
  </si>
  <si>
    <t>NPRR222</t>
  </si>
  <si>
    <t>NPRR272</t>
  </si>
  <si>
    <t>NPRR207</t>
  </si>
  <si>
    <t>NPRR181</t>
  </si>
  <si>
    <t>NPRR210</t>
  </si>
  <si>
    <t>NPRR241</t>
  </si>
  <si>
    <t>NPRR256</t>
  </si>
  <si>
    <t>NPRR240</t>
  </si>
  <si>
    <t>PRR830 / NPRR269</t>
  </si>
  <si>
    <t>Incremental Update Capability - Phase 1</t>
  </si>
  <si>
    <t>MP Online Data Entry - Ph 1</t>
  </si>
  <si>
    <t>ERCOT Website Enhancements - 2012</t>
  </si>
  <si>
    <t>Macomber Map NERC SA/Compliance Enhancements</t>
  </si>
  <si>
    <t>IGRID Implementation</t>
  </si>
  <si>
    <t>Contingency Functionality Enhmts.</t>
  </si>
  <si>
    <t>SMTNET Improvements</t>
  </si>
  <si>
    <t>MP Communications Tool</t>
  </si>
  <si>
    <t>OA Grid Health Operator View</t>
  </si>
  <si>
    <t>Secure File Transfer</t>
  </si>
  <si>
    <t>Replace N2N System</t>
  </si>
  <si>
    <t>Contract Mgmt Software</t>
  </si>
  <si>
    <t>Voice Analytics</t>
  </si>
  <si>
    <t>Control Room AV Wall Upgrade</t>
  </si>
  <si>
    <t>Control Room Console Upgrade</t>
  </si>
  <si>
    <t>Control Room Electrical/Mechanical Upgrade</t>
  </si>
  <si>
    <t>OTS Enhancements</t>
  </si>
  <si>
    <t>ERCOT Website Enhancements - 2013</t>
  </si>
  <si>
    <t>ERCOT Website Enhancements - 2014</t>
  </si>
  <si>
    <t>ERCOT Website Enhancements - 2015</t>
  </si>
  <si>
    <t>Minor Cap - Critical - 2012</t>
  </si>
  <si>
    <t>Oracle 11g Upgrade</t>
  </si>
  <si>
    <t>EMS Upgrade</t>
  </si>
  <si>
    <t>Enterprise DW Platform Transition</t>
  </si>
  <si>
    <t>UC4 (AppWorx) Automation Upgrade v8</t>
  </si>
  <si>
    <t>Siebel Upgrade 8.x</t>
  </si>
  <si>
    <t>NMMS Upgrade</t>
  </si>
  <si>
    <t>CRR Upgrade to v12.3</t>
  </si>
  <si>
    <t>Cognos 10.x Upgrade</t>
  </si>
  <si>
    <t>Capacity growth - storage/comp.</t>
  </si>
  <si>
    <t>UC4 Automation Upgrade v9</t>
  </si>
  <si>
    <t>Upgrade Siteminder</t>
  </si>
  <si>
    <t>Replace Sun DSEE</t>
  </si>
  <si>
    <t>Replace Sun IDM</t>
  </si>
  <si>
    <t>Minor Cap - Critical - 2013</t>
  </si>
  <si>
    <t>Minor Cap - Critical - 2014</t>
  </si>
  <si>
    <t>Minor Cap - Critical - 2015</t>
  </si>
  <si>
    <t>Project Categories</t>
  </si>
  <si>
    <t>Orig Rank</t>
  </si>
  <si>
    <t>2012 Release</t>
  </si>
  <si>
    <t>n/a</t>
  </si>
  <si>
    <t>R4</t>
  </si>
  <si>
    <t>R1, R3</t>
  </si>
  <si>
    <t>R4, future years</t>
  </si>
  <si>
    <t>R3</t>
  </si>
  <si>
    <t>R3 off-cycle</t>
  </si>
  <si>
    <t>MarkeTrak Upgrade and Enhancements</t>
  </si>
  <si>
    <t>R6</t>
  </si>
  <si>
    <t>R1, R2, R3, R4, R5, R6</t>
  </si>
  <si>
    <t>R2</t>
  </si>
  <si>
    <t>R5</t>
  </si>
  <si>
    <t>R1</t>
  </si>
  <si>
    <t>R5 off-cycle</t>
  </si>
  <si>
    <t>$430k-$460k</t>
  </si>
  <si>
    <t>NPRR400</t>
  </si>
  <si>
    <t>Eliminate Unsecured Credit for CRR Auctions and for Future Credit Exposure and Eliminate Netting of FCE and CCE</t>
  </si>
  <si>
    <t>R2, R3, R4, R5, R6</t>
  </si>
  <si>
    <t>Dec 2012</t>
  </si>
  <si>
    <t>PUCT</t>
  </si>
  <si>
    <t>$40k-$48k</t>
  </si>
  <si>
    <t>$300k-$350k</t>
  </si>
  <si>
    <t>001-47</t>
  </si>
  <si>
    <t>RARF Upgrade for Wind, Solar, and Storage Resources</t>
  </si>
  <si>
    <t>$100k-$125k</t>
  </si>
  <si>
    <t>Jan 2013</t>
  </si>
  <si>
    <t>Jan 2014</t>
  </si>
  <si>
    <t>Jan 2015</t>
  </si>
  <si>
    <t>Dec 2013</t>
  </si>
  <si>
    <t>Dec 2014</t>
  </si>
  <si>
    <t>Dec 2015</t>
  </si>
  <si>
    <t>$600k-$700k</t>
  </si>
  <si>
    <t>$375k-$425k</t>
  </si>
  <si>
    <t>009-01</t>
  </si>
  <si>
    <t>$90k-$110k</t>
  </si>
  <si>
    <t>Apr 2012</t>
  </si>
  <si>
    <t>2012 Release Calendar</t>
  </si>
  <si>
    <t>Aug 2012</t>
  </si>
  <si>
    <t>$750k-$1M</t>
  </si>
  <si>
    <t>NPRR315</t>
  </si>
  <si>
    <t>NPRR327</t>
  </si>
  <si>
    <t>NPRR381</t>
  </si>
  <si>
    <t>Pending ROS Approval</t>
  </si>
  <si>
    <t>Revision of Responsive Reserve Measure to High Emergency Limit</t>
  </si>
  <si>
    <t>State Estimator Data Redaction Methodology</t>
  </si>
  <si>
    <t>Registration Requirements for Interconnecting Entities</t>
  </si>
  <si>
    <t>NPRR334</t>
  </si>
  <si>
    <t>Incorporate Resource Limit for the Amount of Regulation Service that may be Provided from a Generation Resource During any Operating Hour</t>
  </si>
  <si>
    <t>NPRR351</t>
  </si>
  <si>
    <t>Calculate and Post Projected Non-Binding LMPs for the Next 15 Minutes</t>
  </si>
  <si>
    <t>NPRR357</t>
  </si>
  <si>
    <t>$95k-$105k</t>
  </si>
  <si>
    <t>Revisions to Collateral Requirements Concerning CRR Auctions</t>
  </si>
  <si>
    <t>$1M-$1.2M</t>
  </si>
  <si>
    <t>$750k-$850k</t>
  </si>
  <si>
    <t>NPRR382</t>
  </si>
  <si>
    <t>NPRR383</t>
  </si>
  <si>
    <t>May 2012</t>
  </si>
  <si>
    <t>Nov 2011</t>
  </si>
  <si>
    <t>$120k-$150k</t>
  </si>
  <si>
    <t>$350k-$450k</t>
  </si>
  <si>
    <t>$500k-$750k</t>
  </si>
  <si>
    <t>$150k-$250k</t>
  </si>
  <si>
    <t>$150k-$200k</t>
  </si>
  <si>
    <t>$500k-$600k</t>
  </si>
  <si>
    <t>$100k-$200k</t>
  </si>
  <si>
    <t>$250k-$450k</t>
  </si>
  <si>
    <t>$40k-$60k</t>
  </si>
  <si>
    <t>$80k-$120k</t>
  </si>
  <si>
    <t>$200k-$300k</t>
  </si>
  <si>
    <t>$100k-$160k</t>
  </si>
  <si>
    <t>$145k-$160k</t>
  </si>
  <si>
    <t>Half Hour Start Unit RUC Clawback</t>
  </si>
  <si>
    <t>Unit Deselection</t>
  </si>
  <si>
    <t>Adjust the Calculation of the Real-Time Settlement Point Price for a Resource Node</t>
  </si>
  <si>
    <t>Reactive Power Capability Requirement</t>
  </si>
  <si>
    <t>FIP Definition Revision</t>
  </si>
  <si>
    <t>Wind Forecasting Change to P50, Sync with PRR841</t>
  </si>
  <si>
    <t>Proxy Energy Offer Curve</t>
  </si>
  <si>
    <t>AIL Calculation &amp; Credit Reports Publish Corrections</t>
  </si>
  <si>
    <t>Sync with PRR787, Add Non-Compliance Language to QSE Performance Standards</t>
  </si>
  <si>
    <t>SCR756</t>
  </si>
  <si>
    <t>Providing  Access to MIS Secure Area to MIS Registered Users</t>
  </si>
  <si>
    <t>R2 -- 4/25 - 4/29</t>
  </si>
  <si>
    <t>R3 -- 6/24 - 6/27</t>
  </si>
  <si>
    <t>R4 -- 8/26 - 8/29</t>
  </si>
  <si>
    <t>R5 -- 10/21 - 10/24</t>
  </si>
  <si>
    <t>R6 -- 12/5 - 12/9</t>
  </si>
  <si>
    <t>Note: Print is very small if all above items are displayed</t>
  </si>
  <si>
    <t>Multiyear PPL  -  2011-2015</t>
  </si>
  <si>
    <t>PPL Totals</t>
  </si>
  <si>
    <t>$230k-$255k</t>
  </si>
  <si>
    <t>2011 Priority</t>
  </si>
  <si>
    <t>006_01</t>
  </si>
  <si>
    <t>010_01</t>
  </si>
  <si>
    <t>007_01</t>
  </si>
  <si>
    <t>008_01</t>
  </si>
  <si>
    <t>003_01</t>
  </si>
  <si>
    <t>002_01</t>
  </si>
  <si>
    <t>Project</t>
  </si>
  <si>
    <t>Field Changed</t>
  </si>
  <si>
    <t>New Value</t>
  </si>
  <si>
    <t>Changes Responsive Reserve (RRS) Service 20% limit to check against High Emergency Limit (HEL) instead of High Sustained Limit (HSL)</t>
  </si>
  <si>
    <t>Defines a redaction methodology for the posting of State Estimator data</t>
  </si>
  <si>
    <t>Creates a new type of Market Participant called an “Interconnecting Entity” (IE)</t>
  </si>
  <si>
    <t>Creates a new report for unconfirmed trades on the MIS Certified Area</t>
  </si>
  <si>
    <t>Creates two new reports on the MIS Secure Area for verbal Reliability Unit Commitment (RUC) commitments/decommitments</t>
  </si>
  <si>
    <t>Proposes revisions to collateral requirements for CRR Auctions including a pre-CRR Auction screening process to determine the maximum potential exposure of each CRR Account Holder</t>
  </si>
  <si>
    <t>Adds "Independent Market Information System Registered Entity (IMRE)" to Section 2.1 and Section 22, Attachment A</t>
  </si>
  <si>
    <t>Removes RUC Clawback on all Half-Hour Start Units (a) that participate in the DAM and (b) during EEA events.  Also changes the RUC Clawback on all Half-Hour Start Units that did not participate in the DAM to 50%.</t>
  </si>
  <si>
    <t>Provides that ERCOT may deselect units from Reliability Unit Commitment (RUC) processes</t>
  </si>
  <si>
    <t xml:space="preserve">Revises the definition of Fuel Index Price (FIP) to correctly account for the timing difference between ERCOT’s application of the FIP in its systems (midnight to midnight) and the timing of natural gas prices reflected by the index (i.e., hour ending 1000 to 0900).  </t>
  </si>
  <si>
    <t>Changes the wind forecasting methodology to use a 50% probability of exceedance calculation instead of an 80% for RUC considerations</t>
  </si>
  <si>
    <t>Marks Energy Offer Curves that were constructed in whole or in part with proxy Energy Offer Curves in all ERCOT postings or references to the energy offer</t>
  </si>
  <si>
    <t>Changes the format of various credit reports from XLS to XML</t>
  </si>
  <si>
    <t>Revises the method of calculating GREDP</t>
  </si>
  <si>
    <t>Implementation of wind models in TSAT application</t>
  </si>
  <si>
    <t>Future year critical priority Minor Cap purchases</t>
  </si>
  <si>
    <t>Future year data center hardware needs</t>
  </si>
  <si>
    <t>Upgrade reporting application</t>
  </si>
  <si>
    <t>Upgrade job scheduling application</t>
  </si>
  <si>
    <t>Upgrade core vendor NMMS application</t>
  </si>
  <si>
    <t>Upgrade core vendor CRR application</t>
  </si>
  <si>
    <t>2102 data center hardware needs</t>
  </si>
  <si>
    <t>Upgrade core vendor Siebel application</t>
  </si>
  <si>
    <t>Upgrade users on older version of job scheduling to prepare for future enterprise upgrade to latest version</t>
  </si>
  <si>
    <t xml:space="preserve">Replace or upgrade </t>
  </si>
  <si>
    <t>Replace or upgrade identity management software</t>
  </si>
  <si>
    <t>Upgrade database software</t>
  </si>
  <si>
    <t>Upgrade core vendor EMS application</t>
  </si>
  <si>
    <t>Analysis and resulting actions to address potential performance issues as volume of data increases</t>
  </si>
  <si>
    <t>Software to eliminate the manual work of searching through hundreds of recorded audio files and the manual effort of transcribing those files that may be needed for regulatory or compliance related matters</t>
  </si>
  <si>
    <t>Replace the in-house developed Vendor Contract Management database with a more adequate contract management solution</t>
  </si>
  <si>
    <t>Purchase and implement Security and Reliability Compliance Business Enterprise Tracking and Support Software</t>
  </si>
  <si>
    <t>Project to ensure compliance with any PUCT directives in the area of Renewable Energy Credits</t>
  </si>
  <si>
    <t>Future year enhancements to ERCOT.com website</t>
  </si>
  <si>
    <t>2012 enhancements to ERCOT.com website</t>
  </si>
  <si>
    <t>Incorporate a percentage requirement limiting the amount of Regulation Service that Generation Resources may provide</t>
  </si>
  <si>
    <t>Redesign of in-house developed application to allow for more robust functions and reporting</t>
  </si>
  <si>
    <t>Increase efficiency by consolidating to a single portal and prevent the need to maintain two systems</t>
  </si>
  <si>
    <t>Gray-box portion of this NPRR that enhances participation of Quick Start Generation Resources (QSGRs) in SCED</t>
  </si>
  <si>
    <t>Potential project relating to the Reactive Power Capability Requirement of Generation Resources</t>
  </si>
  <si>
    <t>Potential project relating to efforts to move forward on Look-Ahead SCED</t>
  </si>
  <si>
    <t>Potential project relating to resolve any facilities issues relating to the Met Center</t>
  </si>
  <si>
    <t>Certified Data Product Subscription Standardization</t>
  </si>
  <si>
    <t>Standardize ERCOT’s production and posting of certified market extracts using Extract Subscriber where it can be applied</t>
  </si>
  <si>
    <t>Second phase of project to provide incremental update capability to all production systems for all model related data</t>
  </si>
  <si>
    <t>Initial phase of project to provide incremental update capability to all production systems for all model related data</t>
  </si>
  <si>
    <t>Calculate and post future non-binding LMPs and Base Points.</t>
  </si>
  <si>
    <t>Initial phase of project to improve and automate the process used to update the RARF</t>
  </si>
  <si>
    <t>Second phase of project to improve and automate the process used to update the RARF</t>
  </si>
  <si>
    <t>Final phase of project to improve and automate the process used to update the RARF</t>
  </si>
  <si>
    <t xml:space="preserve">Replace existing TCC1 control room consoles and add 5th console to be consistent with Alternate Control Room  </t>
  </si>
  <si>
    <t xml:space="preserve">Provide enhanced electrical power redundancy to TCC1 Control Room </t>
  </si>
  <si>
    <t>Replace the  video wall system located in TCC1 with a display system matching the installation in the Bastrop Control Center</t>
  </si>
  <si>
    <t>Enhance the Macomber Map in order to further address NERC control room situational awareness requirements and operational requirements in outage evaluation, planning, and training areas</t>
  </si>
  <si>
    <t>Enhance NMMS capabilities to allow business owners to submit, via NOMCR, contingency group configurations with a higher level of specificity</t>
  </si>
  <si>
    <t>Combine various supplemental operator tools into a set of integrated dashboards</t>
  </si>
  <si>
    <t>CMS and MIR Replacement</t>
  </si>
  <si>
    <t>Replace the two existing content management solutions with a single enterprise-level solution</t>
  </si>
  <si>
    <t>Create a tool to be placed in Market Participant control rooms to ensure their receiving continual high-level status information (e.g., EEA status), and provide a primary means of ERCOT providing (and confirming receipt of) instructions</t>
  </si>
  <si>
    <t>Give operators a view into overall grid health that incorporates a variety of operational parameters into a single graphical dashboard interface</t>
  </si>
  <si>
    <t>Provide improvements and new tools that will enable the trainers, who are playing the role of 13 TOs and 30+ QSEs at any given time, to respond in more of a real-world timeframe</t>
  </si>
  <si>
    <t>Create a smart-device application for public consumption, showing a high-level view of system status, offering user-approved messaging for conservation calls, and creating an interface for ERCOT public relations to disseminate information</t>
  </si>
  <si>
    <t>SMTNET time point improvements to troubleshoot time points</t>
  </si>
  <si>
    <t>Upgrade enterprise capability to provide a secure file transfer capability in appropriate situations</t>
  </si>
  <si>
    <t>Final costs relating to the facilities projects that resulted in the construction of the Bastrop Control Center and TCC3</t>
  </si>
  <si>
    <t>EMIL and View by Protocol Enhancements</t>
  </si>
  <si>
    <t>Replacement of  View By Protocol application with an interactive user interface of EMIL data for market and capability for downloading</t>
  </si>
  <si>
    <t>Funding reserved for projects relating to CFTC compliance</t>
  </si>
  <si>
    <t>Upgrade component of IT infrastructure</t>
  </si>
  <si>
    <t>Upgrade component of IT infrastructure that will provide for more efficient system access control</t>
  </si>
  <si>
    <t>2102 storage and computing needs</t>
  </si>
  <si>
    <t>$4M-$6M</t>
  </si>
  <si>
    <t>$50k-$100k</t>
  </si>
  <si>
    <t>$2M-$4M</t>
  </si>
  <si>
    <t>Data Center Growth &amp; Asset Replacement - 2013</t>
  </si>
  <si>
    <t>Data Center Growth &amp; Asset Replacement - 2014</t>
  </si>
  <si>
    <t>Data Center Growth &amp; Asset Replacement - 2015</t>
  </si>
  <si>
    <t>Data Center Growth &amp; Asset Replacement - 2012</t>
  </si>
  <si>
    <t>2011 Variance Calculations
(Funding minus Spend Forecast)</t>
  </si>
  <si>
    <t xml:space="preserve">  - Change in project start target date</t>
  </si>
  <si>
    <t xml:space="preserve">  - Change in project go-live target date</t>
  </si>
  <si>
    <t>Approval Date</t>
  </si>
  <si>
    <t>Summary of PPL Changes to Key Fields</t>
  </si>
  <si>
    <t>View/Print Options</t>
  </si>
  <si>
    <t>Initiation</t>
  </si>
  <si>
    <t>2011 Budget Range</t>
  </si>
  <si>
    <t>$400k-$425k</t>
  </si>
  <si>
    <t>2012 Budget Range</t>
  </si>
  <si>
    <t>NPRR385</t>
  </si>
  <si>
    <t>NPRR393</t>
  </si>
  <si>
    <t>NPRR395</t>
  </si>
  <si>
    <t>Security Violation Analysis and Reporting and Negative Price Floor</t>
  </si>
  <si>
    <t>SCED Constraint Management Transparency</t>
  </si>
  <si>
    <t>CRR Auction Offer Award Disclosure</t>
  </si>
  <si>
    <t>Adds a requirement for ERCOT to post CRR Auction offer awards following each CRR Auction in the exact fashion CRR Auction bid awards are currently posted on the MIS Public Area</t>
  </si>
  <si>
    <t>Creates a reporting requirement to provide transparency into SCED constraint management decisions</t>
  </si>
  <si>
    <t>Adds review, analysis and reporting requirements to the NSA process to provide Market Participants with information related to the causes of recurring security violations and possible solutions developed by ERCOT to address those violations.  Additionally, adds an administrative Real-Time Settlement Point Price floor of negative $251/MWh for Resource Nodes, Hubs and Load Zones.</t>
  </si>
  <si>
    <t xml:space="preserve">  - Approval changes</t>
  </si>
  <si>
    <t xml:space="preserve">  - Status changes</t>
  </si>
  <si>
    <t>1 - Grid Reliability</t>
  </si>
  <si>
    <t>2 - Manage Markets</t>
  </si>
  <si>
    <t>3 - Compliance</t>
  </si>
  <si>
    <t>4 - External Relations</t>
  </si>
  <si>
    <t>5 - People</t>
  </si>
  <si>
    <t>MyGrid</t>
  </si>
  <si>
    <t>Definition and Participation of Quick Start Generation Resources</t>
  </si>
  <si>
    <t>Cyber Security Project #5</t>
  </si>
  <si>
    <t>Cyber Security Project #4</t>
  </si>
  <si>
    <t>Cyber Security Project #6</t>
  </si>
  <si>
    <t>TAC Approval</t>
  </si>
  <si>
    <t>ER Approval</t>
  </si>
  <si>
    <t>R1 --  2/22 - 2/26</t>
  </si>
  <si>
    <t>Strategic Objective Groups</t>
  </si>
  <si>
    <t>011_01</t>
  </si>
  <si>
    <t>004_01</t>
  </si>
  <si>
    <t>Objective Group</t>
  </si>
  <si>
    <t>Detail Objectives</t>
  </si>
  <si>
    <t>Closing</t>
  </si>
  <si>
    <t>Info Only</t>
  </si>
  <si>
    <t>PRS Approval</t>
  </si>
  <si>
    <t>Board Approval</t>
  </si>
  <si>
    <t>1.1  Integrate emerging technologies</t>
  </si>
  <si>
    <t>1.3  Operational readiness</t>
  </si>
  <si>
    <t>1.4  Coordinated oversight process</t>
  </si>
  <si>
    <t>1.5  Operator visualization tools</t>
  </si>
  <si>
    <t>2.1  Incentivize new resources</t>
  </si>
  <si>
    <t>2.2  Enhance Market Design</t>
  </si>
  <si>
    <t>2.3  Load participation</t>
  </si>
  <si>
    <t>2.5  Credit Requirements</t>
  </si>
  <si>
    <t>2.7  Market Transparency</t>
  </si>
  <si>
    <t>2.8  Smart Meter Texas</t>
  </si>
  <si>
    <t>4.1  Stakeholder communication</t>
  </si>
  <si>
    <t>4.2  Expand ERCOT exposure</t>
  </si>
  <si>
    <t>4.3  Grid Alert outreach</t>
  </si>
  <si>
    <t>4.4  Legislative communication</t>
  </si>
  <si>
    <t>4.5  Communicate risks</t>
  </si>
  <si>
    <t>3.5  Security initiatives</t>
  </si>
  <si>
    <t>5.5  ERCOT image</t>
  </si>
  <si>
    <t>3.2  Protocol ownership</t>
  </si>
  <si>
    <t>5.1  Org. structure</t>
  </si>
  <si>
    <t>3.1  Culture of compliance</t>
  </si>
  <si>
    <t>5.3  Training</t>
  </si>
  <si>
    <t>NPRR419</t>
  </si>
  <si>
    <t>Revise Real-Time Energy Imbalance and RMR Adjustment Charge</t>
  </si>
  <si>
    <t>Provides market volumetric imbalance calculations and will achieve revenue neutrality for QSEs with RMR Units</t>
  </si>
  <si>
    <t>1.2  Enhance Long / Mid-term planning</t>
  </si>
  <si>
    <t>2.6  Enhance retail markets</t>
  </si>
  <si>
    <t>3.3  Industry participation</t>
  </si>
  <si>
    <t>3.4  Stakeholder collaboration</t>
  </si>
  <si>
    <t>5.2  Performance Mgmt</t>
  </si>
  <si>
    <t>5.4  Succession planning</t>
  </si>
  <si>
    <t>5.6  Reward / Recognition</t>
  </si>
  <si>
    <t>NPRR425</t>
  </si>
  <si>
    <t>Creation of a Wind Resource Group for GREDP and Base Point Deviation Evaluation</t>
  </si>
  <si>
    <t>Provides that WGRs meeting registration requirements will be evaluated for GREDP and Base Point Deviation as groups of WGRs rather than individual WGRs</t>
  </si>
  <si>
    <t>012_01</t>
  </si>
  <si>
    <t>SCR767</t>
  </si>
  <si>
    <t>SCR768</t>
  </si>
  <si>
    <t>Non-Spin Deployment Criteria</t>
  </si>
  <si>
    <t>Automatic Non-Spin Redeployment and Deployment Based on Resource Availability</t>
  </si>
  <si>
    <t>Adds the ability to deploy all On-Line Non-Spinning Reserve (Non-Spin)</t>
  </si>
  <si>
    <t>Modifies the MMS Automatic Redeployment function such that it accounts for the delay involved in deployment of Off-Line Non-Spinning Reserve (Non-Spin) Resources</t>
  </si>
  <si>
    <t>$18k-$22k</t>
  </si>
  <si>
    <t>$10k-$12k</t>
  </si>
  <si>
    <t>On Hold</t>
  </si>
  <si>
    <t>Show Prioritization History                  (B-D)</t>
  </si>
  <si>
    <t>MarkeTrak Upgrade and Enhancements (Phase 2)</t>
  </si>
  <si>
    <t>MarkeTrak software upgrade and remaining deliverables from SCR756</t>
  </si>
  <si>
    <t>$98k-$100k</t>
  </si>
  <si>
    <t>MarkeTrak Enhancements for 4.0</t>
  </si>
  <si>
    <t>001-52</t>
  </si>
  <si>
    <t>$350k-$400k</t>
  </si>
  <si>
    <t>Simplify and improve manageability of server environment that was installed during the Nodal program</t>
  </si>
  <si>
    <t>IT Infrastructure Upgrade</t>
  </si>
  <si>
    <t>001-51</t>
  </si>
  <si>
    <t>$4k-$6k</t>
  </si>
  <si>
    <t>$13k-$16k</t>
  </si>
  <si>
    <t>$5k-$6k</t>
  </si>
  <si>
    <t>$50k-$60k</t>
  </si>
  <si>
    <t>$80k-$100k</t>
  </si>
  <si>
    <t>R2 off-cycle</t>
  </si>
  <si>
    <t>Update the RARF and RARF Hub database to increase the data collected for Wind and add necessary data section for Solar PV and Duration Limited Resources - 2012 PPL-funded portion</t>
  </si>
  <si>
    <t>Update the RARF and RARF Hub database to increase the data collected for Wind and add necessary data section for Solar PV and Duration Limited Resources - 2011 Stabilization-funded portion</t>
  </si>
  <si>
    <t>$6M-$7M</t>
  </si>
  <si>
    <t>013_01</t>
  </si>
  <si>
    <t>$1.5M-$2.0M</t>
  </si>
  <si>
    <t>2.4  CFTC Requirements</t>
  </si>
  <si>
    <t>Show Description   (AA)</t>
  </si>
  <si>
    <t>Show 2013-2015 (R-W)</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</si>
</sst>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quot;$&quot;#,##0"/>
    <numFmt numFmtId="167" formatCode="_(* #,##0_);_(* \(#,##0\);_(* &quot;-&quot;??_);_(@_)"/>
    <numFmt numFmtId="168" formatCode="mmm\-yyyy"/>
  </numFmts>
  <fonts count="74">
    <font>
      <sz val="11"/>
      <color theme="1"/>
      <name val="Calibri"/>
      <family val="2"/>
    </font>
    <font>
      <sz val="11"/>
      <color indexed="8"/>
      <name val="Calibri"/>
      <family val="2"/>
    </font>
    <font>
      <b/>
      <sz val="10"/>
      <name val="Arial"/>
      <family val="2"/>
    </font>
    <font>
      <sz val="10"/>
      <color indexed="8"/>
      <name val="Arial"/>
      <family val="2"/>
    </font>
    <font>
      <sz val="10"/>
      <name val="Arial"/>
      <family val="2"/>
    </font>
    <font>
      <b/>
      <sz val="8"/>
      <name val="Arial"/>
      <family val="2"/>
    </font>
    <font>
      <sz val="9"/>
      <name val="Times New Roman"/>
      <family val="1"/>
    </font>
    <font>
      <u val="single"/>
      <sz val="7.5"/>
      <color indexed="12"/>
      <name val="Arial"/>
      <family val="2"/>
    </font>
    <font>
      <sz val="8"/>
      <name val="Arial"/>
      <family val="2"/>
    </font>
    <font>
      <b/>
      <sz val="11"/>
      <color indexed="8"/>
      <name val="Calibri"/>
      <family val="2"/>
    </font>
    <font>
      <sz val="9"/>
      <name val="Arial"/>
      <family val="2"/>
    </font>
    <font>
      <b/>
      <sz val="11"/>
      <color indexed="10"/>
      <name val="Calibri"/>
      <family val="2"/>
    </font>
    <font>
      <b/>
      <sz val="9"/>
      <name val="Arial"/>
      <family val="2"/>
    </font>
    <font>
      <i/>
      <sz val="14"/>
      <color indexed="8"/>
      <name val="Calibri"/>
      <family val="2"/>
    </font>
    <font>
      <sz val="16"/>
      <color indexed="8"/>
      <name val="Calibri"/>
      <family val="2"/>
    </font>
    <font>
      <u val="single"/>
      <sz val="11"/>
      <name val="Calibri"/>
      <family val="2"/>
    </font>
    <font>
      <sz val="11"/>
      <name val="Calibri"/>
      <family val="2"/>
    </font>
    <font>
      <b/>
      <sz val="16"/>
      <color indexed="8"/>
      <name val="Calibri"/>
      <family val="2"/>
    </font>
    <font>
      <sz val="11"/>
      <color indexed="8"/>
      <name val="Arial"/>
      <family val="2"/>
    </font>
    <font>
      <sz val="12"/>
      <color indexed="8"/>
      <name val="Calibri"/>
      <family val="2"/>
    </font>
    <font>
      <b/>
      <sz val="20"/>
      <color indexed="8"/>
      <name val="Calibri"/>
      <family val="2"/>
    </font>
    <font>
      <sz val="9"/>
      <color indexed="8"/>
      <name val="Arial"/>
      <family val="2"/>
    </font>
    <font>
      <sz val="14"/>
      <color indexed="8"/>
      <name val="Calibri"/>
      <family val="2"/>
    </font>
    <font>
      <sz val="14"/>
      <name val="Calibri"/>
      <family val="2"/>
    </font>
    <font>
      <sz val="9"/>
      <color indexed="8"/>
      <name val="Calibri"/>
      <family val="2"/>
    </font>
    <font>
      <sz val="12"/>
      <name val="Calibri"/>
      <family val="2"/>
    </font>
    <font>
      <i/>
      <sz val="9"/>
      <color indexed="8"/>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2"/>
      <color theme="1"/>
      <name val="Calibri"/>
      <family val="2"/>
    </font>
    <font>
      <sz val="10"/>
      <color theme="1"/>
      <name val="Arial"/>
      <family val="2"/>
    </font>
    <font>
      <sz val="14"/>
      <color theme="1"/>
      <name val="Calibri"/>
      <family val="2"/>
    </font>
    <font>
      <sz val="10"/>
      <color theme="1"/>
      <name val="Calibri"/>
      <family val="2"/>
    </font>
    <font>
      <b/>
      <sz val="16"/>
      <color theme="1"/>
      <name val="Calibri"/>
      <family val="2"/>
    </font>
    <font>
      <b/>
      <sz val="20"/>
      <color theme="1"/>
      <name val="Calibri"/>
      <family val="2"/>
    </font>
    <font>
      <sz val="9"/>
      <color theme="1"/>
      <name val="Calibri"/>
      <family val="2"/>
    </font>
    <font>
      <sz val="11"/>
      <color theme="1"/>
      <name val="Arial"/>
      <family val="2"/>
    </font>
    <font>
      <i/>
      <sz val="9"/>
      <color theme="1"/>
      <name val="Calibri"/>
      <family val="2"/>
    </font>
    <font>
      <sz val="9"/>
      <color theme="1"/>
      <name val="Arial"/>
      <family val="2"/>
    </font>
    <font>
      <sz val="16"/>
      <color theme="1"/>
      <name val="Calibri"/>
      <family val="2"/>
    </font>
    <font>
      <i/>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thin"/>
      <right style="thin"/>
      <top style="thin"/>
      <bottom/>
    </border>
    <border>
      <left style="thin"/>
      <right style="thin"/>
      <top/>
      <bottom/>
    </border>
    <border>
      <left style="thin"/>
      <right style="thin"/>
      <top/>
      <bottom style="thin"/>
    </border>
    <border>
      <left style="hair"/>
      <right style="hair"/>
      <top style="thin"/>
      <bottom style="hair"/>
    </border>
    <border>
      <left/>
      <right style="hair"/>
      <top style="hair"/>
      <bottom style="hair"/>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hair"/>
      <top/>
      <bottom style="hair"/>
    </border>
    <border>
      <left style="thin"/>
      <right/>
      <top style="thin"/>
      <bottom style="thin"/>
    </border>
    <border>
      <left style="hair"/>
      <right style="hair"/>
      <top style="thin"/>
      <bottom style="thin"/>
    </border>
    <border>
      <left style="hair"/>
      <right/>
      <top style="thin"/>
      <bottom style="thin"/>
    </border>
    <border>
      <left/>
      <right/>
      <top style="hair"/>
      <bottom style="hair"/>
    </border>
    <border>
      <left/>
      <right style="thin"/>
      <top/>
      <bottom style="thin"/>
    </border>
    <border>
      <left style="thin"/>
      <right/>
      <top/>
      <bottom style="thin"/>
    </border>
    <border>
      <left/>
      <right style="thin"/>
      <top style="thin"/>
      <bottom/>
    </border>
    <border>
      <left/>
      <right style="thin"/>
      <top/>
      <bottom/>
    </border>
    <border>
      <left style="thin"/>
      <right/>
      <top style="thin"/>
      <bottom/>
    </border>
    <border>
      <left style="thin"/>
      <right/>
      <top/>
      <bottom/>
    </border>
    <border>
      <left style="hair"/>
      <right/>
      <top style="hair"/>
      <bottom style="hair"/>
    </border>
    <border>
      <left style="thin"/>
      <right style="hair"/>
      <top style="hair"/>
      <bottom style="hair"/>
    </border>
    <border>
      <left style="hair"/>
      <right style="thin"/>
      <top style="hair"/>
      <bottom style="hair"/>
    </border>
    <border>
      <left style="hair"/>
      <right style="hair"/>
      <top style="hair"/>
      <bottom/>
    </border>
    <border>
      <left style="thin"/>
      <right style="hair"/>
      <top style="thin"/>
      <bottom style="hair"/>
    </border>
    <border>
      <left style="hair"/>
      <right style="thin"/>
      <top style="thin"/>
      <bottom style="hair"/>
    </border>
    <border>
      <left style="hair"/>
      <right/>
      <top style="hair"/>
      <bottom/>
    </border>
    <border>
      <left style="thin"/>
      <right style="hair"/>
      <top style="hair"/>
      <bottom/>
    </border>
    <border>
      <left style="hair"/>
      <right style="thin"/>
      <top style="hair"/>
      <bottom/>
    </border>
    <border>
      <left style="hair"/>
      <right style="hair"/>
      <top/>
      <bottom style="thin"/>
    </border>
    <border>
      <left style="hair"/>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top style="thin"/>
      <bottom style="hair"/>
    </border>
    <border>
      <left style="thin"/>
      <right/>
      <top style="hair"/>
      <bottom style="hair"/>
    </border>
    <border>
      <left/>
      <right/>
      <top style="thin"/>
      <bottom/>
    </border>
    <border>
      <left style="medium"/>
      <right style="hair"/>
      <top style="hair"/>
      <bottom style="hair"/>
    </border>
    <border>
      <left/>
      <right style="thin"/>
      <top style="thin"/>
      <bottom style="thin"/>
    </border>
    <border>
      <left/>
      <right/>
      <top style="thin"/>
      <bottom style="thin"/>
    </border>
    <border>
      <left style="thin"/>
      <right style="hair"/>
      <top style="thin"/>
      <bottom style="thin"/>
    </border>
    <border>
      <left style="hair"/>
      <right style="thin"/>
      <top style="thin"/>
      <bottom style="thin"/>
    </border>
    <border>
      <left style="thin"/>
      <right/>
      <top style="hair"/>
      <bottom style="thin"/>
    </border>
    <border>
      <left/>
      <right style="thin"/>
      <top style="thin"/>
      <bottom style="hair"/>
    </border>
    <border>
      <left/>
      <right style="thin"/>
      <top style="hair"/>
      <bottom style="hair"/>
    </border>
    <border>
      <left/>
      <right style="thin"/>
      <top style="hair"/>
      <bottom style="thin"/>
    </border>
    <border>
      <left style="hair"/>
      <right style="hair"/>
      <top style="thin"/>
      <bottom style="hair">
        <color theme="0"/>
      </bottom>
    </border>
    <border>
      <left style="hair"/>
      <right style="hair"/>
      <top style="hair">
        <color theme="0"/>
      </top>
      <bottom style="hair">
        <color theme="0"/>
      </bottom>
    </border>
    <border>
      <left style="hair"/>
      <right style="hair"/>
      <top style="hair">
        <color theme="0"/>
      </top>
      <bottom style="thin"/>
    </border>
    <border>
      <left style="hair"/>
      <right style="thin"/>
      <top style="thin"/>
      <bottom style="hair">
        <color theme="0"/>
      </bottom>
    </border>
    <border>
      <left style="hair"/>
      <right style="thin"/>
      <top style="hair">
        <color theme="0"/>
      </top>
      <bottom style="hair">
        <color theme="0"/>
      </bottom>
    </border>
    <border>
      <left style="hair"/>
      <right style="thin"/>
      <top style="hair">
        <color theme="0"/>
      </top>
      <bottom style="thin"/>
    </border>
    <border>
      <left/>
      <right/>
      <top style="thin"/>
      <bottom style="hair"/>
    </border>
    <border>
      <left/>
      <right/>
      <top style="hair"/>
      <bottom style="thin"/>
    </border>
    <border>
      <left style="medium"/>
      <right/>
      <top style="medium"/>
      <bottom style="thin"/>
    </border>
    <border>
      <left/>
      <right/>
      <top style="medium"/>
      <bottom style="thin"/>
    </border>
    <border>
      <left/>
      <right style="medium"/>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04">
    <xf numFmtId="0" fontId="0" fillId="0" borderId="0" xfId="0" applyFont="1" applyAlignment="1">
      <alignment/>
    </xf>
    <xf numFmtId="38" fontId="2" fillId="33" borderId="10" xfId="0" applyNumberFormat="1" applyFont="1" applyFill="1" applyBorder="1" applyAlignment="1">
      <alignment horizontal="center" vertical="center" wrapText="1"/>
    </xf>
    <xf numFmtId="38" fontId="2" fillId="32" borderId="10" xfId="0" applyNumberFormat="1" applyFont="1" applyFill="1" applyBorder="1" applyAlignment="1">
      <alignment horizontal="center" vertical="center" wrapText="1"/>
    </xf>
    <xf numFmtId="164" fontId="2" fillId="12" borderId="11" xfId="58" applyNumberFormat="1" applyFont="1" applyFill="1" applyBorder="1" applyAlignment="1">
      <alignment horizontal="center" vertical="center" wrapText="1"/>
      <protection/>
    </xf>
    <xf numFmtId="1" fontId="2" fillId="34" borderId="11" xfId="58" applyNumberFormat="1" applyFont="1" applyFill="1" applyBorder="1" applyAlignment="1">
      <alignment horizontal="center" vertical="center" wrapText="1"/>
      <protection/>
    </xf>
    <xf numFmtId="164" fontId="2" fillId="5" borderId="11" xfId="58" applyNumberFormat="1" applyFont="1" applyFill="1" applyBorder="1" applyAlignment="1">
      <alignment horizontal="center" vertical="center" wrapText="1"/>
      <protection/>
    </xf>
    <xf numFmtId="38" fontId="5" fillId="33" borderId="10" xfId="0" applyNumberFormat="1" applyFont="1" applyFill="1" applyBorder="1" applyAlignment="1">
      <alignment horizontal="center" vertical="center" wrapText="1"/>
    </xf>
    <xf numFmtId="0" fontId="4" fillId="0" borderId="11" xfId="60" applyFont="1" applyFill="1" applyBorder="1" applyAlignment="1">
      <alignment horizontal="left" vertical="center" wrapText="1"/>
      <protection/>
    </xf>
    <xf numFmtId="0" fontId="4" fillId="0" borderId="11" xfId="57"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4" fillId="0" borderId="11" xfId="62" applyFont="1" applyFill="1" applyBorder="1" applyAlignment="1">
      <alignment horizontal="center" vertical="center" wrapText="1"/>
      <protection/>
    </xf>
    <xf numFmtId="0" fontId="4" fillId="0" borderId="11" xfId="59" applyFont="1" applyFill="1" applyBorder="1" applyAlignment="1">
      <alignment horizontal="center" vertical="center" wrapText="1" readingOrder="1"/>
      <protection/>
    </xf>
    <xf numFmtId="164" fontId="2" fillId="10" borderId="11" xfId="58" applyNumberFormat="1" applyFont="1" applyFill="1" applyBorder="1" applyAlignment="1">
      <alignment horizontal="center" vertical="center" wrapText="1"/>
      <protection/>
    </xf>
    <xf numFmtId="0" fontId="4" fillId="32" borderId="11" xfId="59" applyFont="1" applyFill="1" applyBorder="1" applyAlignment="1">
      <alignment horizontal="center" vertical="center" wrapText="1" readingOrder="1"/>
      <protection/>
    </xf>
    <xf numFmtId="0" fontId="0" fillId="35" borderId="10" xfId="0" applyFill="1" applyBorder="1" applyAlignment="1">
      <alignment horizontal="center" vertical="center"/>
    </xf>
    <xf numFmtId="0" fontId="0" fillId="0" borderId="10" xfId="0" applyBorder="1" applyAlignment="1">
      <alignment horizontal="center"/>
    </xf>
    <xf numFmtId="0" fontId="0" fillId="0" borderId="0" xfId="0" applyAlignment="1">
      <alignment/>
    </xf>
    <xf numFmtId="0" fontId="4" fillId="0" borderId="11" xfId="60" applyFont="1" applyFill="1" applyBorder="1" applyAlignment="1">
      <alignment horizontal="center" vertical="center" wrapText="1"/>
      <protection/>
    </xf>
    <xf numFmtId="0" fontId="0" fillId="35" borderId="10" xfId="0" applyFill="1" applyBorder="1" applyAlignment="1">
      <alignment horizontal="center" vertical="center" wrapText="1"/>
    </xf>
    <xf numFmtId="17" fontId="0" fillId="0" borderId="10" xfId="0" applyNumberFormat="1" applyBorder="1" applyAlignment="1" quotePrefix="1">
      <alignment horizontal="center"/>
    </xf>
    <xf numFmtId="17" fontId="0" fillId="0" borderId="10" xfId="0" applyNumberFormat="1" applyBorder="1" applyAlignment="1">
      <alignment/>
    </xf>
    <xf numFmtId="1" fontId="0" fillId="0" borderId="10" xfId="0" applyNumberFormat="1" applyBorder="1" applyAlignment="1">
      <alignment horizontal="center"/>
    </xf>
    <xf numFmtId="0" fontId="0" fillId="0" borderId="10" xfId="0" applyBorder="1" applyAlignment="1" quotePrefix="1">
      <alignment horizontal="center"/>
    </xf>
    <xf numFmtId="0" fontId="0" fillId="0" borderId="10" xfId="0" applyBorder="1" applyAlignment="1">
      <alignment/>
    </xf>
    <xf numFmtId="0" fontId="0" fillId="0" borderId="0" xfId="0" applyAlignment="1">
      <alignment/>
    </xf>
    <xf numFmtId="165" fontId="4" fillId="0" borderId="11" xfId="57" applyNumberFormat="1" applyFont="1" applyFill="1" applyBorder="1" applyAlignment="1">
      <alignment horizontal="center" vertical="center" wrapText="1"/>
      <protection/>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8" fontId="2" fillId="35" borderId="10" xfId="0" applyNumberFormat="1" applyFont="1" applyFill="1" applyBorder="1" applyAlignment="1">
      <alignment horizontal="center" vertical="center" wrapText="1"/>
    </xf>
    <xf numFmtId="0" fontId="10" fillId="0" borderId="11" xfId="62" applyFont="1" applyFill="1" applyBorder="1" applyAlignment="1">
      <alignment horizontal="center" vertical="center" wrapText="1"/>
      <protection/>
    </xf>
    <xf numFmtId="0" fontId="59" fillId="35" borderId="10" xfId="0" applyFont="1" applyFill="1" applyBorder="1" applyAlignment="1">
      <alignment horizontal="center" vertical="center"/>
    </xf>
    <xf numFmtId="14" fontId="4" fillId="0" borderId="11" xfId="57" applyNumberFormat="1" applyFont="1" applyFill="1" applyBorder="1" applyAlignment="1">
      <alignment horizontal="center" vertical="center" wrapText="1"/>
      <protection/>
    </xf>
    <xf numFmtId="0" fontId="0" fillId="4" borderId="10" xfId="0" applyFill="1" applyBorder="1" applyAlignment="1">
      <alignment horizontal="center"/>
    </xf>
    <xf numFmtId="17" fontId="0" fillId="4" borderId="10" xfId="0" applyNumberFormat="1" applyFill="1" applyBorder="1" applyAlignment="1">
      <alignment horizontal="center"/>
    </xf>
    <xf numFmtId="0" fontId="0" fillId="0" borderId="0" xfId="0" applyAlignment="1">
      <alignment wrapText="1"/>
    </xf>
    <xf numFmtId="0" fontId="0" fillId="0" borderId="10" xfId="0" applyBorder="1" applyAlignment="1" quotePrefix="1">
      <alignment vertical="center" wrapText="1"/>
    </xf>
    <xf numFmtId="14" fontId="0" fillId="0" borderId="10" xfId="0" applyNumberFormat="1" applyBorder="1" applyAlignment="1" quotePrefix="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xf>
    <xf numFmtId="0" fontId="59" fillId="32" borderId="10" xfId="0" applyFont="1" applyFill="1" applyBorder="1" applyAlignment="1">
      <alignment horizontal="center" vertical="center"/>
    </xf>
    <xf numFmtId="0" fontId="59" fillId="32"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14" fontId="61"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2" xfId="0" applyBorder="1" applyAlignment="1" quotePrefix="1">
      <alignment vertical="center" wrapText="1"/>
    </xf>
    <xf numFmtId="0" fontId="0" fillId="0" borderId="0" xfId="0" applyAlignment="1">
      <alignment horizontal="center" vertical="center"/>
    </xf>
    <xf numFmtId="0" fontId="0" fillId="0" borderId="12" xfId="0" applyBorder="1" applyAlignment="1">
      <alignment horizontal="center" vertical="center"/>
    </xf>
    <xf numFmtId="14" fontId="0" fillId="0" borderId="12" xfId="0" applyNumberFormat="1" applyBorder="1" applyAlignment="1" quotePrefix="1">
      <alignment horizontal="center" vertical="center" wrapText="1"/>
    </xf>
    <xf numFmtId="0" fontId="0" fillId="0" borderId="12" xfId="0" applyBorder="1" applyAlignment="1">
      <alignment horizontal="center" vertical="center" wrapText="1"/>
    </xf>
    <xf numFmtId="14" fontId="0" fillId="0" borderId="0" xfId="0" applyNumberFormat="1" applyAlignment="1">
      <alignment horizontal="center"/>
    </xf>
    <xf numFmtId="0" fontId="0" fillId="0" borderId="10" xfId="0" applyFill="1" applyBorder="1" applyAlignment="1">
      <alignment horizontal="center" vertical="center"/>
    </xf>
    <xf numFmtId="0" fontId="0" fillId="0" borderId="10" xfId="0" applyFill="1" applyBorder="1" applyAlignment="1" quotePrefix="1">
      <alignment vertical="center" wrapText="1"/>
    </xf>
    <xf numFmtId="14" fontId="0" fillId="0" borderId="10" xfId="0" applyNumberFormat="1" applyFill="1" applyBorder="1" applyAlignment="1">
      <alignment horizontal="center" vertical="center"/>
    </xf>
    <xf numFmtId="0" fontId="10" fillId="0" borderId="16" xfId="57" applyFont="1" applyFill="1" applyBorder="1" applyAlignment="1">
      <alignment horizontal="center" vertical="center" wrapText="1"/>
      <protection/>
    </xf>
    <xf numFmtId="0" fontId="10" fillId="0" borderId="16" xfId="61" applyFont="1" applyFill="1" applyBorder="1" applyAlignment="1">
      <alignment horizontal="center" vertical="center" wrapText="1"/>
      <protection/>
    </xf>
    <xf numFmtId="0" fontId="10" fillId="0" borderId="16" xfId="0" applyFont="1" applyBorder="1" applyAlignment="1">
      <alignment horizontal="center" vertical="center"/>
    </xf>
    <xf numFmtId="0" fontId="6" fillId="0" borderId="11" xfId="0" applyFont="1" applyFill="1" applyBorder="1" applyAlignment="1">
      <alignment horizontal="left" vertical="center" wrapText="1"/>
    </xf>
    <xf numFmtId="164" fontId="2" fillId="34" borderId="11" xfId="58" applyNumberFormat="1"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0" fillId="0" borderId="0" xfId="0" applyAlignment="1">
      <alignment/>
    </xf>
    <xf numFmtId="0" fontId="10" fillId="0" borderId="11" xfId="0" applyFont="1" applyBorder="1" applyAlignment="1">
      <alignment horizontal="center" vertical="center"/>
    </xf>
    <xf numFmtId="0" fontId="10" fillId="0" borderId="16"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6" fillId="0" borderId="11" xfId="0" applyFont="1" applyFill="1" applyBorder="1" applyAlignment="1">
      <alignment horizontal="left" vertical="center" wrapText="1"/>
    </xf>
    <xf numFmtId="49" fontId="10" fillId="0" borderId="11" xfId="57" applyNumberFormat="1" applyFont="1" applyFill="1" applyBorder="1" applyAlignment="1">
      <alignment horizontal="center" vertical="center" wrapText="1"/>
      <protection/>
    </xf>
    <xf numFmtId="0" fontId="8" fillId="0" borderId="11" xfId="0" applyFont="1" applyBorder="1" applyAlignment="1">
      <alignment horizontal="center" vertical="center" wrapText="1"/>
    </xf>
    <xf numFmtId="2" fontId="2" fillId="0" borderId="11" xfId="58" applyNumberFormat="1" applyFont="1" applyFill="1" applyBorder="1" applyAlignment="1">
      <alignment horizontal="center" vertical="center" wrapText="1"/>
      <protection/>
    </xf>
    <xf numFmtId="166" fontId="8" fillId="0" borderId="11" xfId="59" applyNumberFormat="1" applyFont="1" applyFill="1" applyBorder="1" applyAlignment="1">
      <alignment horizontal="center" vertical="center" wrapText="1"/>
      <protection/>
    </xf>
    <xf numFmtId="38" fontId="12" fillId="32" borderId="10" xfId="0" applyNumberFormat="1" applyFont="1" applyFill="1" applyBorder="1" applyAlignment="1">
      <alignment horizontal="center" vertical="center" wrapText="1"/>
    </xf>
    <xf numFmtId="0" fontId="0" fillId="32" borderId="10" xfId="0" applyFill="1" applyBorder="1" applyAlignment="1">
      <alignment horizontal="center" vertical="center" wrapText="1"/>
    </xf>
    <xf numFmtId="0" fontId="0" fillId="32" borderId="10"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4" fillId="0" borderId="11" xfId="0" applyFont="1" applyBorder="1" applyAlignment="1">
      <alignment horizontal="center" vertical="center" wrapText="1"/>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2" fontId="2" fillId="34" borderId="11" xfId="58" applyNumberFormat="1" applyFont="1" applyFill="1" applyBorder="1" applyAlignment="1">
      <alignment horizontal="center" vertical="center" wrapText="1"/>
      <protection/>
    </xf>
    <xf numFmtId="0" fontId="0" fillId="0" borderId="0" xfId="0" applyAlignment="1">
      <alignment/>
    </xf>
    <xf numFmtId="0" fontId="6" fillId="0" borderId="11" xfId="0" applyFont="1" applyFill="1" applyBorder="1" applyAlignment="1">
      <alignment horizontal="left" vertical="center" wrapText="1"/>
    </xf>
    <xf numFmtId="0" fontId="4" fillId="0" borderId="11" xfId="60" applyFont="1" applyFill="1" applyBorder="1" applyAlignment="1">
      <alignment horizontal="center" vertical="center" wrapText="1"/>
      <protection/>
    </xf>
    <xf numFmtId="0" fontId="10" fillId="0" borderId="16" xfId="57" applyFont="1" applyFill="1" applyBorder="1" applyAlignment="1">
      <alignment horizontal="center" vertical="center" wrapText="1"/>
      <protection/>
    </xf>
    <xf numFmtId="164" fontId="2" fillId="0" borderId="11" xfId="58" applyNumberFormat="1" applyFont="1" applyFill="1" applyBorder="1" applyAlignment="1">
      <alignment horizontal="center" vertical="center" wrapText="1"/>
      <protection/>
    </xf>
    <xf numFmtId="49" fontId="10" fillId="0" borderId="11" xfId="57" applyNumberFormat="1" applyFont="1" applyFill="1" applyBorder="1" applyAlignment="1">
      <alignment horizontal="center" vertical="center" wrapText="1"/>
      <protection/>
    </xf>
    <xf numFmtId="1" fontId="2" fillId="0" borderId="11" xfId="58" applyNumberFormat="1" applyFont="1" applyFill="1" applyBorder="1" applyAlignment="1">
      <alignment horizontal="center" vertical="center" wrapText="1"/>
      <protection/>
    </xf>
    <xf numFmtId="0" fontId="10" fillId="0" borderId="11" xfId="59" applyFont="1" applyFill="1" applyBorder="1" applyAlignment="1">
      <alignment horizontal="left" vertical="center" wrapText="1"/>
      <protection/>
    </xf>
    <xf numFmtId="0" fontId="10" fillId="0" borderId="11" xfId="57" applyFont="1" applyFill="1" applyBorder="1" applyAlignment="1">
      <alignment horizontal="center" vertical="center" wrapText="1"/>
      <protection/>
    </xf>
    <xf numFmtId="0" fontId="0" fillId="0" borderId="0" xfId="0" applyAlignment="1">
      <alignment/>
    </xf>
    <xf numFmtId="0" fontId="4" fillId="0" borderId="11" xfId="59" applyFont="1" applyFill="1" applyBorder="1" applyAlignment="1">
      <alignment horizontal="left" vertical="center" wrapText="1"/>
      <protection/>
    </xf>
    <xf numFmtId="0" fontId="4" fillId="0" borderId="11" xfId="57" applyFont="1" applyFill="1" applyBorder="1" applyAlignment="1">
      <alignment horizontal="center" vertical="center" wrapText="1"/>
      <protection/>
    </xf>
    <xf numFmtId="0" fontId="6" fillId="0" borderId="11" xfId="0" applyFont="1" applyFill="1" applyBorder="1" applyAlignment="1">
      <alignment horizontal="left" vertical="center" wrapText="1"/>
    </xf>
    <xf numFmtId="166" fontId="4" fillId="0" borderId="11" xfId="59" applyNumberFormat="1" applyFont="1" applyFill="1" applyBorder="1" applyAlignment="1">
      <alignment horizontal="center" vertical="center" wrapText="1"/>
      <protection/>
    </xf>
    <xf numFmtId="0" fontId="4" fillId="0" borderId="11" xfId="0" applyFont="1" applyBorder="1" applyAlignment="1">
      <alignment horizontal="center" vertical="center"/>
    </xf>
    <xf numFmtId="49" fontId="10" fillId="0" borderId="11" xfId="57" applyNumberFormat="1" applyFont="1" applyFill="1" applyBorder="1" applyAlignment="1">
      <alignment horizontal="center" vertical="center" wrapText="1"/>
      <protection/>
    </xf>
    <xf numFmtId="0" fontId="10" fillId="0" borderId="22" xfId="57" applyFont="1" applyFill="1" applyBorder="1" applyAlignment="1">
      <alignment horizontal="center" vertical="center" wrapText="1"/>
      <protection/>
    </xf>
    <xf numFmtId="0" fontId="4" fillId="0" borderId="22" xfId="57" applyFont="1" applyFill="1" applyBorder="1" applyAlignment="1">
      <alignment horizontal="center" vertical="center" wrapText="1"/>
      <protection/>
    </xf>
    <xf numFmtId="0" fontId="4" fillId="0" borderId="22" xfId="59" applyFont="1" applyFill="1" applyBorder="1" applyAlignment="1">
      <alignment horizontal="left" vertical="center" wrapText="1"/>
      <protection/>
    </xf>
    <xf numFmtId="0" fontId="10" fillId="12" borderId="22" xfId="57" applyFont="1" applyFill="1" applyBorder="1" applyAlignment="1">
      <alignment horizontal="center" vertical="center" wrapText="1"/>
      <protection/>
    </xf>
    <xf numFmtId="0" fontId="0" fillId="0" borderId="0" xfId="0" applyAlignment="1">
      <alignment/>
    </xf>
    <xf numFmtId="0" fontId="0" fillId="0" borderId="0" xfId="0" applyAlignment="1">
      <alignment/>
    </xf>
    <xf numFmtId="0" fontId="0" fillId="0" borderId="10" xfId="0" applyBorder="1" applyAlignment="1" quotePrefix="1">
      <alignment vertical="top" wrapText="1"/>
    </xf>
    <xf numFmtId="0" fontId="6" fillId="0" borderId="11" xfId="0" applyFont="1" applyFill="1" applyBorder="1" applyAlignment="1">
      <alignment horizontal="left" vertical="top" wrapText="1"/>
    </xf>
    <xf numFmtId="0" fontId="16" fillId="34" borderId="10" xfId="0" applyFont="1" applyFill="1" applyBorder="1" applyAlignment="1">
      <alignment horizontal="center" vertical="center"/>
    </xf>
    <xf numFmtId="0" fontId="16" fillId="34" borderId="10" xfId="0" applyFont="1" applyFill="1" applyBorder="1" applyAlignment="1">
      <alignment horizontal="center" vertical="center" wrapText="1"/>
    </xf>
    <xf numFmtId="14" fontId="16" fillId="34" borderId="10" xfId="0" applyNumberFormat="1" applyFont="1" applyFill="1" applyBorder="1" applyAlignment="1">
      <alignment horizontal="center" vertical="center"/>
    </xf>
    <xf numFmtId="14" fontId="16" fillId="34" borderId="10" xfId="0" applyNumberFormat="1" applyFont="1" applyFill="1" applyBorder="1" applyAlignment="1">
      <alignment horizontal="center" vertical="center" wrapText="1"/>
    </xf>
    <xf numFmtId="0" fontId="16" fillId="34" borderId="10" xfId="0" applyFont="1" applyFill="1" applyBorder="1" applyAlignment="1" quotePrefix="1">
      <alignment vertical="center" wrapText="1"/>
    </xf>
    <xf numFmtId="14" fontId="0" fillId="0" borderId="10" xfId="0" applyNumberFormat="1" applyBorder="1" applyAlignment="1">
      <alignment horizontal="center" vertical="center"/>
    </xf>
    <xf numFmtId="0" fontId="16" fillId="34" borderId="10" xfId="0" applyFont="1" applyFill="1" applyBorder="1" applyAlignment="1">
      <alignment vertical="center" wrapText="1"/>
    </xf>
    <xf numFmtId="0" fontId="0" fillId="32" borderId="11" xfId="0" applyFill="1" applyBorder="1" applyAlignment="1">
      <alignment vertical="center" wrapText="1"/>
    </xf>
    <xf numFmtId="0" fontId="0" fillId="32" borderId="11" xfId="0" applyFill="1" applyBorder="1" applyAlignment="1">
      <alignment horizontal="center" vertical="center" wrapText="1"/>
    </xf>
    <xf numFmtId="0" fontId="0" fillId="0" borderId="10" xfId="0" applyBorder="1" applyAlignment="1" quotePrefix="1">
      <alignment horizontal="center" vertical="center" wrapText="1"/>
    </xf>
    <xf numFmtId="1" fontId="2" fillId="34" borderId="16" xfId="58" applyNumberFormat="1" applyFont="1" applyFill="1" applyBorder="1" applyAlignment="1">
      <alignment horizontal="center" vertical="center" wrapText="1"/>
      <protection/>
    </xf>
    <xf numFmtId="164" fontId="2" fillId="0" borderId="16" xfId="58" applyNumberFormat="1" applyFont="1" applyFill="1" applyBorder="1" applyAlignment="1">
      <alignment horizontal="center" vertical="center" wrapText="1"/>
      <protection/>
    </xf>
    <xf numFmtId="164" fontId="2" fillId="34" borderId="16" xfId="58" applyNumberFormat="1" applyFont="1" applyFill="1" applyBorder="1" applyAlignment="1">
      <alignment horizontal="center" vertical="center" wrapText="1"/>
      <protection/>
    </xf>
    <xf numFmtId="2" fontId="2" fillId="34" borderId="16" xfId="58" applyNumberFormat="1" applyFont="1" applyFill="1" applyBorder="1" applyAlignment="1">
      <alignment horizontal="center" vertical="center" wrapText="1"/>
      <protection/>
    </xf>
    <xf numFmtId="2" fontId="2" fillId="0" borderId="16" xfId="58" applyNumberFormat="1" applyFont="1" applyFill="1" applyBorder="1" applyAlignment="1">
      <alignment horizontal="center" vertical="center" wrapText="1"/>
      <protection/>
    </xf>
    <xf numFmtId="1" fontId="2" fillId="0" borderId="16" xfId="58" applyNumberFormat="1" applyFont="1" applyFill="1" applyBorder="1" applyAlignment="1">
      <alignment horizontal="center" vertical="center" wrapText="1"/>
      <protection/>
    </xf>
    <xf numFmtId="166" fontId="4" fillId="2" borderId="23" xfId="59" applyNumberFormat="1" applyFont="1" applyFill="1" applyBorder="1" applyAlignment="1">
      <alignment vertical="center" wrapText="1"/>
      <protection/>
    </xf>
    <xf numFmtId="166" fontId="4" fillId="2" borderId="24" xfId="59" applyNumberFormat="1" applyFont="1" applyFill="1" applyBorder="1" applyAlignment="1">
      <alignment vertical="center" wrapText="1"/>
      <protection/>
    </xf>
    <xf numFmtId="166" fontId="4" fillId="2" borderId="25" xfId="59" applyNumberFormat="1" applyFont="1" applyFill="1" applyBorder="1" applyAlignment="1">
      <alignment vertical="center" wrapText="1"/>
      <protection/>
    </xf>
    <xf numFmtId="0" fontId="4" fillId="0" borderId="26" xfId="59" applyFont="1" applyFill="1" applyBorder="1" applyAlignment="1">
      <alignment horizontal="left" vertical="center" wrapText="1"/>
      <protection/>
    </xf>
    <xf numFmtId="0" fontId="0" fillId="0" borderId="27" xfId="0" applyBorder="1" applyAlignment="1">
      <alignment/>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xf>
    <xf numFmtId="0" fontId="0" fillId="0" borderId="32" xfId="0" applyBorder="1" applyAlignment="1">
      <alignment/>
    </xf>
    <xf numFmtId="0" fontId="62" fillId="0" borderId="32" xfId="0" applyFont="1" applyBorder="1" applyAlignment="1">
      <alignment/>
    </xf>
    <xf numFmtId="166" fontId="4" fillId="0" borderId="33" xfId="59" applyNumberFormat="1" applyFont="1" applyFill="1" applyBorder="1" applyAlignment="1">
      <alignment vertical="center" wrapText="1"/>
      <protection/>
    </xf>
    <xf numFmtId="166" fontId="4" fillId="0" borderId="34" xfId="59" applyNumberFormat="1" applyFont="1" applyFill="1" applyBorder="1" applyAlignment="1">
      <alignment vertical="center" wrapText="1"/>
      <protection/>
    </xf>
    <xf numFmtId="166" fontId="4" fillId="0" borderId="35" xfId="59" applyNumberFormat="1" applyFont="1" applyFill="1" applyBorder="1" applyAlignment="1">
      <alignment vertical="center" wrapText="1"/>
      <protection/>
    </xf>
    <xf numFmtId="0" fontId="62" fillId="0" borderId="31" xfId="0" applyFont="1" applyBorder="1" applyAlignment="1">
      <alignment/>
    </xf>
    <xf numFmtId="0" fontId="62" fillId="0" borderId="28" xfId="0" applyFont="1" applyBorder="1" applyAlignment="1">
      <alignment/>
    </xf>
    <xf numFmtId="1" fontId="2" fillId="0" borderId="22" xfId="58" applyNumberFormat="1" applyFont="1" applyFill="1" applyBorder="1" applyAlignment="1">
      <alignment horizontal="center" vertical="center" wrapText="1"/>
      <protection/>
    </xf>
    <xf numFmtId="0" fontId="10" fillId="0" borderId="16" xfId="0" applyFont="1" applyFill="1" applyBorder="1" applyAlignment="1">
      <alignment horizontal="center" vertical="center"/>
    </xf>
    <xf numFmtId="0" fontId="10" fillId="0" borderId="16" xfId="0" applyFont="1" applyBorder="1" applyAlignment="1">
      <alignment horizontal="center" vertical="center" wrapText="1"/>
    </xf>
    <xf numFmtId="0" fontId="10" fillId="0" borderId="26" xfId="59" applyFont="1" applyFill="1" applyBorder="1" applyAlignment="1">
      <alignment horizontal="left" vertical="center" wrapText="1"/>
      <protection/>
    </xf>
    <xf numFmtId="0" fontId="8" fillId="0" borderId="26" xfId="59" applyFont="1" applyFill="1" applyBorder="1" applyAlignment="1">
      <alignment horizontal="left" vertical="center" wrapText="1"/>
      <protection/>
    </xf>
    <xf numFmtId="0" fontId="4" fillId="0" borderId="26" xfId="60" applyFont="1" applyFill="1" applyBorder="1" applyAlignment="1">
      <alignment horizontal="left" vertical="center" wrapText="1"/>
      <protection/>
    </xf>
    <xf numFmtId="1" fontId="2" fillId="32" borderId="11" xfId="58" applyNumberFormat="1" applyFont="1" applyFill="1" applyBorder="1" applyAlignment="1">
      <alignment horizontal="center" vertical="center" wrapText="1"/>
      <protection/>
    </xf>
    <xf numFmtId="1" fontId="2" fillId="32" borderId="16" xfId="58" applyNumberFormat="1" applyFont="1" applyFill="1" applyBorder="1" applyAlignment="1">
      <alignment horizontal="center" vertical="center" wrapText="1"/>
      <protection/>
    </xf>
    <xf numFmtId="0" fontId="4" fillId="0" borderId="11" xfId="59" applyFont="1" applyFill="1" applyBorder="1" applyAlignment="1">
      <alignment horizontal="center" vertical="center" wrapText="1"/>
      <protection/>
    </xf>
    <xf numFmtId="0" fontId="4" fillId="0" borderId="22" xfId="59" applyFont="1" applyFill="1" applyBorder="1" applyAlignment="1">
      <alignment horizontal="center" vertical="center" wrapText="1"/>
      <protection/>
    </xf>
    <xf numFmtId="0" fontId="4" fillId="0" borderId="26" xfId="60" applyFont="1" applyFill="1" applyBorder="1" applyAlignment="1">
      <alignment horizontal="center" vertical="center" wrapText="1"/>
      <protection/>
    </xf>
    <xf numFmtId="166" fontId="4" fillId="0" borderId="15" xfId="59" applyNumberFormat="1" applyFont="1" applyFill="1" applyBorder="1" applyAlignment="1">
      <alignment horizontal="center" vertical="center" wrapText="1"/>
      <protection/>
    </xf>
    <xf numFmtId="0" fontId="10" fillId="12" borderId="11" xfId="57" applyFont="1" applyFill="1" applyBorder="1" applyAlignment="1">
      <alignment horizontal="center" vertical="center" wrapText="1"/>
      <protection/>
    </xf>
    <xf numFmtId="166" fontId="4" fillId="0" borderId="36" xfId="59" applyNumberFormat="1" applyFont="1" applyFill="1" applyBorder="1" applyAlignment="1">
      <alignment horizontal="center" vertical="center" wrapText="1"/>
      <protection/>
    </xf>
    <xf numFmtId="166" fontId="4" fillId="0" borderId="37" xfId="59" applyNumberFormat="1" applyFont="1" applyFill="1" applyBorder="1" applyAlignment="1">
      <alignment vertical="center" wrapText="1"/>
      <protection/>
    </xf>
    <xf numFmtId="166" fontId="4" fillId="0" borderId="38" xfId="59" applyNumberFormat="1" applyFont="1" applyFill="1" applyBorder="1" applyAlignment="1">
      <alignment vertical="center" wrapText="1"/>
      <protection/>
    </xf>
    <xf numFmtId="166" fontId="4" fillId="0" borderId="39" xfId="59" applyNumberFormat="1" applyFont="1" applyFill="1" applyBorder="1" applyAlignment="1">
      <alignment vertical="center" wrapText="1"/>
      <protection/>
    </xf>
    <xf numFmtId="166" fontId="4" fillId="0" borderId="40" xfId="59" applyNumberFormat="1" applyFont="1" applyFill="1" applyBorder="1" applyAlignment="1">
      <alignment vertical="center" wrapText="1"/>
      <protection/>
    </xf>
    <xf numFmtId="166" fontId="4" fillId="0" borderId="41" xfId="59" applyNumberFormat="1" applyFont="1" applyFill="1" applyBorder="1" applyAlignment="1">
      <alignment vertical="center" wrapText="1"/>
      <protection/>
    </xf>
    <xf numFmtId="0" fontId="4" fillId="0" borderId="33" xfId="60" applyFont="1" applyFill="1" applyBorder="1" applyAlignment="1">
      <alignment horizontal="center" vertical="center" wrapText="1"/>
      <protection/>
    </xf>
    <xf numFmtId="0" fontId="4" fillId="0" borderId="33" xfId="57" applyFont="1" applyFill="1" applyBorder="1" applyAlignment="1">
      <alignment horizontal="center" vertical="center" wrapText="1"/>
      <protection/>
    </xf>
    <xf numFmtId="0" fontId="10" fillId="0" borderId="11" xfId="57" applyFont="1" applyFill="1" applyBorder="1" applyAlignment="1" quotePrefix="1">
      <alignment horizontal="center" vertical="center" wrapText="1"/>
      <protection/>
    </xf>
    <xf numFmtId="0" fontId="10" fillId="0" borderId="16" xfId="0" applyFont="1" applyBorder="1" applyAlignment="1" quotePrefix="1">
      <alignment horizontal="center" vertical="center"/>
    </xf>
    <xf numFmtId="0" fontId="0" fillId="0" borderId="32" xfId="0" applyBorder="1" applyAlignment="1">
      <alignment/>
    </xf>
    <xf numFmtId="0" fontId="0" fillId="0" borderId="28" xfId="0" applyBorder="1" applyAlignment="1">
      <alignment/>
    </xf>
    <xf numFmtId="0" fontId="10" fillId="0" borderId="22" xfId="59" applyFont="1" applyFill="1" applyBorder="1" applyAlignment="1">
      <alignment horizontal="left" vertical="center" wrapText="1"/>
      <protection/>
    </xf>
    <xf numFmtId="166" fontId="4" fillId="4" borderId="28" xfId="59" applyNumberFormat="1" applyFont="1" applyFill="1" applyBorder="1" applyAlignment="1">
      <alignment vertical="center" wrapText="1"/>
      <protection/>
    </xf>
    <xf numFmtId="166" fontId="4" fillId="4" borderId="42" xfId="59" applyNumberFormat="1" applyFont="1" applyFill="1" applyBorder="1" applyAlignment="1">
      <alignment vertical="center" wrapText="1"/>
      <protection/>
    </xf>
    <xf numFmtId="166" fontId="4" fillId="4" borderId="43" xfId="59" applyNumberFormat="1" applyFont="1" applyFill="1" applyBorder="1" applyAlignment="1">
      <alignment vertical="center" wrapText="1"/>
      <protection/>
    </xf>
    <xf numFmtId="0" fontId="10" fillId="0" borderId="16" xfId="57" applyFont="1" applyFill="1" applyBorder="1" applyAlignment="1" quotePrefix="1">
      <alignment horizontal="center" vertical="center" wrapText="1"/>
      <protection/>
    </xf>
    <xf numFmtId="0" fontId="4" fillId="0" borderId="22" xfId="60" applyFont="1" applyFill="1" applyBorder="1" applyAlignment="1">
      <alignment horizontal="center" vertical="center" wrapText="1"/>
      <protection/>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0" fillId="0" borderId="31"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49" fontId="10" fillId="0" borderId="16" xfId="57" applyNumberFormat="1" applyFont="1" applyFill="1" applyBorder="1" applyAlignment="1">
      <alignment horizontal="center" vertical="center" wrapText="1"/>
      <protection/>
    </xf>
    <xf numFmtId="0" fontId="0" fillId="0" borderId="50" xfId="0" applyBorder="1" applyAlignment="1">
      <alignment/>
    </xf>
    <xf numFmtId="0" fontId="0" fillId="0" borderId="29" xfId="0" applyBorder="1" applyAlignment="1">
      <alignment/>
    </xf>
    <xf numFmtId="0" fontId="0" fillId="0" borderId="30" xfId="0" applyBorder="1" applyAlignment="1">
      <alignment/>
    </xf>
    <xf numFmtId="164" fontId="12" fillId="0" borderId="11" xfId="58" applyNumberFormat="1" applyFont="1" applyFill="1" applyBorder="1" applyAlignment="1">
      <alignment horizontal="center" vertical="center" wrapText="1"/>
      <protection/>
    </xf>
    <xf numFmtId="164" fontId="12" fillId="0" borderId="26" xfId="58" applyNumberFormat="1" applyFont="1" applyFill="1" applyBorder="1" applyAlignment="1">
      <alignment horizontal="center" vertical="center" wrapText="1"/>
      <protection/>
    </xf>
    <xf numFmtId="164" fontId="12" fillId="0" borderId="22" xfId="58" applyNumberFormat="1" applyFont="1" applyFill="1" applyBorder="1" applyAlignment="1">
      <alignment horizontal="center" vertical="center" wrapText="1"/>
      <protection/>
    </xf>
    <xf numFmtId="0" fontId="10" fillId="0" borderId="11" xfId="0" applyFont="1" applyBorder="1" applyAlignment="1" quotePrefix="1">
      <alignment horizontal="center" vertical="center"/>
    </xf>
    <xf numFmtId="0" fontId="10" fillId="0" borderId="22" xfId="57" applyFont="1" applyFill="1" applyBorder="1" applyAlignment="1" quotePrefix="1">
      <alignment horizontal="center" vertical="center" wrapText="1"/>
      <protection/>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166" fontId="4" fillId="0" borderId="38" xfId="59" applyNumberFormat="1" applyFont="1" applyFill="1" applyBorder="1" applyAlignment="1">
      <alignment horizontal="center" vertical="center" wrapText="1"/>
      <protection/>
    </xf>
    <xf numFmtId="166" fontId="4" fillId="0" borderId="35" xfId="59" applyNumberFormat="1" applyFont="1" applyFill="1" applyBorder="1" applyAlignment="1">
      <alignment horizontal="center" vertical="center" wrapText="1"/>
      <protection/>
    </xf>
    <xf numFmtId="166" fontId="4" fillId="0" borderId="41" xfId="59" applyNumberFormat="1" applyFont="1" applyFill="1" applyBorder="1" applyAlignment="1">
      <alignment horizontal="center" vertical="center" wrapText="1"/>
      <protection/>
    </xf>
    <xf numFmtId="14" fontId="0" fillId="0" borderId="11" xfId="0" applyNumberFormat="1" applyBorder="1" applyAlignment="1">
      <alignment horizontal="center" vertical="center"/>
    </xf>
    <xf numFmtId="14" fontId="0" fillId="0" borderId="11" xfId="0" applyNumberForma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0" fillId="0" borderId="11" xfId="0" applyFill="1" applyBorder="1" applyAlignment="1">
      <alignment vertical="center" wrapText="1"/>
    </xf>
    <xf numFmtId="0" fontId="63" fillId="0" borderId="51" xfId="0" applyFont="1" applyFill="1" applyBorder="1" applyAlignment="1">
      <alignment vertical="center" wrapText="1"/>
    </xf>
    <xf numFmtId="0" fontId="0" fillId="0" borderId="11" xfId="0" applyFill="1" applyBorder="1" applyAlignment="1">
      <alignment horizontal="center" vertical="center" wrapText="1"/>
    </xf>
    <xf numFmtId="0" fontId="0" fillId="0" borderId="27" xfId="0" applyBorder="1" applyAlignment="1">
      <alignment horizontal="center"/>
    </xf>
    <xf numFmtId="0" fontId="0" fillId="0" borderId="28" xfId="0" applyBorder="1" applyAlignment="1">
      <alignment/>
    </xf>
    <xf numFmtId="166" fontId="4" fillId="0" borderId="37" xfId="60" applyNumberFormat="1" applyFont="1" applyFill="1" applyBorder="1" applyAlignment="1">
      <alignment vertical="center" wrapText="1"/>
      <protection/>
    </xf>
    <xf numFmtId="0" fontId="4" fillId="0" borderId="22" xfId="60" applyFont="1" applyFill="1" applyBorder="1" applyAlignment="1">
      <alignment horizontal="left" vertical="center" wrapText="1"/>
      <protection/>
    </xf>
    <xf numFmtId="0" fontId="0" fillId="0" borderId="11" xfId="0"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Border="1" applyAlignment="1">
      <alignment vertical="center" wrapText="1"/>
    </xf>
    <xf numFmtId="0" fontId="64" fillId="0" borderId="10" xfId="0" applyFont="1" applyBorder="1" applyAlignment="1">
      <alignment horizontal="center" vertical="center"/>
    </xf>
    <xf numFmtId="0" fontId="59" fillId="35" borderId="23" xfId="0" applyFont="1" applyFill="1" applyBorder="1" applyAlignment="1">
      <alignment vertical="center"/>
    </xf>
    <xf numFmtId="0" fontId="59" fillId="35" borderId="52" xfId="0" applyFont="1" applyFill="1" applyBorder="1" applyAlignment="1">
      <alignment vertical="center"/>
    </xf>
    <xf numFmtId="168" fontId="0" fillId="0" borderId="11" xfId="0" applyNumberFormat="1" applyBorder="1" applyAlignment="1">
      <alignment horizontal="center" vertical="center" wrapText="1"/>
    </xf>
    <xf numFmtId="167" fontId="0" fillId="0" borderId="11" xfId="42" applyNumberFormat="1" applyFont="1" applyBorder="1" applyAlignment="1">
      <alignment horizontal="center" vertical="center" wrapText="1"/>
    </xf>
    <xf numFmtId="167" fontId="0" fillId="0" borderId="0" xfId="42" applyNumberFormat="1" applyFont="1" applyAlignment="1">
      <alignment/>
    </xf>
    <xf numFmtId="14" fontId="0" fillId="0" borderId="0" xfId="0" applyNumberFormat="1" applyAlignment="1">
      <alignment/>
    </xf>
    <xf numFmtId="0" fontId="0" fillId="0" borderId="0" xfId="0" applyFill="1" applyBorder="1" applyAlignment="1">
      <alignment vertical="center" wrapText="1"/>
    </xf>
    <xf numFmtId="166" fontId="65" fillId="2" borderId="32" xfId="0" applyNumberFormat="1" applyFont="1" applyFill="1" applyBorder="1" applyAlignment="1">
      <alignment vertical="center"/>
    </xf>
    <xf numFmtId="166" fontId="0" fillId="4" borderId="28" xfId="0" applyNumberFormat="1" applyFont="1" applyFill="1" applyBorder="1" applyAlignment="1">
      <alignment vertical="center"/>
    </xf>
    <xf numFmtId="0" fontId="0" fillId="0" borderId="53" xfId="0" applyBorder="1" applyAlignment="1">
      <alignment horizontal="center" vertical="center"/>
    </xf>
    <xf numFmtId="0" fontId="0" fillId="0" borderId="52" xfId="0" applyBorder="1" applyAlignment="1">
      <alignment/>
    </xf>
    <xf numFmtId="0" fontId="0" fillId="0" borderId="30" xfId="0" applyBorder="1" applyAlignment="1">
      <alignment horizontal="left"/>
    </xf>
    <xf numFmtId="0" fontId="62" fillId="0" borderId="29" xfId="0" applyFont="1" applyBorder="1" applyAlignment="1">
      <alignment/>
    </xf>
    <xf numFmtId="0" fontId="62" fillId="0" borderId="30" xfId="0" applyFont="1" applyBorder="1" applyAlignment="1">
      <alignment/>
    </xf>
    <xf numFmtId="0" fontId="62" fillId="0" borderId="27" xfId="0" applyFont="1" applyBorder="1" applyAlignment="1">
      <alignment/>
    </xf>
    <xf numFmtId="0" fontId="0" fillId="0" borderId="11" xfId="0" applyFill="1" applyBorder="1" applyAlignment="1" quotePrefix="1">
      <alignment horizontal="center" vertical="center"/>
    </xf>
    <xf numFmtId="168" fontId="0" fillId="0" borderId="11" xfId="0" applyNumberFormat="1" applyFill="1" applyBorder="1" applyAlignment="1">
      <alignment horizontal="center" vertical="center" wrapText="1"/>
    </xf>
    <xf numFmtId="166" fontId="4" fillId="1" borderId="54" xfId="59" applyNumberFormat="1" applyFont="1" applyFill="1" applyBorder="1" applyAlignment="1">
      <alignment vertical="center" wrapText="1"/>
      <protection/>
    </xf>
    <xf numFmtId="166" fontId="4" fillId="1" borderId="24" xfId="59" applyNumberFormat="1" applyFont="1" applyFill="1" applyBorder="1" applyAlignment="1">
      <alignment vertical="center" wrapText="1"/>
      <protection/>
    </xf>
    <xf numFmtId="166" fontId="4" fillId="1" borderId="55" xfId="59" applyNumberFormat="1" applyFont="1" applyFill="1" applyBorder="1" applyAlignment="1">
      <alignment vertical="center" wrapText="1"/>
      <protection/>
    </xf>
    <xf numFmtId="166" fontId="4" fillId="4" borderId="54" xfId="59" applyNumberFormat="1" applyFont="1" applyFill="1" applyBorder="1" applyAlignment="1">
      <alignment vertical="center" wrapText="1"/>
      <protection/>
    </xf>
    <xf numFmtId="166" fontId="4" fillId="4" borderId="55" xfId="59" applyNumberFormat="1" applyFont="1" applyFill="1" applyBorder="1" applyAlignment="1">
      <alignment horizontal="center" vertical="center" wrapText="1"/>
      <protection/>
    </xf>
    <xf numFmtId="166" fontId="4" fillId="4" borderId="48" xfId="59" applyNumberFormat="1" applyFont="1" applyFill="1" applyBorder="1" applyAlignment="1">
      <alignment vertical="center" wrapText="1"/>
      <protection/>
    </xf>
    <xf numFmtId="166" fontId="4" fillId="4" borderId="49" xfId="59" applyNumberFormat="1" applyFont="1" applyFill="1" applyBorder="1" applyAlignment="1">
      <alignment vertical="center" wrapText="1"/>
      <protection/>
    </xf>
    <xf numFmtId="166" fontId="4" fillId="4" borderId="56" xfId="59" applyNumberFormat="1" applyFont="1" applyFill="1" applyBorder="1" applyAlignment="1">
      <alignment vertical="center" wrapText="1"/>
      <protection/>
    </xf>
    <xf numFmtId="166" fontId="4" fillId="4" borderId="57" xfId="59" applyNumberFormat="1" applyFont="1" applyFill="1" applyBorder="1" applyAlignment="1">
      <alignment vertical="center" wrapText="1"/>
      <protection/>
    </xf>
    <xf numFmtId="166" fontId="4" fillId="4" borderId="58" xfId="59" applyNumberFormat="1" applyFont="1" applyFill="1" applyBorder="1" applyAlignment="1">
      <alignment vertical="center" wrapText="1"/>
      <protection/>
    </xf>
    <xf numFmtId="166" fontId="4" fillId="4" borderId="59" xfId="59" applyNumberFormat="1" applyFont="1" applyFill="1" applyBorder="1" applyAlignment="1">
      <alignment vertical="center" wrapText="1"/>
      <protection/>
    </xf>
    <xf numFmtId="166" fontId="4" fillId="0" borderId="60" xfId="59" applyNumberFormat="1" applyFont="1" applyFill="1" applyBorder="1" applyAlignment="1">
      <alignment vertical="center" wrapText="1"/>
      <protection/>
    </xf>
    <xf numFmtId="166" fontId="4" fillId="0" borderId="61" xfId="59" applyNumberFormat="1" applyFont="1" applyFill="1" applyBorder="1" applyAlignment="1">
      <alignment vertical="center" wrapText="1"/>
      <protection/>
    </xf>
    <xf numFmtId="166" fontId="4" fillId="0" borderId="62" xfId="59" applyNumberFormat="1" applyFont="1" applyFill="1" applyBorder="1" applyAlignment="1">
      <alignment vertical="center" wrapText="1"/>
      <protection/>
    </xf>
    <xf numFmtId="166" fontId="4" fillId="0" borderId="63" xfId="59" applyNumberFormat="1" applyFont="1" applyFill="1" applyBorder="1" applyAlignment="1">
      <alignment vertical="center" wrapText="1"/>
      <protection/>
    </xf>
    <xf numFmtId="166" fontId="4" fillId="0" borderId="64" xfId="59" applyNumberFormat="1" applyFont="1" applyFill="1" applyBorder="1" applyAlignment="1">
      <alignment vertical="center" wrapText="1"/>
      <protection/>
    </xf>
    <xf numFmtId="166" fontId="4" fillId="0" borderId="65" xfId="59" applyNumberFormat="1" applyFont="1" applyFill="1" applyBorder="1" applyAlignment="1">
      <alignment vertical="center" wrapText="1"/>
      <protection/>
    </xf>
    <xf numFmtId="0" fontId="0" fillId="0" borderId="11" xfId="0" applyBorder="1" applyAlignment="1" quotePrefix="1">
      <alignment horizontal="center" vertical="center"/>
    </xf>
    <xf numFmtId="168" fontId="0" fillId="0" borderId="11" xfId="42" applyNumberFormat="1" applyFont="1" applyBorder="1" applyAlignment="1">
      <alignment horizontal="center" vertical="center" wrapText="1"/>
    </xf>
    <xf numFmtId="166" fontId="62" fillId="2" borderId="53" xfId="0" applyNumberFormat="1" applyFont="1" applyFill="1" applyBorder="1" applyAlignment="1">
      <alignment horizontal="right" vertical="center"/>
    </xf>
    <xf numFmtId="166" fontId="62" fillId="2" borderId="52" xfId="0" applyNumberFormat="1" applyFont="1" applyFill="1" applyBorder="1" applyAlignment="1">
      <alignment horizontal="right" vertical="center"/>
    </xf>
    <xf numFmtId="166" fontId="62" fillId="4" borderId="53" xfId="0" applyNumberFormat="1" applyFont="1" applyFill="1" applyBorder="1" applyAlignment="1">
      <alignment vertical="center"/>
    </xf>
    <xf numFmtId="166" fontId="62" fillId="4" borderId="52" xfId="0" applyNumberFormat="1" applyFont="1" applyFill="1" applyBorder="1" applyAlignment="1">
      <alignment vertical="center"/>
    </xf>
    <xf numFmtId="38" fontId="2" fillId="35" borderId="31" xfId="0" applyNumberFormat="1" applyFont="1" applyFill="1" applyBorder="1" applyAlignment="1">
      <alignment horizontal="center" vertical="center" wrapText="1"/>
    </xf>
    <xf numFmtId="38" fontId="2" fillId="35" borderId="50" xfId="0" applyNumberFormat="1" applyFont="1" applyFill="1" applyBorder="1" applyAlignment="1">
      <alignment horizontal="center" vertical="center" wrapText="1"/>
    </xf>
    <xf numFmtId="38" fontId="2" fillId="35" borderId="29" xfId="0" applyNumberFormat="1" applyFont="1" applyFill="1" applyBorder="1" applyAlignment="1">
      <alignment horizontal="center" vertical="center" wrapText="1"/>
    </xf>
    <xf numFmtId="38" fontId="2" fillId="35" borderId="28" xfId="0" applyNumberFormat="1" applyFont="1" applyFill="1" applyBorder="1" applyAlignment="1">
      <alignment horizontal="center" vertical="center" wrapText="1"/>
    </xf>
    <xf numFmtId="38" fontId="2" fillId="35" borderId="47" xfId="0" applyNumberFormat="1" applyFont="1" applyFill="1" applyBorder="1" applyAlignment="1">
      <alignment horizontal="center" vertical="center" wrapText="1"/>
    </xf>
    <xf numFmtId="38" fontId="2" fillId="35" borderId="27" xfId="0" applyNumberFormat="1" applyFont="1" applyFill="1" applyBorder="1" applyAlignment="1">
      <alignment horizontal="center" vertical="center" wrapText="1"/>
    </xf>
    <xf numFmtId="0" fontId="66" fillId="0" borderId="23" xfId="0" applyFont="1" applyBorder="1" applyAlignment="1">
      <alignment horizontal="center" vertical="center"/>
    </xf>
    <xf numFmtId="0" fontId="66" fillId="0" borderId="53" xfId="0" applyFont="1" applyBorder="1" applyAlignment="1">
      <alignment horizontal="center" vertical="center"/>
    </xf>
    <xf numFmtId="0" fontId="66" fillId="0" borderId="52" xfId="0" applyFont="1" applyBorder="1" applyAlignment="1">
      <alignment horizontal="center" vertical="center"/>
    </xf>
    <xf numFmtId="0" fontId="67" fillId="35" borderId="23" xfId="0" applyFont="1" applyFill="1" applyBorder="1" applyAlignment="1">
      <alignment horizontal="center" vertical="center" wrapText="1"/>
    </xf>
    <xf numFmtId="0" fontId="67" fillId="35" borderId="53" xfId="0" applyFont="1" applyFill="1" applyBorder="1" applyAlignment="1">
      <alignment horizontal="center" vertical="center" wrapText="1"/>
    </xf>
    <xf numFmtId="0" fontId="67" fillId="35" borderId="52" xfId="0" applyFont="1" applyFill="1" applyBorder="1" applyAlignment="1">
      <alignment horizontal="center" vertical="center" wrapText="1"/>
    </xf>
    <xf numFmtId="0" fontId="23" fillId="0" borderId="28" xfId="0" applyFont="1" applyBorder="1" applyAlignment="1">
      <alignment horizontal="center" vertical="center"/>
    </xf>
    <xf numFmtId="0" fontId="23" fillId="0" borderId="47" xfId="0" applyFont="1" applyBorder="1" applyAlignment="1">
      <alignment horizontal="center" vertical="center"/>
    </xf>
    <xf numFmtId="0" fontId="23" fillId="0" borderId="27" xfId="0" applyFont="1" applyBorder="1" applyAlignment="1">
      <alignment horizontal="center" vertical="center"/>
    </xf>
    <xf numFmtId="0" fontId="65" fillId="0" borderId="66" xfId="0" applyFont="1" applyBorder="1" applyAlignment="1">
      <alignment vertical="center"/>
    </xf>
    <xf numFmtId="0" fontId="65" fillId="0" borderId="57" xfId="0" applyFont="1" applyBorder="1" applyAlignment="1">
      <alignment vertical="center"/>
    </xf>
    <xf numFmtId="0" fontId="68" fillId="0" borderId="26" xfId="0" applyFont="1" applyBorder="1" applyAlignment="1">
      <alignment vertical="center"/>
    </xf>
    <xf numFmtId="0" fontId="68" fillId="0" borderId="58" xfId="0" applyFont="1" applyBorder="1" applyAlignment="1">
      <alignment vertical="center"/>
    </xf>
    <xf numFmtId="0" fontId="68" fillId="0" borderId="26" xfId="0" applyFont="1" applyBorder="1" applyAlignment="1">
      <alignment vertical="center" wrapText="1"/>
    </xf>
    <xf numFmtId="0" fontId="68" fillId="0" borderId="58" xfId="0" applyFont="1" applyBorder="1" applyAlignment="1">
      <alignment vertical="center" wrapText="1"/>
    </xf>
    <xf numFmtId="0" fontId="69" fillId="0" borderId="56" xfId="0" applyFont="1" applyBorder="1" applyAlignment="1">
      <alignment horizontal="center" vertical="center"/>
    </xf>
    <xf numFmtId="0" fontId="69" fillId="0" borderId="59" xfId="0" applyFont="1" applyBorder="1" applyAlignment="1">
      <alignment horizontal="center" vertical="center"/>
    </xf>
    <xf numFmtId="0" fontId="69" fillId="4" borderId="53" xfId="0" applyFont="1" applyFill="1" applyBorder="1" applyAlignment="1">
      <alignment horizontal="center" vertical="center"/>
    </xf>
    <xf numFmtId="0" fontId="69" fillId="4" borderId="52" xfId="0" applyFont="1" applyFill="1" applyBorder="1" applyAlignment="1">
      <alignment horizontal="center" vertical="center"/>
    </xf>
    <xf numFmtId="0" fontId="68" fillId="0" borderId="26" xfId="0" applyFont="1" applyFill="1" applyBorder="1" applyAlignment="1">
      <alignment vertical="center" wrapText="1"/>
    </xf>
    <xf numFmtId="0" fontId="68" fillId="0" borderId="58" xfId="0" applyFont="1" applyFill="1" applyBorder="1" applyAlignment="1">
      <alignment vertical="center" wrapText="1"/>
    </xf>
    <xf numFmtId="0" fontId="70" fillId="0" borderId="56" xfId="0" applyFont="1" applyBorder="1" applyAlignment="1">
      <alignment horizontal="center" vertical="center" wrapText="1"/>
    </xf>
    <xf numFmtId="0" fontId="70" fillId="0" borderId="67" xfId="0" applyFont="1" applyBorder="1" applyAlignment="1">
      <alignment horizontal="center" vertical="center" wrapText="1"/>
    </xf>
    <xf numFmtId="0" fontId="70" fillId="0" borderId="59" xfId="0" applyFont="1" applyBorder="1" applyAlignment="1">
      <alignment horizontal="center" vertical="center" wrapText="1"/>
    </xf>
    <xf numFmtId="0" fontId="0" fillId="0" borderId="32" xfId="0" applyBorder="1" applyAlignment="1">
      <alignment horizontal="center"/>
    </xf>
    <xf numFmtId="38" fontId="12" fillId="32" borderId="23" xfId="0" applyNumberFormat="1" applyFont="1" applyFill="1" applyBorder="1" applyAlignment="1">
      <alignment horizontal="center" vertical="center" wrapText="1"/>
    </xf>
    <xf numFmtId="38" fontId="12" fillId="32" borderId="52" xfId="0" applyNumberFormat="1" applyFont="1" applyFill="1" applyBorder="1" applyAlignment="1">
      <alignment horizontal="center" vertical="center" wrapText="1"/>
    </xf>
    <xf numFmtId="0" fontId="69" fillId="2" borderId="23" xfId="0" applyFont="1" applyFill="1" applyBorder="1" applyAlignment="1">
      <alignment horizontal="center" vertical="center"/>
    </xf>
    <xf numFmtId="0" fontId="69" fillId="2" borderId="52" xfId="0" applyFont="1" applyFill="1" applyBorder="1" applyAlignment="1">
      <alignment horizontal="center" vertical="center"/>
    </xf>
    <xf numFmtId="0" fontId="69" fillId="0" borderId="48" xfId="0" applyFont="1" applyBorder="1" applyAlignment="1">
      <alignment horizontal="center" vertical="center"/>
    </xf>
    <xf numFmtId="0" fontId="69" fillId="0" borderId="57" xfId="0" applyFont="1" applyBorder="1" applyAlignment="1">
      <alignment horizontal="center" vertical="center"/>
    </xf>
    <xf numFmtId="0" fontId="69" fillId="0" borderId="49" xfId="0" applyFont="1" applyBorder="1" applyAlignment="1">
      <alignment horizontal="center" vertical="center"/>
    </xf>
    <xf numFmtId="0" fontId="69" fillId="0" borderId="58" xfId="0" applyFont="1" applyBorder="1" applyAlignment="1">
      <alignment horizontal="center" vertical="center"/>
    </xf>
    <xf numFmtId="0" fontId="71" fillId="0" borderId="49" xfId="0" applyFont="1" applyBorder="1" applyAlignment="1">
      <alignment horizontal="center" vertical="center"/>
    </xf>
    <xf numFmtId="0" fontId="71" fillId="0" borderId="58" xfId="0" applyFont="1" applyBorder="1" applyAlignment="1">
      <alignment horizontal="center" vertical="center"/>
    </xf>
    <xf numFmtId="0" fontId="72" fillId="10" borderId="23" xfId="0" applyFont="1" applyFill="1" applyBorder="1" applyAlignment="1">
      <alignment horizontal="center" vertical="center"/>
    </xf>
    <xf numFmtId="0" fontId="72" fillId="10" borderId="53" xfId="0" applyFont="1" applyFill="1" applyBorder="1" applyAlignment="1">
      <alignment horizontal="center" vertical="center"/>
    </xf>
    <xf numFmtId="0" fontId="72" fillId="10" borderId="52" xfId="0" applyFont="1" applyFill="1" applyBorder="1" applyAlignment="1">
      <alignment horizontal="center" vertical="center"/>
    </xf>
    <xf numFmtId="0" fontId="0" fillId="6" borderId="68" xfId="0" applyFill="1" applyBorder="1" applyAlignment="1">
      <alignment horizontal="center"/>
    </xf>
    <xf numFmtId="0" fontId="0" fillId="6" borderId="69" xfId="0" applyFill="1" applyBorder="1" applyAlignment="1">
      <alignment horizontal="center"/>
    </xf>
    <xf numFmtId="0" fontId="0" fillId="6" borderId="70" xfId="0" applyFill="1" applyBorder="1" applyAlignment="1">
      <alignment horizontal="center"/>
    </xf>
    <xf numFmtId="0" fontId="73" fillId="0" borderId="47" xfId="0" applyFont="1" applyBorder="1" applyAlignment="1">
      <alignment horizontal="center" vertical="center"/>
    </xf>
    <xf numFmtId="0" fontId="59" fillId="32" borderId="23" xfId="0" applyFont="1" applyFill="1" applyBorder="1" applyAlignment="1">
      <alignment horizontal="center" vertical="center"/>
    </xf>
    <xf numFmtId="0" fontId="59" fillId="32" borderId="52" xfId="0" applyFont="1" applyFill="1" applyBorder="1" applyAlignment="1">
      <alignment horizontal="center" vertical="center"/>
    </xf>
    <xf numFmtId="0" fontId="59" fillId="35" borderId="10"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_PPL_for_postingCO 2" xfId="57"/>
    <cellStyle name="Normal_PPL_for_postingCO 3" xfId="58"/>
    <cellStyle name="Normal_PPL_for_postingMerged 2" xfId="59"/>
    <cellStyle name="Normal_PPL_for_postingMerged 3" xfId="60"/>
    <cellStyle name="Normal_PPL_for_postingMO" xfId="61"/>
    <cellStyle name="Normal_PPL_for_postingRO" xfId="62"/>
    <cellStyle name="Note" xfId="63"/>
    <cellStyle name="Output" xfId="64"/>
    <cellStyle name="Percent" xfId="65"/>
    <cellStyle name="Title" xfId="66"/>
    <cellStyle name="Total" xfId="67"/>
    <cellStyle name="Warning Text" xfId="68"/>
  </cellStyles>
  <dxfs count="75">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180975</xdr:colOff>
      <xdr:row>4</xdr:row>
      <xdr:rowOff>57150</xdr:rowOff>
    </xdr:from>
    <xdr:to>
      <xdr:col>4</xdr:col>
      <xdr:colOff>457200</xdr:colOff>
      <xdr:row>4</xdr:row>
      <xdr:rowOff>266700</xdr:rowOff>
    </xdr:to>
    <xdr:pic>
      <xdr:nvPicPr>
        <xdr:cNvPr id="1" name="CB_History"/>
        <xdr:cNvPicPr preferRelativeResize="1">
          <a:picLocks noChangeAspect="1"/>
        </xdr:cNvPicPr>
      </xdr:nvPicPr>
      <xdr:blipFill>
        <a:blip r:embed="rId1"/>
        <a:stretch>
          <a:fillRect/>
        </a:stretch>
      </xdr:blipFill>
      <xdr:spPr>
        <a:xfrm>
          <a:off x="1181100" y="1323975"/>
          <a:ext cx="276225" cy="209550"/>
        </a:xfrm>
        <a:prstGeom prst="rect">
          <a:avLst/>
        </a:prstGeom>
        <a:noFill/>
        <a:ln w="9525" cmpd="sng">
          <a:noFill/>
        </a:ln>
      </xdr:spPr>
    </xdr:pic>
    <xdr:clientData fPrintsWithSheet="0"/>
  </xdr:twoCellAnchor>
  <xdr:twoCellAnchor editAs="oneCell">
    <xdr:from>
      <xdr:col>4</xdr:col>
      <xdr:colOff>180975</xdr:colOff>
      <xdr:row>3</xdr:row>
      <xdr:rowOff>57150</xdr:rowOff>
    </xdr:from>
    <xdr:to>
      <xdr:col>4</xdr:col>
      <xdr:colOff>457200</xdr:colOff>
      <xdr:row>3</xdr:row>
      <xdr:rowOff>266700</xdr:rowOff>
    </xdr:to>
    <xdr:pic>
      <xdr:nvPicPr>
        <xdr:cNvPr id="2" name="CB_Comments"/>
        <xdr:cNvPicPr preferRelativeResize="1">
          <a:picLocks noChangeAspect="1"/>
        </xdr:cNvPicPr>
      </xdr:nvPicPr>
      <xdr:blipFill>
        <a:blip r:embed="rId2"/>
        <a:stretch>
          <a:fillRect/>
        </a:stretch>
      </xdr:blipFill>
      <xdr:spPr>
        <a:xfrm>
          <a:off x="1181100" y="1047750"/>
          <a:ext cx="276225" cy="209550"/>
        </a:xfrm>
        <a:prstGeom prst="rect">
          <a:avLst/>
        </a:prstGeom>
        <a:noFill/>
        <a:ln w="9525" cmpd="sng">
          <a:noFill/>
        </a:ln>
      </xdr:spPr>
    </xdr:pic>
    <xdr:clientData fPrintsWithSheet="0"/>
  </xdr:twoCellAnchor>
  <xdr:twoCellAnchor editAs="oneCell">
    <xdr:from>
      <xdr:col>4</xdr:col>
      <xdr:colOff>171450</xdr:colOff>
      <xdr:row>2</xdr:row>
      <xdr:rowOff>38100</xdr:rowOff>
    </xdr:from>
    <xdr:to>
      <xdr:col>5</xdr:col>
      <xdr:colOff>9525</xdr:colOff>
      <xdr:row>2</xdr:row>
      <xdr:rowOff>247650</xdr:rowOff>
    </xdr:to>
    <xdr:pic>
      <xdr:nvPicPr>
        <xdr:cNvPr id="3" name="CB_Future"/>
        <xdr:cNvPicPr preferRelativeResize="1">
          <a:picLocks noChangeAspect="1"/>
        </xdr:cNvPicPr>
      </xdr:nvPicPr>
      <xdr:blipFill>
        <a:blip r:embed="rId3"/>
        <a:stretch>
          <a:fillRect/>
        </a:stretch>
      </xdr:blipFill>
      <xdr:spPr>
        <a:xfrm>
          <a:off x="1171575" y="752475"/>
          <a:ext cx="295275" cy="209550"/>
        </a:xfrm>
        <a:prstGeom prst="rect">
          <a:avLst/>
        </a:prstGeom>
        <a:noFill/>
        <a:ln w="9525" cmpd="sng">
          <a:noFill/>
        </a:ln>
      </xdr:spPr>
    </xdr:pic>
    <xdr:clientData fPrintsWithSheet="0"/>
  </xdr:twoCellAnchor>
  <xdr:twoCellAnchor editAs="oneCell">
    <xdr:from>
      <xdr:col>0</xdr:col>
      <xdr:colOff>28575</xdr:colOff>
      <xdr:row>0</xdr:row>
      <xdr:rowOff>28575</xdr:rowOff>
    </xdr:from>
    <xdr:to>
      <xdr:col>0</xdr:col>
      <xdr:colOff>914400</xdr:colOff>
      <xdr:row>0</xdr:row>
      <xdr:rowOff>304800</xdr:rowOff>
    </xdr:to>
    <xdr:pic>
      <xdr:nvPicPr>
        <xdr:cNvPr id="4" name="CommandButton1"/>
        <xdr:cNvPicPr preferRelativeResize="1">
          <a:picLocks noChangeAspect="1"/>
        </xdr:cNvPicPr>
      </xdr:nvPicPr>
      <xdr:blipFill>
        <a:blip r:embed="rId4"/>
        <a:stretch>
          <a:fillRect/>
        </a:stretch>
      </xdr:blipFill>
      <xdr:spPr>
        <a:xfrm>
          <a:off x="28575" y="28575"/>
          <a:ext cx="885825" cy="276225"/>
        </a:xfrm>
        <a:prstGeom prst="rect">
          <a:avLst/>
        </a:prstGeom>
        <a:noFill/>
        <a:ln w="9525" cmpd="sng">
          <a:noFill/>
        </a:ln>
      </xdr:spPr>
    </xdr:pic>
    <xdr:clientData fPrintsWithSheet="0"/>
  </xdr:twoCellAnchor>
  <xdr:twoCellAnchor editAs="absolute">
    <xdr:from>
      <xdr:col>0</xdr:col>
      <xdr:colOff>47625</xdr:colOff>
      <xdr:row>0</xdr:row>
      <xdr:rowOff>47625</xdr:rowOff>
    </xdr:from>
    <xdr:to>
      <xdr:col>0</xdr:col>
      <xdr:colOff>942975</xdr:colOff>
      <xdr:row>0</xdr:row>
      <xdr:rowOff>314325</xdr:rowOff>
    </xdr:to>
    <xdr:pic>
      <xdr:nvPicPr>
        <xdr:cNvPr id="5" name="CommandButton2"/>
        <xdr:cNvPicPr preferRelativeResize="1">
          <a:picLocks noChangeAspect="1"/>
        </xdr:cNvPicPr>
      </xdr:nvPicPr>
      <xdr:blipFill>
        <a:blip r:embed="rId5"/>
        <a:stretch>
          <a:fillRect/>
        </a:stretch>
      </xdr:blipFill>
      <xdr:spPr>
        <a:xfrm>
          <a:off x="47625" y="47625"/>
          <a:ext cx="895350"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theme="5" tint="0.39998000860214233"/>
    <pageSetUpPr fitToPage="1"/>
  </sheetPr>
  <dimension ref="A1:AA175"/>
  <sheetViews>
    <sheetView tabSelected="1" zoomScale="90" zoomScaleNormal="90" zoomScalePageLayoutView="0" workbookViewId="0" topLeftCell="A1">
      <pane xSplit="9" ySplit="9" topLeftCell="J10" activePane="bottomRight" state="frozen"/>
      <selection pane="topLeft" activeCell="A1" sqref="A1"/>
      <selection pane="topRight" activeCell="H1" sqref="H1"/>
      <selection pane="bottomLeft" activeCell="A2" sqref="A2"/>
      <selection pane="bottomRight" activeCell="E1" sqref="E1:I1"/>
    </sheetView>
  </sheetViews>
  <sheetFormatPr defaultColWidth="9.140625" defaultRowHeight="15"/>
  <cols>
    <col min="1" max="1" width="15.00390625" style="108" customWidth="1"/>
    <col min="2" max="2" width="9.28125" style="24" hidden="1" customWidth="1"/>
    <col min="3" max="3" width="6.8515625" style="24" hidden="1" customWidth="1"/>
    <col min="4" max="4" width="6.8515625" style="108" hidden="1" customWidth="1"/>
    <col min="5" max="5" width="6.8515625" style="108" customWidth="1"/>
    <col min="6" max="6" width="8.8515625" style="24" customWidth="1"/>
    <col min="7" max="7" width="9.28125" style="65" customWidth="1"/>
    <col min="8" max="8" width="8.7109375" style="24" customWidth="1"/>
    <col min="9" max="9" width="30.8515625" style="108" customWidth="1"/>
    <col min="10" max="10" width="11.28125" style="51" customWidth="1"/>
    <col min="11" max="11" width="11.7109375" style="108" customWidth="1"/>
    <col min="12" max="12" width="12.8515625" style="65" customWidth="1"/>
    <col min="13" max="13" width="12.57421875" style="24" customWidth="1"/>
    <col min="14" max="14" width="12.7109375" style="24" customWidth="1"/>
    <col min="15" max="23" width="12.28125" style="108" customWidth="1"/>
    <col min="24" max="24" width="9.7109375" style="24" customWidth="1"/>
    <col min="25" max="26" width="9.7109375" style="65" customWidth="1"/>
    <col min="27" max="27" width="52.00390625" style="24" customWidth="1"/>
    <col min="28" max="16384" width="9.140625" style="24" customWidth="1"/>
  </cols>
  <sheetData>
    <row r="1" spans="1:26" s="108" customFormat="1" ht="27" customHeight="1">
      <c r="A1" s="177"/>
      <c r="B1" s="182"/>
      <c r="C1" s="182"/>
      <c r="D1" s="183"/>
      <c r="E1" s="262" t="s">
        <v>959</v>
      </c>
      <c r="F1" s="263"/>
      <c r="G1" s="263"/>
      <c r="H1" s="263"/>
      <c r="I1" s="264"/>
      <c r="J1" s="222"/>
      <c r="K1" s="223"/>
      <c r="L1" s="259">
        <v>2011</v>
      </c>
      <c r="M1" s="260"/>
      <c r="N1" s="260"/>
      <c r="O1" s="259">
        <v>2012</v>
      </c>
      <c r="P1" s="260"/>
      <c r="Q1" s="261"/>
      <c r="R1" s="259">
        <v>2013</v>
      </c>
      <c r="S1" s="261"/>
      <c r="T1" s="259">
        <v>2014</v>
      </c>
      <c r="U1" s="261"/>
      <c r="V1" s="259">
        <v>2015</v>
      </c>
      <c r="W1" s="261"/>
      <c r="X1" s="253" t="s">
        <v>1050</v>
      </c>
      <c r="Y1" s="254"/>
      <c r="Z1" s="255"/>
    </row>
    <row r="2" spans="1:26" s="108" customFormat="1" ht="29.25" customHeight="1">
      <c r="A2" s="283"/>
      <c r="B2" s="81"/>
      <c r="C2" s="81"/>
      <c r="D2" s="184"/>
      <c r="E2" s="265" t="s">
        <v>1055</v>
      </c>
      <c r="F2" s="266"/>
      <c r="G2" s="267"/>
      <c r="I2" s="212" t="s">
        <v>906</v>
      </c>
      <c r="J2" s="284" t="s">
        <v>868</v>
      </c>
      <c r="K2" s="285"/>
      <c r="L2" s="74" t="s">
        <v>810</v>
      </c>
      <c r="M2" s="74" t="s">
        <v>808</v>
      </c>
      <c r="N2" s="74" t="s">
        <v>807</v>
      </c>
      <c r="O2" s="74" t="s">
        <v>810</v>
      </c>
      <c r="P2" s="74" t="s">
        <v>808</v>
      </c>
      <c r="Q2" s="74" t="s">
        <v>807</v>
      </c>
      <c r="R2" s="74" t="s">
        <v>810</v>
      </c>
      <c r="S2" s="74" t="s">
        <v>808</v>
      </c>
      <c r="T2" s="74" t="s">
        <v>810</v>
      </c>
      <c r="U2" s="74" t="s">
        <v>808</v>
      </c>
      <c r="V2" s="74" t="s">
        <v>810</v>
      </c>
      <c r="W2" s="74" t="s">
        <v>808</v>
      </c>
      <c r="X2" s="256"/>
      <c r="Y2" s="257"/>
      <c r="Z2" s="258"/>
    </row>
    <row r="3" spans="1:26" s="108" customFormat="1" ht="21.75" customHeight="1">
      <c r="A3" s="283"/>
      <c r="B3" s="81"/>
      <c r="C3" s="81"/>
      <c r="D3" s="184"/>
      <c r="E3" s="179"/>
      <c r="F3" s="268" t="s">
        <v>1160</v>
      </c>
      <c r="G3" s="269"/>
      <c r="I3" s="174" t="s">
        <v>1083</v>
      </c>
      <c r="J3" s="286" t="s">
        <v>803</v>
      </c>
      <c r="K3" s="287"/>
      <c r="L3" s="127">
        <v>23600000</v>
      </c>
      <c r="M3" s="128">
        <v>25191000</v>
      </c>
      <c r="N3" s="129">
        <v>24700000</v>
      </c>
      <c r="O3" s="230"/>
      <c r="P3" s="231"/>
      <c r="Q3" s="232"/>
      <c r="R3" s="230"/>
      <c r="S3" s="232"/>
      <c r="T3" s="230"/>
      <c r="U3" s="232"/>
      <c r="V3" s="230"/>
      <c r="W3" s="232"/>
      <c r="X3" s="220" t="str">
        <f>J3</f>
        <v>Stabilization</v>
      </c>
      <c r="Y3" s="249">
        <f>M3-N3</f>
        <v>491000</v>
      </c>
      <c r="Z3" s="250"/>
    </row>
    <row r="4" spans="1:26" s="108" customFormat="1" ht="21.75" customHeight="1">
      <c r="A4" s="136"/>
      <c r="B4" s="81"/>
      <c r="C4" s="81"/>
      <c r="D4" s="184"/>
      <c r="E4" s="180"/>
      <c r="F4" s="270" t="s">
        <v>1159</v>
      </c>
      <c r="G4" s="271"/>
      <c r="I4" s="175" t="s">
        <v>953</v>
      </c>
      <c r="J4" s="288" t="s">
        <v>799</v>
      </c>
      <c r="K4" s="289"/>
      <c r="L4" s="235">
        <v>440000</v>
      </c>
      <c r="M4" s="241"/>
      <c r="N4" s="238">
        <v>334658</v>
      </c>
      <c r="O4" s="235">
        <v>2017143</v>
      </c>
      <c r="P4" s="241"/>
      <c r="Q4" s="238">
        <v>2017143</v>
      </c>
      <c r="R4" s="235">
        <v>0</v>
      </c>
      <c r="S4" s="244"/>
      <c r="T4" s="235">
        <v>0</v>
      </c>
      <c r="U4" s="244"/>
      <c r="V4" s="235">
        <v>0</v>
      </c>
      <c r="W4" s="244"/>
      <c r="X4" s="141"/>
      <c r="Z4" s="225"/>
    </row>
    <row r="5" spans="1:26" s="108" customFormat="1" ht="21.75" customHeight="1">
      <c r="A5" s="136"/>
      <c r="B5" s="81"/>
      <c r="C5" s="81"/>
      <c r="D5" s="184"/>
      <c r="E5" s="180"/>
      <c r="F5" s="272" t="s">
        <v>1137</v>
      </c>
      <c r="G5" s="273"/>
      <c r="I5" s="175" t="s">
        <v>954</v>
      </c>
      <c r="J5" s="290" t="s">
        <v>804</v>
      </c>
      <c r="K5" s="291"/>
      <c r="L5" s="236">
        <v>3390357.5</v>
      </c>
      <c r="M5" s="242"/>
      <c r="N5" s="239">
        <v>3223369</v>
      </c>
      <c r="O5" s="236">
        <v>7631677</v>
      </c>
      <c r="P5" s="242"/>
      <c r="Q5" s="239">
        <v>7631677</v>
      </c>
      <c r="R5" s="236">
        <v>9002000</v>
      </c>
      <c r="S5" s="245"/>
      <c r="T5" s="236">
        <v>3000000</v>
      </c>
      <c r="U5" s="245"/>
      <c r="V5" s="236">
        <v>0</v>
      </c>
      <c r="W5" s="245"/>
      <c r="X5" s="137"/>
      <c r="Z5" s="226"/>
    </row>
    <row r="6" spans="1:26" s="108" customFormat="1" ht="21.75" customHeight="1">
      <c r="A6" s="166"/>
      <c r="B6" s="81"/>
      <c r="C6" s="81"/>
      <c r="D6" s="184"/>
      <c r="E6" s="180"/>
      <c r="F6" s="272"/>
      <c r="G6" s="273"/>
      <c r="I6" s="175" t="s">
        <v>955</v>
      </c>
      <c r="J6" s="292" t="s">
        <v>809</v>
      </c>
      <c r="K6" s="293"/>
      <c r="L6" s="236">
        <v>1334064</v>
      </c>
      <c r="M6" s="242"/>
      <c r="N6" s="239">
        <v>819843</v>
      </c>
      <c r="O6" s="236">
        <v>2049930</v>
      </c>
      <c r="P6" s="242"/>
      <c r="Q6" s="239">
        <v>2049930</v>
      </c>
      <c r="R6" s="236">
        <v>3847000</v>
      </c>
      <c r="S6" s="245"/>
      <c r="T6" s="236">
        <v>250000</v>
      </c>
      <c r="U6" s="245"/>
      <c r="V6" s="236">
        <v>250000</v>
      </c>
      <c r="W6" s="245"/>
      <c r="X6" s="137"/>
      <c r="Z6" s="226"/>
    </row>
    <row r="7" spans="1:26" s="108" customFormat="1" ht="21.75" customHeight="1">
      <c r="A7" s="166"/>
      <c r="B7" s="81"/>
      <c r="C7" s="81"/>
      <c r="D7" s="184"/>
      <c r="E7" s="180"/>
      <c r="F7" s="278"/>
      <c r="G7" s="279"/>
      <c r="I7" s="175" t="s">
        <v>956</v>
      </c>
      <c r="J7" s="274" t="s">
        <v>805</v>
      </c>
      <c r="K7" s="275"/>
      <c r="L7" s="237">
        <v>33098154</v>
      </c>
      <c r="M7" s="243"/>
      <c r="N7" s="240">
        <v>27734856</v>
      </c>
      <c r="O7" s="237">
        <v>6501170</v>
      </c>
      <c r="P7" s="243"/>
      <c r="Q7" s="240">
        <v>6501170</v>
      </c>
      <c r="R7" s="237">
        <v>14303218</v>
      </c>
      <c r="S7" s="246"/>
      <c r="T7" s="237">
        <v>6279182</v>
      </c>
      <c r="U7" s="246"/>
      <c r="V7" s="237">
        <v>6200000</v>
      </c>
      <c r="W7" s="246"/>
      <c r="X7" s="142"/>
      <c r="Z7" s="227"/>
    </row>
    <row r="8" spans="1:26" s="108" customFormat="1" ht="21.75" customHeight="1">
      <c r="A8" s="167"/>
      <c r="B8" s="178"/>
      <c r="C8" s="178"/>
      <c r="D8" s="131"/>
      <c r="E8" s="280" t="s">
        <v>958</v>
      </c>
      <c r="F8" s="281"/>
      <c r="G8" s="282"/>
      <c r="I8" s="176" t="s">
        <v>957</v>
      </c>
      <c r="J8" s="276" t="s">
        <v>960</v>
      </c>
      <c r="K8" s="277"/>
      <c r="L8" s="169">
        <f>SUM(L4:L7)</f>
        <v>38262575.5</v>
      </c>
      <c r="M8" s="170">
        <v>36364000</v>
      </c>
      <c r="N8" s="171">
        <f>SUM(N4:N7)</f>
        <v>32112726</v>
      </c>
      <c r="O8" s="169">
        <f>SUM(O4:O7)</f>
        <v>18199920</v>
      </c>
      <c r="P8" s="170">
        <v>15000000</v>
      </c>
      <c r="Q8" s="171">
        <f>SUM(Q4:Q7)</f>
        <v>18199920</v>
      </c>
      <c r="R8" s="233">
        <f>SUM(R4:R7)</f>
        <v>27152218</v>
      </c>
      <c r="S8" s="234" t="s">
        <v>33</v>
      </c>
      <c r="T8" s="233">
        <f>SUM(T4:T7)</f>
        <v>9529182</v>
      </c>
      <c r="U8" s="234" t="s">
        <v>33</v>
      </c>
      <c r="V8" s="233">
        <f>SUM(V4:V7)</f>
        <v>6450000</v>
      </c>
      <c r="W8" s="234" t="s">
        <v>33</v>
      </c>
      <c r="X8" s="221" t="str">
        <f>J8</f>
        <v>PPL Totals</v>
      </c>
      <c r="Y8" s="251">
        <f>M8-N8</f>
        <v>4251274</v>
      </c>
      <c r="Z8" s="252"/>
    </row>
    <row r="9" spans="1:27" ht="24">
      <c r="A9" s="74" t="s">
        <v>798</v>
      </c>
      <c r="B9" s="74" t="s">
        <v>962</v>
      </c>
      <c r="C9" s="74" t="s">
        <v>203</v>
      </c>
      <c r="D9" s="74" t="s">
        <v>869</v>
      </c>
      <c r="E9" s="74" t="s">
        <v>7</v>
      </c>
      <c r="F9" s="74" t="s">
        <v>335</v>
      </c>
      <c r="G9" s="74" t="s">
        <v>347</v>
      </c>
      <c r="H9" s="74" t="s">
        <v>204</v>
      </c>
      <c r="I9" s="74" t="s">
        <v>404</v>
      </c>
      <c r="J9" s="74" t="s">
        <v>870</v>
      </c>
      <c r="K9" s="74" t="s">
        <v>350</v>
      </c>
      <c r="L9" s="74" t="s">
        <v>806</v>
      </c>
      <c r="M9" s="74" t="s">
        <v>811</v>
      </c>
      <c r="N9" s="74" t="s">
        <v>807</v>
      </c>
      <c r="O9" s="74" t="s">
        <v>806</v>
      </c>
      <c r="P9" s="74" t="s">
        <v>811</v>
      </c>
      <c r="Q9" s="74" t="s">
        <v>807</v>
      </c>
      <c r="R9" s="74" t="s">
        <v>806</v>
      </c>
      <c r="S9" s="74" t="s">
        <v>811</v>
      </c>
      <c r="T9" s="74" t="s">
        <v>806</v>
      </c>
      <c r="U9" s="74" t="s">
        <v>811</v>
      </c>
      <c r="V9" s="74" t="s">
        <v>806</v>
      </c>
      <c r="W9" s="74" t="s">
        <v>811</v>
      </c>
      <c r="X9" s="74" t="s">
        <v>375</v>
      </c>
      <c r="Y9" s="74" t="s">
        <v>376</v>
      </c>
      <c r="Z9" s="74" t="s">
        <v>0</v>
      </c>
      <c r="AA9" s="74" t="s">
        <v>2</v>
      </c>
    </row>
    <row r="10" spans="1:27" s="65" customFormat="1" ht="47.25" customHeight="1">
      <c r="A10" s="203" t="s">
        <v>804</v>
      </c>
      <c r="B10" s="185" t="s">
        <v>232</v>
      </c>
      <c r="C10" s="4">
        <v>10</v>
      </c>
      <c r="D10" s="4"/>
      <c r="E10" s="149">
        <v>1</v>
      </c>
      <c r="F10" s="30"/>
      <c r="G10" s="68" t="s">
        <v>100</v>
      </c>
      <c r="H10" s="30" t="s">
        <v>233</v>
      </c>
      <c r="I10" s="7" t="s">
        <v>234</v>
      </c>
      <c r="J10" s="89" t="s">
        <v>871</v>
      </c>
      <c r="K10" s="162" t="s">
        <v>235</v>
      </c>
      <c r="L10" s="207"/>
      <c r="M10" s="100" t="s">
        <v>209</v>
      </c>
      <c r="N10" s="138"/>
      <c r="O10" s="157"/>
      <c r="P10" s="154"/>
      <c r="Q10" s="158"/>
      <c r="R10" s="157"/>
      <c r="S10" s="195"/>
      <c r="T10" s="157"/>
      <c r="U10" s="195"/>
      <c r="V10" s="157"/>
      <c r="W10" s="195"/>
      <c r="X10" s="181" t="s">
        <v>414</v>
      </c>
      <c r="Y10" s="70" t="s">
        <v>60</v>
      </c>
      <c r="Z10" s="10" t="s">
        <v>206</v>
      </c>
      <c r="AA10" s="69" t="s">
        <v>236</v>
      </c>
    </row>
    <row r="11" spans="1:27" s="108" customFormat="1" ht="36">
      <c r="A11" s="203" t="s">
        <v>804</v>
      </c>
      <c r="B11" s="185" t="s">
        <v>232</v>
      </c>
      <c r="C11" s="63">
        <v>10.5</v>
      </c>
      <c r="D11" s="4"/>
      <c r="E11" s="149">
        <v>2</v>
      </c>
      <c r="F11" s="95"/>
      <c r="G11" s="98" t="s">
        <v>100</v>
      </c>
      <c r="H11" s="164" t="s">
        <v>892</v>
      </c>
      <c r="I11" s="97" t="s">
        <v>893</v>
      </c>
      <c r="J11" s="89" t="s">
        <v>1152</v>
      </c>
      <c r="K11" s="163" t="s">
        <v>235</v>
      </c>
      <c r="L11" s="139"/>
      <c r="M11" s="100"/>
      <c r="N11" s="138"/>
      <c r="O11" s="139"/>
      <c r="P11" s="100" t="s">
        <v>629</v>
      </c>
      <c r="Q11" s="140"/>
      <c r="R11" s="139"/>
      <c r="S11" s="196"/>
      <c r="T11" s="139"/>
      <c r="U11" s="196"/>
      <c r="V11" s="139"/>
      <c r="W11" s="196"/>
      <c r="X11" s="181" t="s">
        <v>58</v>
      </c>
      <c r="Y11" s="102" t="s">
        <v>905</v>
      </c>
      <c r="Z11" s="98" t="s">
        <v>206</v>
      </c>
      <c r="AA11" s="99" t="s">
        <v>1153</v>
      </c>
    </row>
    <row r="12" spans="1:27" s="108" customFormat="1" ht="30" customHeight="1">
      <c r="A12" s="203" t="s">
        <v>804</v>
      </c>
      <c r="B12" s="185" t="s">
        <v>232</v>
      </c>
      <c r="C12" s="4">
        <v>12</v>
      </c>
      <c r="D12" s="4"/>
      <c r="E12" s="149">
        <v>3</v>
      </c>
      <c r="F12" s="95"/>
      <c r="G12" s="98" t="s">
        <v>100</v>
      </c>
      <c r="H12" s="95" t="s">
        <v>239</v>
      </c>
      <c r="I12" s="97" t="s">
        <v>240</v>
      </c>
      <c r="J12" s="89" t="s">
        <v>871</v>
      </c>
      <c r="K12" s="163" t="s">
        <v>408</v>
      </c>
      <c r="L12" s="139"/>
      <c r="M12" s="100" t="s">
        <v>241</v>
      </c>
      <c r="N12" s="138"/>
      <c r="O12" s="139"/>
      <c r="P12" s="100"/>
      <c r="Q12" s="140"/>
      <c r="R12" s="139"/>
      <c r="S12" s="196"/>
      <c r="T12" s="139"/>
      <c r="U12" s="196"/>
      <c r="V12" s="139"/>
      <c r="W12" s="196"/>
      <c r="X12" s="181" t="s">
        <v>415</v>
      </c>
      <c r="Y12" s="102" t="s">
        <v>57</v>
      </c>
      <c r="Z12" s="98" t="s">
        <v>206</v>
      </c>
      <c r="AA12" s="99" t="s">
        <v>242</v>
      </c>
    </row>
    <row r="13" spans="1:27" ht="25.5">
      <c r="A13" s="203" t="s">
        <v>804</v>
      </c>
      <c r="B13" s="185" t="s">
        <v>232</v>
      </c>
      <c r="C13" s="93">
        <v>26</v>
      </c>
      <c r="D13" s="93"/>
      <c r="E13" s="149">
        <v>4</v>
      </c>
      <c r="F13" s="95"/>
      <c r="G13" s="98" t="s">
        <v>100</v>
      </c>
      <c r="H13" s="164" t="s">
        <v>968</v>
      </c>
      <c r="I13" s="97" t="s">
        <v>457</v>
      </c>
      <c r="J13" s="89" t="s">
        <v>871</v>
      </c>
      <c r="K13" s="162" t="s">
        <v>1089</v>
      </c>
      <c r="L13" s="139"/>
      <c r="M13" s="100" t="s">
        <v>1140</v>
      </c>
      <c r="N13" s="138"/>
      <c r="O13" s="139"/>
      <c r="P13" s="100"/>
      <c r="Q13" s="140"/>
      <c r="R13" s="139"/>
      <c r="S13" s="196"/>
      <c r="T13" s="139"/>
      <c r="U13" s="196"/>
      <c r="V13" s="139"/>
      <c r="W13" s="196"/>
      <c r="X13" s="181" t="s">
        <v>400</v>
      </c>
      <c r="Y13" s="70" t="s">
        <v>433</v>
      </c>
      <c r="Z13" s="98" t="s">
        <v>206</v>
      </c>
      <c r="AA13" s="69" t="s">
        <v>443</v>
      </c>
    </row>
    <row r="14" spans="1:27" ht="39" customHeight="1">
      <c r="A14" s="203" t="s">
        <v>804</v>
      </c>
      <c r="B14" s="185" t="s">
        <v>205</v>
      </c>
      <c r="C14" s="4">
        <v>3</v>
      </c>
      <c r="D14" s="121">
        <v>1</v>
      </c>
      <c r="E14" s="150">
        <v>10</v>
      </c>
      <c r="F14" s="90" t="s">
        <v>336</v>
      </c>
      <c r="G14" s="98" t="s">
        <v>100</v>
      </c>
      <c r="H14" s="66" t="s">
        <v>213</v>
      </c>
      <c r="I14" s="97" t="s">
        <v>214</v>
      </c>
      <c r="J14" s="151" t="s">
        <v>876</v>
      </c>
      <c r="K14" s="162" t="s">
        <v>235</v>
      </c>
      <c r="L14" s="139"/>
      <c r="M14" s="100" t="s">
        <v>215</v>
      </c>
      <c r="N14" s="138"/>
      <c r="O14" s="139"/>
      <c r="P14" s="100" t="s">
        <v>901</v>
      </c>
      <c r="Q14" s="140"/>
      <c r="R14" s="139"/>
      <c r="S14" s="196"/>
      <c r="T14" s="139"/>
      <c r="U14" s="196"/>
      <c r="V14" s="139"/>
      <c r="W14" s="196"/>
      <c r="X14" s="181" t="s">
        <v>398</v>
      </c>
      <c r="Y14" s="70" t="s">
        <v>611</v>
      </c>
      <c r="Z14" s="98" t="s">
        <v>230</v>
      </c>
      <c r="AA14" s="9" t="s">
        <v>216</v>
      </c>
    </row>
    <row r="15" spans="1:27" s="108" customFormat="1" ht="36">
      <c r="A15" s="203" t="s">
        <v>804</v>
      </c>
      <c r="B15" s="186" t="s">
        <v>205</v>
      </c>
      <c r="C15" s="63">
        <v>3.5</v>
      </c>
      <c r="D15" s="4">
        <v>2</v>
      </c>
      <c r="E15" s="149">
        <v>20</v>
      </c>
      <c r="F15" s="95" t="s">
        <v>54</v>
      </c>
      <c r="G15" s="98" t="s">
        <v>100</v>
      </c>
      <c r="H15" s="95" t="s">
        <v>54</v>
      </c>
      <c r="I15" s="94" t="s">
        <v>338</v>
      </c>
      <c r="J15" s="151" t="s">
        <v>873</v>
      </c>
      <c r="K15" s="163" t="s">
        <v>235</v>
      </c>
      <c r="L15" s="139"/>
      <c r="M15" s="100"/>
      <c r="N15" s="138"/>
      <c r="O15" s="139"/>
      <c r="P15" s="100" t="s">
        <v>934</v>
      </c>
      <c r="Q15" s="140"/>
      <c r="R15" s="139"/>
      <c r="S15" s="196"/>
      <c r="T15" s="139"/>
      <c r="U15" s="196"/>
      <c r="V15" s="139"/>
      <c r="W15" s="196"/>
      <c r="X15" s="181" t="s">
        <v>400</v>
      </c>
      <c r="Y15" s="102" t="s">
        <v>611</v>
      </c>
      <c r="Z15" s="101" t="s">
        <v>212</v>
      </c>
      <c r="AA15" s="99" t="s">
        <v>339</v>
      </c>
    </row>
    <row r="16" spans="1:27" ht="25.5">
      <c r="A16" s="203" t="s">
        <v>804</v>
      </c>
      <c r="B16" s="185" t="s">
        <v>205</v>
      </c>
      <c r="C16" s="4">
        <v>5</v>
      </c>
      <c r="D16" s="4">
        <v>3</v>
      </c>
      <c r="E16" s="150">
        <v>30</v>
      </c>
      <c r="F16" s="95"/>
      <c r="G16" s="98" t="s">
        <v>100</v>
      </c>
      <c r="H16" s="188" t="s">
        <v>963</v>
      </c>
      <c r="I16" s="97" t="s">
        <v>221</v>
      </c>
      <c r="J16" s="151" t="s">
        <v>880</v>
      </c>
      <c r="K16" s="163" t="s">
        <v>219</v>
      </c>
      <c r="L16" s="139"/>
      <c r="M16" s="100" t="s">
        <v>209</v>
      </c>
      <c r="N16" s="138"/>
      <c r="O16" s="139"/>
      <c r="P16" s="100" t="s">
        <v>904</v>
      </c>
      <c r="Q16" s="140"/>
      <c r="R16" s="139"/>
      <c r="S16" s="196"/>
      <c r="T16" s="139"/>
      <c r="U16" s="196"/>
      <c r="V16" s="139"/>
      <c r="W16" s="196"/>
      <c r="X16" s="181" t="s">
        <v>32</v>
      </c>
      <c r="Y16" s="102" t="s">
        <v>905</v>
      </c>
      <c r="Z16" s="101" t="s">
        <v>206</v>
      </c>
      <c r="AA16" s="9" t="s">
        <v>222</v>
      </c>
    </row>
    <row r="17" spans="1:27" ht="25.5">
      <c r="A17" s="203" t="s">
        <v>804</v>
      </c>
      <c r="B17" s="185" t="s">
        <v>205</v>
      </c>
      <c r="C17" s="4">
        <v>7</v>
      </c>
      <c r="D17" s="4">
        <v>4</v>
      </c>
      <c r="E17" s="149">
        <v>40</v>
      </c>
      <c r="F17" s="95"/>
      <c r="G17" s="98" t="s">
        <v>100</v>
      </c>
      <c r="H17" s="66" t="s">
        <v>793</v>
      </c>
      <c r="I17" s="97" t="s">
        <v>225</v>
      </c>
      <c r="J17" s="151" t="s">
        <v>880</v>
      </c>
      <c r="K17" s="163" t="s">
        <v>219</v>
      </c>
      <c r="L17" s="139"/>
      <c r="M17" s="100" t="s">
        <v>226</v>
      </c>
      <c r="N17" s="138"/>
      <c r="O17" s="139"/>
      <c r="P17" s="100" t="s">
        <v>88</v>
      </c>
      <c r="Q17" s="140"/>
      <c r="R17" s="139"/>
      <c r="S17" s="196"/>
      <c r="T17" s="139"/>
      <c r="U17" s="196"/>
      <c r="V17" s="139"/>
      <c r="W17" s="196"/>
      <c r="X17" s="181" t="s">
        <v>32</v>
      </c>
      <c r="Y17" s="102" t="s">
        <v>905</v>
      </c>
      <c r="Z17" s="98" t="s">
        <v>206</v>
      </c>
      <c r="AA17" s="64" t="s">
        <v>222</v>
      </c>
    </row>
    <row r="18" spans="1:27" s="108" customFormat="1" ht="44.25" customHeight="1">
      <c r="A18" s="203" t="s">
        <v>804</v>
      </c>
      <c r="B18" s="185" t="s">
        <v>205</v>
      </c>
      <c r="C18" s="91">
        <v>7.5</v>
      </c>
      <c r="D18" s="126"/>
      <c r="E18" s="149">
        <v>50</v>
      </c>
      <c r="F18" s="90" t="s">
        <v>774</v>
      </c>
      <c r="G18" s="98" t="s">
        <v>100</v>
      </c>
      <c r="H18" s="90" t="s">
        <v>774</v>
      </c>
      <c r="I18" s="97" t="s">
        <v>777</v>
      </c>
      <c r="J18" s="151" t="s">
        <v>872</v>
      </c>
      <c r="K18" s="163" t="s">
        <v>210</v>
      </c>
      <c r="L18" s="139"/>
      <c r="M18" s="100"/>
      <c r="N18" s="138"/>
      <c r="O18" s="139"/>
      <c r="P18" s="100" t="s">
        <v>374</v>
      </c>
      <c r="Q18" s="140"/>
      <c r="R18" s="139"/>
      <c r="S18" s="196"/>
      <c r="T18" s="139"/>
      <c r="U18" s="196"/>
      <c r="V18" s="139"/>
      <c r="W18" s="196"/>
      <c r="X18" s="181" t="s">
        <v>402</v>
      </c>
      <c r="Y18" s="102" t="s">
        <v>907</v>
      </c>
      <c r="Z18" s="98" t="s">
        <v>206</v>
      </c>
      <c r="AA18" s="99" t="s">
        <v>780</v>
      </c>
    </row>
    <row r="19" spans="1:27" s="108" customFormat="1" ht="36">
      <c r="A19" s="203" t="s">
        <v>804</v>
      </c>
      <c r="B19" s="185" t="s">
        <v>205</v>
      </c>
      <c r="C19" s="91">
        <v>8.4</v>
      </c>
      <c r="D19" s="122"/>
      <c r="E19" s="150">
        <v>60</v>
      </c>
      <c r="F19" s="90" t="s">
        <v>623</v>
      </c>
      <c r="G19" s="98" t="s">
        <v>100</v>
      </c>
      <c r="H19" s="90" t="s">
        <v>623</v>
      </c>
      <c r="I19" s="97" t="s">
        <v>624</v>
      </c>
      <c r="J19" s="89" t="s">
        <v>875</v>
      </c>
      <c r="K19" s="163" t="s">
        <v>210</v>
      </c>
      <c r="L19" s="160"/>
      <c r="M19" s="100"/>
      <c r="N19" s="138"/>
      <c r="O19" s="139"/>
      <c r="P19" s="100" t="s">
        <v>625</v>
      </c>
      <c r="Q19" s="140"/>
      <c r="R19" s="139"/>
      <c r="S19" s="196"/>
      <c r="T19" s="139"/>
      <c r="U19" s="196"/>
      <c r="V19" s="139"/>
      <c r="W19" s="196"/>
      <c r="X19" s="181" t="s">
        <v>402</v>
      </c>
      <c r="Y19" s="102" t="s">
        <v>611</v>
      </c>
      <c r="Z19" s="98" t="s">
        <v>206</v>
      </c>
      <c r="AA19" s="99" t="s">
        <v>761</v>
      </c>
    </row>
    <row r="20" spans="1:27" s="108" customFormat="1" ht="48">
      <c r="A20" s="203" t="s">
        <v>804</v>
      </c>
      <c r="B20" s="185" t="s">
        <v>205</v>
      </c>
      <c r="C20" s="72">
        <v>9.45</v>
      </c>
      <c r="D20" s="125"/>
      <c r="E20" s="149">
        <v>70</v>
      </c>
      <c r="F20" s="90" t="s">
        <v>460</v>
      </c>
      <c r="G20" s="98" t="s">
        <v>100</v>
      </c>
      <c r="H20" s="90" t="s">
        <v>460</v>
      </c>
      <c r="I20" s="97" t="s">
        <v>462</v>
      </c>
      <c r="J20" s="89" t="s">
        <v>882</v>
      </c>
      <c r="K20" s="163" t="s">
        <v>210</v>
      </c>
      <c r="L20" s="160"/>
      <c r="M20" s="100"/>
      <c r="N20" s="159"/>
      <c r="O20" s="160"/>
      <c r="P20" s="100" t="s">
        <v>473</v>
      </c>
      <c r="Q20" s="161"/>
      <c r="R20" s="139"/>
      <c r="S20" s="196"/>
      <c r="T20" s="139"/>
      <c r="U20" s="196"/>
      <c r="V20" s="139"/>
      <c r="W20" s="196"/>
      <c r="X20" s="181" t="s">
        <v>928</v>
      </c>
      <c r="Y20" s="102" t="s">
        <v>394</v>
      </c>
      <c r="Z20" s="98" t="s">
        <v>212</v>
      </c>
      <c r="AA20" s="99" t="s">
        <v>483</v>
      </c>
    </row>
    <row r="21" spans="1:27" ht="38.25" customHeight="1">
      <c r="A21" s="203" t="s">
        <v>804</v>
      </c>
      <c r="B21" s="185"/>
      <c r="C21" s="93"/>
      <c r="D21" s="93">
        <v>5</v>
      </c>
      <c r="E21" s="149">
        <v>80</v>
      </c>
      <c r="F21" s="95"/>
      <c r="G21" s="98" t="s">
        <v>100</v>
      </c>
      <c r="H21" s="95"/>
      <c r="I21" s="97" t="s">
        <v>818</v>
      </c>
      <c r="J21" s="151" t="s">
        <v>881</v>
      </c>
      <c r="K21" s="163" t="s">
        <v>210</v>
      </c>
      <c r="L21" s="139"/>
      <c r="M21" s="100"/>
      <c r="N21" s="138"/>
      <c r="O21" s="139"/>
      <c r="P21" s="100" t="s">
        <v>935</v>
      </c>
      <c r="Q21" s="140"/>
      <c r="R21" s="139"/>
      <c r="S21" s="196"/>
      <c r="T21" s="139"/>
      <c r="U21" s="196"/>
      <c r="V21" s="139"/>
      <c r="W21" s="196"/>
      <c r="X21" s="181" t="s">
        <v>394</v>
      </c>
      <c r="Y21" s="70" t="s">
        <v>346</v>
      </c>
      <c r="Z21" s="98" t="s">
        <v>206</v>
      </c>
      <c r="AA21" s="9" t="s">
        <v>986</v>
      </c>
    </row>
    <row r="22" spans="1:27" s="108" customFormat="1" ht="38.25" customHeight="1">
      <c r="A22" s="203" t="s">
        <v>804</v>
      </c>
      <c r="B22" s="185"/>
      <c r="C22" s="93"/>
      <c r="D22" s="93">
        <v>6</v>
      </c>
      <c r="E22" s="150">
        <v>90</v>
      </c>
      <c r="F22" s="95" t="s">
        <v>830</v>
      </c>
      <c r="G22" s="98" t="s">
        <v>100</v>
      </c>
      <c r="H22" s="95" t="s">
        <v>830</v>
      </c>
      <c r="I22" s="97" t="s">
        <v>945</v>
      </c>
      <c r="J22" s="151" t="s">
        <v>33</v>
      </c>
      <c r="K22" s="163" t="s">
        <v>210</v>
      </c>
      <c r="L22" s="139"/>
      <c r="M22" s="100"/>
      <c r="N22" s="138"/>
      <c r="O22" s="139"/>
      <c r="P22" s="100" t="s">
        <v>936</v>
      </c>
      <c r="Q22" s="140"/>
      <c r="R22" s="139"/>
      <c r="S22" s="196"/>
      <c r="T22" s="139"/>
      <c r="U22" s="196"/>
      <c r="V22" s="139"/>
      <c r="W22" s="196"/>
      <c r="X22" s="181" t="s">
        <v>33</v>
      </c>
      <c r="Y22" s="102" t="s">
        <v>33</v>
      </c>
      <c r="Z22" s="98" t="s">
        <v>206</v>
      </c>
      <c r="AA22" s="99" t="s">
        <v>1011</v>
      </c>
    </row>
    <row r="23" spans="1:27" ht="25.5">
      <c r="A23" s="203" t="s">
        <v>804</v>
      </c>
      <c r="B23" s="185"/>
      <c r="C23" s="93"/>
      <c r="D23" s="126">
        <v>7</v>
      </c>
      <c r="E23" s="149">
        <v>100</v>
      </c>
      <c r="F23" s="90"/>
      <c r="G23" s="98" t="s">
        <v>100</v>
      </c>
      <c r="H23" s="164" t="s">
        <v>1127</v>
      </c>
      <c r="I23" s="97" t="s">
        <v>819</v>
      </c>
      <c r="J23" s="151" t="s">
        <v>875</v>
      </c>
      <c r="K23" s="163" t="s">
        <v>219</v>
      </c>
      <c r="L23" s="139"/>
      <c r="M23" s="100" t="s">
        <v>629</v>
      </c>
      <c r="N23" s="138"/>
      <c r="O23" s="139"/>
      <c r="P23" s="100" t="s">
        <v>931</v>
      </c>
      <c r="Q23" s="140"/>
      <c r="R23" s="139">
        <v>5000000</v>
      </c>
      <c r="S23" s="196" t="s">
        <v>1043</v>
      </c>
      <c r="T23" s="139"/>
      <c r="U23" s="196"/>
      <c r="V23" s="139"/>
      <c r="W23" s="196"/>
      <c r="X23" s="181" t="s">
        <v>60</v>
      </c>
      <c r="Y23" s="70" t="s">
        <v>611</v>
      </c>
      <c r="Z23" s="98" t="s">
        <v>206</v>
      </c>
      <c r="AA23" s="9" t="s">
        <v>1012</v>
      </c>
    </row>
    <row r="24" spans="1:27" ht="35.25" customHeight="1">
      <c r="A24" s="203" t="s">
        <v>804</v>
      </c>
      <c r="B24" s="185"/>
      <c r="C24" s="93"/>
      <c r="D24" s="126">
        <v>8</v>
      </c>
      <c r="E24" s="149">
        <v>110</v>
      </c>
      <c r="F24" s="90"/>
      <c r="G24" s="98" t="s">
        <v>100</v>
      </c>
      <c r="H24" s="95"/>
      <c r="I24" s="97" t="s">
        <v>820</v>
      </c>
      <c r="J24" s="89" t="s">
        <v>871</v>
      </c>
      <c r="K24" s="163" t="s">
        <v>210</v>
      </c>
      <c r="L24" s="139"/>
      <c r="M24" s="100"/>
      <c r="N24" s="138"/>
      <c r="O24" s="139"/>
      <c r="P24" s="100" t="s">
        <v>215</v>
      </c>
      <c r="Q24" s="140"/>
      <c r="R24" s="139"/>
      <c r="S24" s="196"/>
      <c r="T24" s="139"/>
      <c r="U24" s="196"/>
      <c r="V24" s="139"/>
      <c r="W24" s="196"/>
      <c r="X24" s="181" t="s">
        <v>33</v>
      </c>
      <c r="Y24" s="102" t="s">
        <v>33</v>
      </c>
      <c r="Z24" s="98" t="s">
        <v>206</v>
      </c>
      <c r="AA24" s="69" t="s">
        <v>1013</v>
      </c>
    </row>
    <row r="25" spans="1:27" ht="35.25" customHeight="1">
      <c r="A25" s="203" t="s">
        <v>804</v>
      </c>
      <c r="B25" s="185"/>
      <c r="C25" s="93"/>
      <c r="D25" s="126">
        <v>9</v>
      </c>
      <c r="E25" s="150">
        <v>120</v>
      </c>
      <c r="F25" s="90"/>
      <c r="G25" s="98" t="s">
        <v>100</v>
      </c>
      <c r="H25" s="95"/>
      <c r="I25" s="97" t="s">
        <v>1079</v>
      </c>
      <c r="J25" s="151" t="s">
        <v>878</v>
      </c>
      <c r="K25" s="163" t="s">
        <v>210</v>
      </c>
      <c r="L25" s="139"/>
      <c r="M25" s="100"/>
      <c r="N25" s="138"/>
      <c r="O25" s="139"/>
      <c r="P25" s="100" t="s">
        <v>931</v>
      </c>
      <c r="Q25" s="140"/>
      <c r="R25" s="139"/>
      <c r="S25" s="196"/>
      <c r="T25" s="139"/>
      <c r="U25" s="196"/>
      <c r="V25" s="139"/>
      <c r="W25" s="196"/>
      <c r="X25" s="181" t="s">
        <v>905</v>
      </c>
      <c r="Y25" s="70" t="s">
        <v>888</v>
      </c>
      <c r="Z25" s="98" t="s">
        <v>206</v>
      </c>
      <c r="AA25" s="194" t="s">
        <v>222</v>
      </c>
    </row>
    <row r="26" spans="1:27" ht="30" customHeight="1">
      <c r="A26" s="203" t="s">
        <v>804</v>
      </c>
      <c r="B26" s="185"/>
      <c r="C26" s="93"/>
      <c r="D26" s="126">
        <v>10</v>
      </c>
      <c r="E26" s="149">
        <v>130</v>
      </c>
      <c r="F26" s="59"/>
      <c r="G26" s="98" t="s">
        <v>100</v>
      </c>
      <c r="H26" s="95"/>
      <c r="I26" s="97" t="s">
        <v>1078</v>
      </c>
      <c r="J26" s="151" t="s">
        <v>878</v>
      </c>
      <c r="K26" s="163" t="s">
        <v>210</v>
      </c>
      <c r="L26" s="139"/>
      <c r="M26" s="100"/>
      <c r="N26" s="138"/>
      <c r="O26" s="139"/>
      <c r="P26" s="100" t="s">
        <v>209</v>
      </c>
      <c r="Q26" s="140"/>
      <c r="R26" s="139"/>
      <c r="S26" s="196"/>
      <c r="T26" s="139"/>
      <c r="U26" s="196"/>
      <c r="V26" s="139"/>
      <c r="W26" s="196"/>
      <c r="X26" s="181" t="s">
        <v>905</v>
      </c>
      <c r="Y26" s="102" t="s">
        <v>888</v>
      </c>
      <c r="Z26" s="98" t="s">
        <v>206</v>
      </c>
      <c r="AA26" s="194" t="s">
        <v>222</v>
      </c>
    </row>
    <row r="27" spans="1:27" s="108" customFormat="1" ht="36">
      <c r="A27" s="203" t="s">
        <v>804</v>
      </c>
      <c r="B27" s="185"/>
      <c r="C27" s="93"/>
      <c r="D27" s="126">
        <v>12</v>
      </c>
      <c r="E27" s="150">
        <v>140</v>
      </c>
      <c r="F27" s="90" t="s">
        <v>821</v>
      </c>
      <c r="G27" s="106" t="s">
        <v>349</v>
      </c>
      <c r="H27" s="90" t="s">
        <v>821</v>
      </c>
      <c r="I27" s="97" t="s">
        <v>952</v>
      </c>
      <c r="J27" s="151" t="s">
        <v>881</v>
      </c>
      <c r="K27" s="163" t="s">
        <v>210</v>
      </c>
      <c r="L27" s="160"/>
      <c r="M27" s="100"/>
      <c r="N27" s="159"/>
      <c r="O27" s="139"/>
      <c r="P27" s="100" t="s">
        <v>935</v>
      </c>
      <c r="Q27" s="140"/>
      <c r="R27" s="139"/>
      <c r="S27" s="196"/>
      <c r="T27" s="139"/>
      <c r="U27" s="196"/>
      <c r="V27" s="139"/>
      <c r="W27" s="196"/>
      <c r="X27" s="181" t="s">
        <v>399</v>
      </c>
      <c r="Y27" s="102" t="s">
        <v>346</v>
      </c>
      <c r="Z27" s="98" t="s">
        <v>212</v>
      </c>
      <c r="AA27" s="99" t="s">
        <v>978</v>
      </c>
    </row>
    <row r="28" spans="1:27" s="108" customFormat="1" ht="49.5" customHeight="1">
      <c r="A28" s="203" t="s">
        <v>804</v>
      </c>
      <c r="B28" s="185" t="s">
        <v>205</v>
      </c>
      <c r="C28" s="4">
        <v>9</v>
      </c>
      <c r="D28" s="121">
        <v>13</v>
      </c>
      <c r="E28" s="149">
        <v>150</v>
      </c>
      <c r="F28" s="90" t="s">
        <v>951</v>
      </c>
      <c r="G28" s="98" t="s">
        <v>100</v>
      </c>
      <c r="H28" s="172" t="s">
        <v>964</v>
      </c>
      <c r="I28" s="97" t="s">
        <v>1141</v>
      </c>
      <c r="J28" s="151" t="s">
        <v>876</v>
      </c>
      <c r="K28" s="163" t="s">
        <v>235</v>
      </c>
      <c r="L28" s="139"/>
      <c r="M28" s="100" t="s">
        <v>1058</v>
      </c>
      <c r="N28" s="138"/>
      <c r="O28" s="139"/>
      <c r="P28" s="100" t="s">
        <v>384</v>
      </c>
      <c r="Q28" s="140"/>
      <c r="R28" s="139"/>
      <c r="S28" s="196"/>
      <c r="T28" s="139"/>
      <c r="U28" s="196"/>
      <c r="V28" s="139"/>
      <c r="W28" s="196"/>
      <c r="X28" s="181" t="s">
        <v>58</v>
      </c>
      <c r="Y28" s="102" t="s">
        <v>611</v>
      </c>
      <c r="Z28" s="98" t="s">
        <v>230</v>
      </c>
      <c r="AA28" s="99" t="s">
        <v>231</v>
      </c>
    </row>
    <row r="29" spans="1:27" s="108" customFormat="1" ht="49.5" customHeight="1">
      <c r="A29" s="203" t="s">
        <v>804</v>
      </c>
      <c r="B29" s="185" t="s">
        <v>205</v>
      </c>
      <c r="C29" s="4">
        <v>9</v>
      </c>
      <c r="D29" s="121">
        <v>13</v>
      </c>
      <c r="E29" s="149">
        <v>155</v>
      </c>
      <c r="F29" s="90" t="s">
        <v>951</v>
      </c>
      <c r="G29" s="98" t="s">
        <v>100</v>
      </c>
      <c r="H29" s="172"/>
      <c r="I29" s="97" t="s">
        <v>1138</v>
      </c>
      <c r="J29" s="151" t="s">
        <v>33</v>
      </c>
      <c r="K29" s="163" t="s">
        <v>210</v>
      </c>
      <c r="L29" s="139"/>
      <c r="M29" s="100"/>
      <c r="N29" s="138"/>
      <c r="O29" s="139"/>
      <c r="P29" s="100" t="s">
        <v>934</v>
      </c>
      <c r="Q29" s="140"/>
      <c r="R29" s="139"/>
      <c r="S29" s="196"/>
      <c r="T29" s="139"/>
      <c r="U29" s="196"/>
      <c r="V29" s="139"/>
      <c r="W29" s="196"/>
      <c r="X29" s="181" t="s">
        <v>33</v>
      </c>
      <c r="Y29" s="102" t="s">
        <v>33</v>
      </c>
      <c r="Z29" s="98" t="s">
        <v>212</v>
      </c>
      <c r="AA29" s="194" t="s">
        <v>1139</v>
      </c>
    </row>
    <row r="30" spans="1:27" s="65" customFormat="1" ht="25.5">
      <c r="A30" s="203" t="s">
        <v>804</v>
      </c>
      <c r="B30" s="185"/>
      <c r="C30" s="93"/>
      <c r="D30" s="126">
        <v>15</v>
      </c>
      <c r="E30" s="150">
        <v>160</v>
      </c>
      <c r="F30" s="67"/>
      <c r="G30" s="98" t="s">
        <v>100</v>
      </c>
      <c r="H30" s="90"/>
      <c r="I30" s="7" t="s">
        <v>813</v>
      </c>
      <c r="J30" s="151" t="s">
        <v>878</v>
      </c>
      <c r="K30" s="163" t="s">
        <v>210</v>
      </c>
      <c r="L30" s="139"/>
      <c r="M30" s="100"/>
      <c r="N30" s="138"/>
      <c r="O30" s="139"/>
      <c r="P30" s="100" t="s">
        <v>938</v>
      </c>
      <c r="Q30" s="140"/>
      <c r="R30" s="139"/>
      <c r="S30" s="196"/>
      <c r="T30" s="139"/>
      <c r="U30" s="196"/>
      <c r="V30" s="139"/>
      <c r="W30" s="196"/>
      <c r="X30" s="181" t="s">
        <v>345</v>
      </c>
      <c r="Y30" s="70" t="s">
        <v>888</v>
      </c>
      <c r="Z30" s="98" t="s">
        <v>206</v>
      </c>
      <c r="AA30" s="69" t="s">
        <v>1009</v>
      </c>
    </row>
    <row r="31" spans="1:27" s="65" customFormat="1" ht="48">
      <c r="A31" s="203" t="s">
        <v>804</v>
      </c>
      <c r="B31" s="185"/>
      <c r="C31" s="93"/>
      <c r="D31" s="126">
        <v>16</v>
      </c>
      <c r="E31" s="149">
        <v>170</v>
      </c>
      <c r="F31" s="67" t="s">
        <v>822</v>
      </c>
      <c r="G31" s="98" t="s">
        <v>100</v>
      </c>
      <c r="H31" s="67" t="s">
        <v>822</v>
      </c>
      <c r="I31" s="7" t="s">
        <v>942</v>
      </c>
      <c r="J31" s="151" t="s">
        <v>881</v>
      </c>
      <c r="K31" s="163" t="s">
        <v>210</v>
      </c>
      <c r="L31" s="139"/>
      <c r="M31" s="100"/>
      <c r="N31" s="138"/>
      <c r="O31" s="139"/>
      <c r="P31" s="100" t="s">
        <v>374</v>
      </c>
      <c r="Q31" s="140"/>
      <c r="R31" s="139"/>
      <c r="S31" s="196"/>
      <c r="T31" s="139"/>
      <c r="U31" s="196"/>
      <c r="V31" s="139"/>
      <c r="W31" s="196"/>
      <c r="X31" s="181" t="s">
        <v>907</v>
      </c>
      <c r="Y31" s="70" t="s">
        <v>346</v>
      </c>
      <c r="Z31" s="98" t="s">
        <v>212</v>
      </c>
      <c r="AA31" s="69" t="s">
        <v>979</v>
      </c>
    </row>
    <row r="32" spans="1:27" s="65" customFormat="1" ht="25.5">
      <c r="A32" s="203" t="s">
        <v>804</v>
      </c>
      <c r="B32" s="185"/>
      <c r="C32" s="93"/>
      <c r="D32" s="126">
        <v>17</v>
      </c>
      <c r="E32" s="150">
        <v>180</v>
      </c>
      <c r="F32" s="90"/>
      <c r="G32" s="98" t="s">
        <v>100</v>
      </c>
      <c r="H32" s="90"/>
      <c r="I32" s="97" t="s">
        <v>1080</v>
      </c>
      <c r="J32" s="151" t="s">
        <v>875</v>
      </c>
      <c r="K32" s="163" t="s">
        <v>210</v>
      </c>
      <c r="L32" s="139"/>
      <c r="M32" s="100"/>
      <c r="N32" s="138"/>
      <c r="O32" s="139"/>
      <c r="P32" s="100" t="s">
        <v>609</v>
      </c>
      <c r="Q32" s="140"/>
      <c r="R32" s="139"/>
      <c r="S32" s="196"/>
      <c r="T32" s="139"/>
      <c r="U32" s="196"/>
      <c r="V32" s="139"/>
      <c r="W32" s="196"/>
      <c r="X32" s="181" t="s">
        <v>905</v>
      </c>
      <c r="Y32" s="102" t="s">
        <v>611</v>
      </c>
      <c r="Z32" s="98" t="s">
        <v>206</v>
      </c>
      <c r="AA32" s="194" t="s">
        <v>222</v>
      </c>
    </row>
    <row r="33" spans="1:27" s="65" customFormat="1" ht="38.25">
      <c r="A33" s="203" t="s">
        <v>804</v>
      </c>
      <c r="B33" s="185" t="s">
        <v>232</v>
      </c>
      <c r="C33" s="63">
        <v>12.9</v>
      </c>
      <c r="D33" s="126">
        <v>18</v>
      </c>
      <c r="E33" s="149">
        <v>190</v>
      </c>
      <c r="F33" s="90" t="s">
        <v>442</v>
      </c>
      <c r="G33" s="98" t="s">
        <v>100</v>
      </c>
      <c r="H33" s="172" t="s">
        <v>1156</v>
      </c>
      <c r="I33" s="7" t="s">
        <v>944</v>
      </c>
      <c r="J33" s="151" t="s">
        <v>882</v>
      </c>
      <c r="K33" s="163" t="s">
        <v>219</v>
      </c>
      <c r="L33" s="139"/>
      <c r="M33" s="100" t="s">
        <v>1147</v>
      </c>
      <c r="N33" s="138"/>
      <c r="O33" s="139"/>
      <c r="P33" s="100" t="s">
        <v>1148</v>
      </c>
      <c r="Q33" s="140"/>
      <c r="R33" s="139"/>
      <c r="S33" s="196"/>
      <c r="T33" s="139"/>
      <c r="U33" s="196"/>
      <c r="V33" s="139"/>
      <c r="W33" s="196"/>
      <c r="X33" s="181" t="s">
        <v>402</v>
      </c>
      <c r="Y33" s="102" t="s">
        <v>394</v>
      </c>
      <c r="Z33" s="98" t="s">
        <v>206</v>
      </c>
      <c r="AA33" s="69" t="s">
        <v>445</v>
      </c>
    </row>
    <row r="34" spans="1:27" s="65" customFormat="1" ht="25.5">
      <c r="A34" s="203" t="s">
        <v>804</v>
      </c>
      <c r="B34" s="185"/>
      <c r="C34" s="93"/>
      <c r="D34" s="126">
        <v>19</v>
      </c>
      <c r="E34" s="150">
        <v>200</v>
      </c>
      <c r="F34" s="90" t="s">
        <v>823</v>
      </c>
      <c r="G34" s="98" t="s">
        <v>100</v>
      </c>
      <c r="H34" s="90" t="s">
        <v>823</v>
      </c>
      <c r="I34" s="7" t="s">
        <v>1077</v>
      </c>
      <c r="J34" s="151" t="s">
        <v>881</v>
      </c>
      <c r="K34" s="163" t="s">
        <v>210</v>
      </c>
      <c r="L34" s="139"/>
      <c r="M34" s="100"/>
      <c r="N34" s="138"/>
      <c r="O34" s="139"/>
      <c r="P34" s="100" t="s">
        <v>941</v>
      </c>
      <c r="Q34" s="140"/>
      <c r="R34" s="139"/>
      <c r="S34" s="196"/>
      <c r="T34" s="139"/>
      <c r="U34" s="196"/>
      <c r="V34" s="139"/>
      <c r="W34" s="196"/>
      <c r="X34" s="181" t="s">
        <v>907</v>
      </c>
      <c r="Y34" s="102" t="s">
        <v>346</v>
      </c>
      <c r="Z34" s="98" t="s">
        <v>212</v>
      </c>
      <c r="AA34" s="99" t="s">
        <v>1010</v>
      </c>
    </row>
    <row r="35" spans="1:27" s="65" customFormat="1" ht="46.5" customHeight="1">
      <c r="A35" s="203" t="s">
        <v>804</v>
      </c>
      <c r="B35" s="185"/>
      <c r="C35" s="93"/>
      <c r="D35" s="93">
        <v>20</v>
      </c>
      <c r="E35" s="149">
        <v>210</v>
      </c>
      <c r="F35" s="95" t="s">
        <v>824</v>
      </c>
      <c r="G35" s="98" t="s">
        <v>100</v>
      </c>
      <c r="H35" s="95" t="s">
        <v>824</v>
      </c>
      <c r="I35" s="7" t="s">
        <v>943</v>
      </c>
      <c r="J35" s="151" t="s">
        <v>881</v>
      </c>
      <c r="K35" s="163" t="s">
        <v>210</v>
      </c>
      <c r="L35" s="139"/>
      <c r="M35" s="100"/>
      <c r="N35" s="138"/>
      <c r="O35" s="139"/>
      <c r="P35" s="100" t="s">
        <v>788</v>
      </c>
      <c r="Q35" s="140"/>
      <c r="R35" s="139"/>
      <c r="S35" s="196"/>
      <c r="T35" s="139"/>
      <c r="U35" s="196"/>
      <c r="V35" s="139"/>
      <c r="W35" s="196"/>
      <c r="X35" s="181" t="s">
        <v>907</v>
      </c>
      <c r="Y35" s="102" t="s">
        <v>346</v>
      </c>
      <c r="Z35" s="98" t="s">
        <v>212</v>
      </c>
      <c r="AA35" s="69" t="s">
        <v>980</v>
      </c>
    </row>
    <row r="36" spans="1:27" s="65" customFormat="1" ht="48">
      <c r="A36" s="203" t="s">
        <v>804</v>
      </c>
      <c r="B36" s="185" t="s">
        <v>232</v>
      </c>
      <c r="C36" s="86">
        <v>12.78</v>
      </c>
      <c r="D36" s="86"/>
      <c r="E36" s="150">
        <v>220</v>
      </c>
      <c r="F36" s="95" t="s">
        <v>458</v>
      </c>
      <c r="G36" s="98" t="s">
        <v>100</v>
      </c>
      <c r="H36" s="95" t="s">
        <v>458</v>
      </c>
      <c r="I36" s="94" t="s">
        <v>459</v>
      </c>
      <c r="J36" s="89" t="s">
        <v>882</v>
      </c>
      <c r="K36" s="163" t="s">
        <v>235</v>
      </c>
      <c r="L36" s="139"/>
      <c r="M36" s="100"/>
      <c r="N36" s="138"/>
      <c r="O36" s="139"/>
      <c r="P36" s="100" t="s">
        <v>202</v>
      </c>
      <c r="Q36" s="140"/>
      <c r="R36" s="139"/>
      <c r="S36" s="196"/>
      <c r="T36" s="139"/>
      <c r="U36" s="196"/>
      <c r="V36" s="139"/>
      <c r="W36" s="196"/>
      <c r="X36" s="181" t="s">
        <v>401</v>
      </c>
      <c r="Y36" s="102" t="s">
        <v>394</v>
      </c>
      <c r="Z36" s="98" t="s">
        <v>212</v>
      </c>
      <c r="AA36" s="69" t="s">
        <v>477</v>
      </c>
    </row>
    <row r="37" spans="1:27" s="108" customFormat="1" ht="36">
      <c r="A37" s="203" t="s">
        <v>804</v>
      </c>
      <c r="B37" s="185" t="s">
        <v>232</v>
      </c>
      <c r="C37" s="91">
        <v>13.2</v>
      </c>
      <c r="D37" s="126"/>
      <c r="E37" s="149">
        <v>230</v>
      </c>
      <c r="F37" s="90" t="s">
        <v>621</v>
      </c>
      <c r="G37" s="98" t="s">
        <v>100</v>
      </c>
      <c r="H37" s="172" t="s">
        <v>1156</v>
      </c>
      <c r="I37" s="94" t="s">
        <v>622</v>
      </c>
      <c r="J37" s="89" t="s">
        <v>882</v>
      </c>
      <c r="K37" s="163" t="s">
        <v>219</v>
      </c>
      <c r="L37" s="160"/>
      <c r="M37" s="100" t="s">
        <v>1135</v>
      </c>
      <c r="N37" s="159"/>
      <c r="O37" s="160"/>
      <c r="P37" s="100" t="s">
        <v>890</v>
      </c>
      <c r="Q37" s="140"/>
      <c r="R37" s="139"/>
      <c r="S37" s="196"/>
      <c r="T37" s="139"/>
      <c r="U37" s="196"/>
      <c r="V37" s="139"/>
      <c r="W37" s="196"/>
      <c r="X37" s="181" t="s">
        <v>928</v>
      </c>
      <c r="Y37" s="102" t="s">
        <v>394</v>
      </c>
      <c r="Z37" s="98" t="s">
        <v>212</v>
      </c>
      <c r="AA37" s="99" t="s">
        <v>769</v>
      </c>
    </row>
    <row r="38" spans="1:27" s="108" customFormat="1" ht="25.5">
      <c r="A38" s="203" t="s">
        <v>804</v>
      </c>
      <c r="B38" s="185" t="s">
        <v>232</v>
      </c>
      <c r="C38" s="91">
        <v>14.5</v>
      </c>
      <c r="D38" s="126"/>
      <c r="E38" s="150">
        <v>240</v>
      </c>
      <c r="F38" s="90" t="s">
        <v>776</v>
      </c>
      <c r="G38" s="98" t="s">
        <v>100</v>
      </c>
      <c r="H38" s="90" t="s">
        <v>776</v>
      </c>
      <c r="I38" s="97" t="s">
        <v>779</v>
      </c>
      <c r="J38" s="151" t="s">
        <v>881</v>
      </c>
      <c r="K38" s="163" t="s">
        <v>210</v>
      </c>
      <c r="L38" s="160"/>
      <c r="M38" s="100"/>
      <c r="N38" s="159"/>
      <c r="O38" s="160"/>
      <c r="P38" s="100" t="s">
        <v>783</v>
      </c>
      <c r="Q38" s="161"/>
      <c r="R38" s="139"/>
      <c r="S38" s="196"/>
      <c r="T38" s="139"/>
      <c r="U38" s="196"/>
      <c r="V38" s="139"/>
      <c r="W38" s="196"/>
      <c r="X38" s="181" t="s">
        <v>907</v>
      </c>
      <c r="Y38" s="102" t="s">
        <v>346</v>
      </c>
      <c r="Z38" s="98" t="s">
        <v>206</v>
      </c>
      <c r="AA38" s="99" t="s">
        <v>782</v>
      </c>
    </row>
    <row r="39" spans="1:27" s="108" customFormat="1" ht="48">
      <c r="A39" s="203" t="s">
        <v>804</v>
      </c>
      <c r="B39" s="185" t="s">
        <v>232</v>
      </c>
      <c r="C39" s="91">
        <v>15.4</v>
      </c>
      <c r="D39" s="122"/>
      <c r="E39" s="149">
        <v>250</v>
      </c>
      <c r="F39" s="90" t="s">
        <v>468</v>
      </c>
      <c r="G39" s="98" t="s">
        <v>100</v>
      </c>
      <c r="H39" s="90" t="s">
        <v>468</v>
      </c>
      <c r="I39" s="97" t="s">
        <v>469</v>
      </c>
      <c r="J39" s="89" t="s">
        <v>880</v>
      </c>
      <c r="K39" s="163" t="s">
        <v>210</v>
      </c>
      <c r="L39" s="139"/>
      <c r="M39" s="100"/>
      <c r="N39" s="138"/>
      <c r="O39" s="139"/>
      <c r="P39" s="100" t="s">
        <v>470</v>
      </c>
      <c r="Q39" s="140"/>
      <c r="R39" s="139"/>
      <c r="S39" s="196"/>
      <c r="T39" s="139"/>
      <c r="U39" s="196"/>
      <c r="V39" s="139"/>
      <c r="W39" s="196"/>
      <c r="X39" s="181" t="s">
        <v>394</v>
      </c>
      <c r="Y39" s="102" t="s">
        <v>905</v>
      </c>
      <c r="Z39" s="98" t="s">
        <v>212</v>
      </c>
      <c r="AA39" s="110" t="s">
        <v>479</v>
      </c>
    </row>
    <row r="40" spans="1:27" s="108" customFormat="1" ht="36">
      <c r="A40" s="203" t="s">
        <v>804</v>
      </c>
      <c r="B40" s="185" t="s">
        <v>232</v>
      </c>
      <c r="C40" s="91">
        <v>19.5</v>
      </c>
      <c r="D40" s="126"/>
      <c r="E40" s="150">
        <v>260</v>
      </c>
      <c r="F40" s="90" t="s">
        <v>1062</v>
      </c>
      <c r="G40" s="155" t="s">
        <v>349</v>
      </c>
      <c r="H40" s="90" t="s">
        <v>1062</v>
      </c>
      <c r="I40" s="97" t="s">
        <v>1065</v>
      </c>
      <c r="J40" s="151" t="s">
        <v>33</v>
      </c>
      <c r="K40" s="163" t="s">
        <v>210</v>
      </c>
      <c r="L40" s="160"/>
      <c r="M40" s="100"/>
      <c r="N40" s="138"/>
      <c r="O40" s="160"/>
      <c r="P40" s="100"/>
      <c r="Q40" s="140"/>
      <c r="R40" s="139"/>
      <c r="S40" s="196"/>
      <c r="T40" s="139"/>
      <c r="U40" s="196"/>
      <c r="V40" s="139"/>
      <c r="W40" s="196"/>
      <c r="X40" s="181" t="s">
        <v>33</v>
      </c>
      <c r="Y40" s="102" t="s">
        <v>33</v>
      </c>
      <c r="Z40" s="98" t="s">
        <v>212</v>
      </c>
      <c r="AA40" s="194" t="s">
        <v>1066</v>
      </c>
    </row>
    <row r="41" spans="1:27" s="108" customFormat="1" ht="38.25">
      <c r="A41" s="203" t="s">
        <v>804</v>
      </c>
      <c r="B41" s="185" t="s">
        <v>232</v>
      </c>
      <c r="C41" s="91">
        <v>20.5</v>
      </c>
      <c r="D41" s="122"/>
      <c r="E41" s="149">
        <v>270</v>
      </c>
      <c r="F41" s="90" t="s">
        <v>920</v>
      </c>
      <c r="G41" s="98" t="s">
        <v>100</v>
      </c>
      <c r="H41" s="90" t="s">
        <v>920</v>
      </c>
      <c r="I41" s="97" t="s">
        <v>922</v>
      </c>
      <c r="J41" s="89" t="s">
        <v>875</v>
      </c>
      <c r="K41" s="163" t="s">
        <v>210</v>
      </c>
      <c r="L41" s="160"/>
      <c r="M41" s="100"/>
      <c r="N41" s="138"/>
      <c r="O41" s="160"/>
      <c r="P41" s="100" t="s">
        <v>921</v>
      </c>
      <c r="Q41" s="140"/>
      <c r="R41" s="139"/>
      <c r="S41" s="196"/>
      <c r="T41" s="139"/>
      <c r="U41" s="196"/>
      <c r="V41" s="139"/>
      <c r="W41" s="196"/>
      <c r="X41" s="181" t="s">
        <v>402</v>
      </c>
      <c r="Y41" s="102" t="s">
        <v>611</v>
      </c>
      <c r="Z41" s="98" t="s">
        <v>212</v>
      </c>
      <c r="AA41" s="99" t="s">
        <v>977</v>
      </c>
    </row>
    <row r="42" spans="1:27" s="108" customFormat="1" ht="38.25">
      <c r="A42" s="203" t="s">
        <v>804</v>
      </c>
      <c r="B42" s="185" t="s">
        <v>232</v>
      </c>
      <c r="C42" s="93">
        <v>30</v>
      </c>
      <c r="D42" s="126"/>
      <c r="E42" s="150">
        <v>280</v>
      </c>
      <c r="F42" s="90" t="s">
        <v>620</v>
      </c>
      <c r="G42" s="98" t="s">
        <v>100</v>
      </c>
      <c r="H42" s="90" t="s">
        <v>620</v>
      </c>
      <c r="I42" s="97" t="s">
        <v>763</v>
      </c>
      <c r="J42" s="89" t="s">
        <v>880</v>
      </c>
      <c r="K42" s="163" t="s">
        <v>210</v>
      </c>
      <c r="L42" s="160"/>
      <c r="M42" s="100"/>
      <c r="N42" s="159"/>
      <c r="O42" s="160"/>
      <c r="P42" s="100" t="s">
        <v>625</v>
      </c>
      <c r="Q42" s="161"/>
      <c r="R42" s="139"/>
      <c r="S42" s="196"/>
      <c r="T42" s="139"/>
      <c r="U42" s="196"/>
      <c r="V42" s="139"/>
      <c r="W42" s="196"/>
      <c r="X42" s="181" t="s">
        <v>394</v>
      </c>
      <c r="Y42" s="102" t="s">
        <v>905</v>
      </c>
      <c r="Z42" s="98" t="s">
        <v>212</v>
      </c>
      <c r="AA42" s="99" t="s">
        <v>765</v>
      </c>
    </row>
    <row r="43" spans="1:27" s="108" customFormat="1" ht="48">
      <c r="A43" s="203" t="s">
        <v>804</v>
      </c>
      <c r="B43" s="185" t="s">
        <v>232</v>
      </c>
      <c r="C43" s="93">
        <v>31</v>
      </c>
      <c r="D43" s="93"/>
      <c r="E43" s="149">
        <v>290</v>
      </c>
      <c r="F43" s="95" t="s">
        <v>626</v>
      </c>
      <c r="G43" s="98" t="s">
        <v>100</v>
      </c>
      <c r="H43" s="95" t="s">
        <v>626</v>
      </c>
      <c r="I43" s="94" t="s">
        <v>627</v>
      </c>
      <c r="J43" s="89" t="s">
        <v>875</v>
      </c>
      <c r="K43" s="163" t="s">
        <v>210</v>
      </c>
      <c r="L43" s="139"/>
      <c r="M43" s="100"/>
      <c r="N43" s="138"/>
      <c r="O43" s="139"/>
      <c r="P43" s="100" t="s">
        <v>631</v>
      </c>
      <c r="Q43" s="140"/>
      <c r="R43" s="139"/>
      <c r="S43" s="196"/>
      <c r="T43" s="139"/>
      <c r="U43" s="196"/>
      <c r="V43" s="139"/>
      <c r="W43" s="196"/>
      <c r="X43" s="181" t="s">
        <v>402</v>
      </c>
      <c r="Y43" s="102" t="s">
        <v>611</v>
      </c>
      <c r="Z43" s="98" t="s">
        <v>212</v>
      </c>
      <c r="AA43" s="99" t="s">
        <v>771</v>
      </c>
    </row>
    <row r="44" spans="1:27" s="108" customFormat="1" ht="36">
      <c r="A44" s="203" t="s">
        <v>804</v>
      </c>
      <c r="B44" s="185" t="s">
        <v>232</v>
      </c>
      <c r="C44" s="93">
        <v>32</v>
      </c>
      <c r="D44" s="93"/>
      <c r="E44" s="150">
        <v>300</v>
      </c>
      <c r="F44" s="90" t="s">
        <v>628</v>
      </c>
      <c r="G44" s="98" t="s">
        <v>100</v>
      </c>
      <c r="H44" s="172" t="s">
        <v>1156</v>
      </c>
      <c r="I44" s="94" t="s">
        <v>630</v>
      </c>
      <c r="J44" s="89" t="s">
        <v>882</v>
      </c>
      <c r="K44" s="163" t="s">
        <v>219</v>
      </c>
      <c r="L44" s="139"/>
      <c r="M44" s="100" t="s">
        <v>1149</v>
      </c>
      <c r="N44" s="138"/>
      <c r="O44" s="139"/>
      <c r="P44" s="100" t="s">
        <v>1150</v>
      </c>
      <c r="Q44" s="140"/>
      <c r="R44" s="139"/>
      <c r="S44" s="196"/>
      <c r="T44" s="139"/>
      <c r="U44" s="196"/>
      <c r="V44" s="139"/>
      <c r="W44" s="196"/>
      <c r="X44" s="181" t="s">
        <v>396</v>
      </c>
      <c r="Y44" s="102" t="s">
        <v>394</v>
      </c>
      <c r="Z44" s="98" t="s">
        <v>206</v>
      </c>
      <c r="AA44" s="99" t="s">
        <v>766</v>
      </c>
    </row>
    <row r="45" spans="1:27" s="108" customFormat="1" ht="50.25" customHeight="1">
      <c r="A45" s="203" t="s">
        <v>804</v>
      </c>
      <c r="B45" s="185" t="s">
        <v>232</v>
      </c>
      <c r="C45" s="91">
        <v>32.5</v>
      </c>
      <c r="D45" s="93"/>
      <c r="E45" s="149">
        <v>310</v>
      </c>
      <c r="F45" s="95" t="s">
        <v>636</v>
      </c>
      <c r="G45" s="98" t="s">
        <v>100</v>
      </c>
      <c r="H45" s="95" t="s">
        <v>636</v>
      </c>
      <c r="I45" s="97" t="s">
        <v>639</v>
      </c>
      <c r="J45" s="151" t="s">
        <v>881</v>
      </c>
      <c r="K45" s="163" t="s">
        <v>210</v>
      </c>
      <c r="L45" s="139"/>
      <c r="M45" s="100"/>
      <c r="N45" s="138"/>
      <c r="O45" s="139"/>
      <c r="P45" s="100" t="s">
        <v>201</v>
      </c>
      <c r="Q45" s="140"/>
      <c r="R45" s="139"/>
      <c r="S45" s="196"/>
      <c r="T45" s="139"/>
      <c r="U45" s="196"/>
      <c r="V45" s="139"/>
      <c r="W45" s="196"/>
      <c r="X45" s="181" t="s">
        <v>927</v>
      </c>
      <c r="Y45" s="102" t="s">
        <v>346</v>
      </c>
      <c r="Z45" s="98" t="s">
        <v>212</v>
      </c>
      <c r="AA45" s="193" t="s">
        <v>772</v>
      </c>
    </row>
    <row r="46" spans="1:27" s="108" customFormat="1" ht="50.25" customHeight="1">
      <c r="A46" s="203" t="s">
        <v>804</v>
      </c>
      <c r="B46" s="185" t="s">
        <v>232</v>
      </c>
      <c r="C46" s="91">
        <v>32.6</v>
      </c>
      <c r="D46" s="93"/>
      <c r="E46" s="150">
        <v>320</v>
      </c>
      <c r="F46" s="95" t="s">
        <v>925</v>
      </c>
      <c r="G46" s="98" t="s">
        <v>100</v>
      </c>
      <c r="H46" s="95" t="s">
        <v>925</v>
      </c>
      <c r="I46" s="97" t="s">
        <v>639</v>
      </c>
      <c r="J46" s="151" t="s">
        <v>875</v>
      </c>
      <c r="K46" s="163" t="s">
        <v>210</v>
      </c>
      <c r="L46" s="139"/>
      <c r="M46" s="100"/>
      <c r="N46" s="138"/>
      <c r="O46" s="139"/>
      <c r="P46" s="100" t="s">
        <v>454</v>
      </c>
      <c r="Q46" s="140"/>
      <c r="R46" s="139"/>
      <c r="S46" s="196"/>
      <c r="T46" s="139"/>
      <c r="U46" s="196"/>
      <c r="V46" s="139"/>
      <c r="W46" s="196"/>
      <c r="X46" s="181" t="s">
        <v>399</v>
      </c>
      <c r="Y46" s="102" t="s">
        <v>611</v>
      </c>
      <c r="Z46" s="98" t="s">
        <v>212</v>
      </c>
      <c r="AA46" s="192" t="s">
        <v>976</v>
      </c>
    </row>
    <row r="47" spans="1:27" s="108" customFormat="1" ht="50.25" customHeight="1">
      <c r="A47" s="203" t="s">
        <v>804</v>
      </c>
      <c r="B47" s="185" t="s">
        <v>232</v>
      </c>
      <c r="C47" s="91">
        <v>32.7</v>
      </c>
      <c r="D47" s="93"/>
      <c r="E47" s="150">
        <v>330</v>
      </c>
      <c r="F47" s="95" t="s">
        <v>926</v>
      </c>
      <c r="G47" s="98" t="s">
        <v>100</v>
      </c>
      <c r="H47" s="95" t="s">
        <v>926</v>
      </c>
      <c r="I47" s="97" t="s">
        <v>639</v>
      </c>
      <c r="J47" s="151" t="s">
        <v>875</v>
      </c>
      <c r="K47" s="163" t="s">
        <v>210</v>
      </c>
      <c r="L47" s="139"/>
      <c r="M47" s="100"/>
      <c r="N47" s="138"/>
      <c r="O47" s="139"/>
      <c r="P47" s="100" t="s">
        <v>454</v>
      </c>
      <c r="Q47" s="140"/>
      <c r="R47" s="139"/>
      <c r="S47" s="196"/>
      <c r="T47" s="139"/>
      <c r="U47" s="196"/>
      <c r="V47" s="139"/>
      <c r="W47" s="196"/>
      <c r="X47" s="181" t="s">
        <v>399</v>
      </c>
      <c r="Y47" s="102" t="s">
        <v>611</v>
      </c>
      <c r="Z47" s="98" t="s">
        <v>212</v>
      </c>
      <c r="AA47" s="99" t="s">
        <v>975</v>
      </c>
    </row>
    <row r="48" spans="1:27" s="108" customFormat="1" ht="25.5">
      <c r="A48" s="203" t="s">
        <v>804</v>
      </c>
      <c r="B48" s="185" t="s">
        <v>232</v>
      </c>
      <c r="C48" s="93">
        <v>33</v>
      </c>
      <c r="D48" s="93"/>
      <c r="E48" s="149">
        <v>340</v>
      </c>
      <c r="F48" s="95" t="s">
        <v>635</v>
      </c>
      <c r="G48" s="98" t="s">
        <v>100</v>
      </c>
      <c r="H48" s="95" t="s">
        <v>635</v>
      </c>
      <c r="I48" s="97" t="s">
        <v>638</v>
      </c>
      <c r="J48" s="89" t="s">
        <v>875</v>
      </c>
      <c r="K48" s="163" t="s">
        <v>210</v>
      </c>
      <c r="L48" s="139"/>
      <c r="M48" s="100"/>
      <c r="N48" s="138"/>
      <c r="O48" s="139"/>
      <c r="P48" s="100" t="s">
        <v>374</v>
      </c>
      <c r="Q48" s="140"/>
      <c r="R48" s="139"/>
      <c r="S48" s="196"/>
      <c r="T48" s="139"/>
      <c r="U48" s="196"/>
      <c r="V48" s="139"/>
      <c r="W48" s="196"/>
      <c r="X48" s="181" t="s">
        <v>399</v>
      </c>
      <c r="Y48" s="102" t="s">
        <v>611</v>
      </c>
      <c r="Z48" s="98" t="s">
        <v>212</v>
      </c>
      <c r="AA48" s="99" t="s">
        <v>767</v>
      </c>
    </row>
    <row r="49" spans="1:27" s="108" customFormat="1" ht="36">
      <c r="A49" s="203" t="s">
        <v>804</v>
      </c>
      <c r="B49" s="185" t="s">
        <v>232</v>
      </c>
      <c r="C49" s="93">
        <v>34</v>
      </c>
      <c r="D49" s="93"/>
      <c r="E49" s="150">
        <v>350</v>
      </c>
      <c r="F49" s="95" t="s">
        <v>637</v>
      </c>
      <c r="G49" s="98" t="s">
        <v>100</v>
      </c>
      <c r="H49" s="95" t="s">
        <v>637</v>
      </c>
      <c r="I49" s="97" t="s">
        <v>640</v>
      </c>
      <c r="J49" s="89" t="s">
        <v>880</v>
      </c>
      <c r="K49" s="163" t="s">
        <v>210</v>
      </c>
      <c r="L49" s="139"/>
      <c r="M49" s="100"/>
      <c r="N49" s="138"/>
      <c r="O49" s="139"/>
      <c r="P49" s="100" t="s">
        <v>202</v>
      </c>
      <c r="Q49" s="140"/>
      <c r="R49" s="139"/>
      <c r="S49" s="196"/>
      <c r="T49" s="139"/>
      <c r="U49" s="196"/>
      <c r="V49" s="139"/>
      <c r="W49" s="196"/>
      <c r="X49" s="181" t="s">
        <v>402</v>
      </c>
      <c r="Y49" s="102" t="s">
        <v>905</v>
      </c>
      <c r="Z49" s="98" t="s">
        <v>212</v>
      </c>
      <c r="AA49" s="99" t="s">
        <v>768</v>
      </c>
    </row>
    <row r="50" spans="1:27" s="65" customFormat="1" ht="36" customHeight="1">
      <c r="A50" s="203" t="s">
        <v>804</v>
      </c>
      <c r="B50" s="185" t="s">
        <v>232</v>
      </c>
      <c r="C50" s="93">
        <v>35</v>
      </c>
      <c r="D50" s="93"/>
      <c r="E50" s="149">
        <v>360</v>
      </c>
      <c r="F50" s="95" t="s">
        <v>775</v>
      </c>
      <c r="G50" s="106" t="s">
        <v>349</v>
      </c>
      <c r="H50" s="95" t="s">
        <v>775</v>
      </c>
      <c r="I50" s="97" t="s">
        <v>778</v>
      </c>
      <c r="J50" s="151" t="s">
        <v>33</v>
      </c>
      <c r="K50" s="163" t="s">
        <v>210</v>
      </c>
      <c r="L50" s="139"/>
      <c r="M50" s="100"/>
      <c r="N50" s="138"/>
      <c r="O50" s="139"/>
      <c r="P50" s="100"/>
      <c r="Q50" s="140"/>
      <c r="R50" s="139"/>
      <c r="S50" s="196"/>
      <c r="T50" s="139"/>
      <c r="U50" s="196"/>
      <c r="V50" s="139"/>
      <c r="W50" s="196"/>
      <c r="X50" s="181" t="s">
        <v>33</v>
      </c>
      <c r="Y50" s="102" t="s">
        <v>33</v>
      </c>
      <c r="Z50" s="98" t="s">
        <v>206</v>
      </c>
      <c r="AA50" s="99" t="s">
        <v>781</v>
      </c>
    </row>
    <row r="51" spans="1:27" s="65" customFormat="1" ht="35.25" customHeight="1">
      <c r="A51" s="203" t="s">
        <v>804</v>
      </c>
      <c r="B51" s="185"/>
      <c r="C51" s="93"/>
      <c r="D51" s="93">
        <v>21</v>
      </c>
      <c r="E51" s="150">
        <v>370</v>
      </c>
      <c r="F51" s="95"/>
      <c r="G51" s="98" t="s">
        <v>100</v>
      </c>
      <c r="H51" s="95"/>
      <c r="I51" s="7" t="s">
        <v>1014</v>
      </c>
      <c r="J51" s="89" t="s">
        <v>871</v>
      </c>
      <c r="K51" s="163" t="s">
        <v>210</v>
      </c>
      <c r="L51" s="139"/>
      <c r="M51" s="100"/>
      <c r="N51" s="138"/>
      <c r="O51" s="139"/>
      <c r="P51" s="100"/>
      <c r="Q51" s="140"/>
      <c r="R51" s="139">
        <v>100000</v>
      </c>
      <c r="S51" s="196" t="s">
        <v>228</v>
      </c>
      <c r="T51" s="139"/>
      <c r="U51" s="196"/>
      <c r="V51" s="139"/>
      <c r="W51" s="196"/>
      <c r="X51" s="181" t="s">
        <v>33</v>
      </c>
      <c r="Y51" s="102" t="s">
        <v>33</v>
      </c>
      <c r="Z51" s="98" t="s">
        <v>206</v>
      </c>
      <c r="AA51" s="69" t="s">
        <v>1015</v>
      </c>
    </row>
    <row r="52" spans="1:27" ht="25.5">
      <c r="A52" s="203" t="s">
        <v>804</v>
      </c>
      <c r="B52" s="185"/>
      <c r="C52" s="93"/>
      <c r="D52" s="126">
        <v>22</v>
      </c>
      <c r="E52" s="149">
        <v>380</v>
      </c>
      <c r="F52" s="90"/>
      <c r="G52" s="104" t="s">
        <v>100</v>
      </c>
      <c r="H52" s="90"/>
      <c r="I52" s="7" t="s">
        <v>814</v>
      </c>
      <c r="J52" s="89" t="s">
        <v>871</v>
      </c>
      <c r="K52" s="163" t="s">
        <v>210</v>
      </c>
      <c r="L52" s="139"/>
      <c r="M52" s="100"/>
      <c r="N52" s="138"/>
      <c r="O52" s="139"/>
      <c r="P52" s="100"/>
      <c r="Q52" s="140"/>
      <c r="R52" s="139">
        <v>360000</v>
      </c>
      <c r="S52" s="196" t="s">
        <v>226</v>
      </c>
      <c r="T52" s="139"/>
      <c r="U52" s="196"/>
      <c r="V52" s="139"/>
      <c r="W52" s="196"/>
      <c r="X52" s="181" t="s">
        <v>33</v>
      </c>
      <c r="Y52" s="102" t="s">
        <v>33</v>
      </c>
      <c r="Z52" s="98" t="s">
        <v>206</v>
      </c>
      <c r="AA52" s="62" t="s">
        <v>1008</v>
      </c>
    </row>
    <row r="53" spans="1:27" s="108" customFormat="1" ht="48">
      <c r="A53" s="203" t="s">
        <v>804</v>
      </c>
      <c r="B53" s="185"/>
      <c r="C53" s="93"/>
      <c r="D53" s="126">
        <v>23</v>
      </c>
      <c r="E53" s="150">
        <v>390</v>
      </c>
      <c r="F53" s="90" t="s">
        <v>825</v>
      </c>
      <c r="G53" s="155" t="s">
        <v>351</v>
      </c>
      <c r="H53" s="90" t="s">
        <v>825</v>
      </c>
      <c r="I53" s="7" t="s">
        <v>946</v>
      </c>
      <c r="J53" s="89" t="s">
        <v>871</v>
      </c>
      <c r="K53" s="163" t="s">
        <v>210</v>
      </c>
      <c r="L53" s="160"/>
      <c r="M53" s="100"/>
      <c r="N53" s="159"/>
      <c r="O53" s="139"/>
      <c r="P53" s="100"/>
      <c r="Q53" s="140"/>
      <c r="R53" s="139">
        <v>210000</v>
      </c>
      <c r="S53" s="196" t="s">
        <v>228</v>
      </c>
      <c r="T53" s="139"/>
      <c r="U53" s="196"/>
      <c r="V53" s="139"/>
      <c r="W53" s="196"/>
      <c r="X53" s="181" t="s">
        <v>33</v>
      </c>
      <c r="Y53" s="102" t="s">
        <v>33</v>
      </c>
      <c r="Z53" s="98" t="s">
        <v>212</v>
      </c>
      <c r="AA53" s="99" t="s">
        <v>981</v>
      </c>
    </row>
    <row r="54" spans="1:27" s="65" customFormat="1" ht="25.5">
      <c r="A54" s="203" t="s">
        <v>804</v>
      </c>
      <c r="B54" s="185"/>
      <c r="C54" s="93"/>
      <c r="D54" s="126">
        <v>24</v>
      </c>
      <c r="E54" s="150">
        <v>400</v>
      </c>
      <c r="F54" s="90" t="s">
        <v>826</v>
      </c>
      <c r="G54" s="98" t="s">
        <v>100</v>
      </c>
      <c r="H54" s="90" t="s">
        <v>826</v>
      </c>
      <c r="I54" s="7" t="s">
        <v>947</v>
      </c>
      <c r="J54" s="89" t="s">
        <v>871</v>
      </c>
      <c r="K54" s="163" t="s">
        <v>210</v>
      </c>
      <c r="L54" s="139"/>
      <c r="M54" s="100"/>
      <c r="N54" s="138"/>
      <c r="O54" s="139"/>
      <c r="P54" s="100"/>
      <c r="Q54" s="140"/>
      <c r="R54" s="139">
        <v>50000</v>
      </c>
      <c r="S54" s="196" t="s">
        <v>1044</v>
      </c>
      <c r="T54" s="139"/>
      <c r="U54" s="196"/>
      <c r="V54" s="139"/>
      <c r="W54" s="196"/>
      <c r="X54" s="181" t="s">
        <v>33</v>
      </c>
      <c r="Y54" s="102" t="s">
        <v>33</v>
      </c>
      <c r="Z54" s="98" t="s">
        <v>212</v>
      </c>
      <c r="AA54" s="69" t="s">
        <v>982</v>
      </c>
    </row>
    <row r="55" spans="1:27" ht="25.5">
      <c r="A55" s="203" t="s">
        <v>804</v>
      </c>
      <c r="B55" s="185"/>
      <c r="C55" s="93"/>
      <c r="D55" s="126">
        <v>25</v>
      </c>
      <c r="E55" s="149">
        <v>410</v>
      </c>
      <c r="F55" s="90" t="s">
        <v>827</v>
      </c>
      <c r="G55" s="98" t="s">
        <v>100</v>
      </c>
      <c r="H55" s="90" t="s">
        <v>827</v>
      </c>
      <c r="I55" s="7" t="s">
        <v>949</v>
      </c>
      <c r="J55" s="89" t="s">
        <v>871</v>
      </c>
      <c r="K55" s="163" t="s">
        <v>210</v>
      </c>
      <c r="L55" s="139"/>
      <c r="M55" s="100"/>
      <c r="N55" s="138"/>
      <c r="O55" s="139"/>
      <c r="P55" s="100"/>
      <c r="Q55" s="140"/>
      <c r="R55" s="139">
        <v>120000</v>
      </c>
      <c r="S55" s="196" t="s">
        <v>228</v>
      </c>
      <c r="T55" s="139"/>
      <c r="U55" s="196"/>
      <c r="V55" s="139"/>
      <c r="W55" s="196"/>
      <c r="X55" s="181" t="s">
        <v>33</v>
      </c>
      <c r="Y55" s="102" t="s">
        <v>33</v>
      </c>
      <c r="Z55" s="98" t="s">
        <v>212</v>
      </c>
      <c r="AA55" s="9" t="s">
        <v>984</v>
      </c>
    </row>
    <row r="56" spans="1:27" ht="39.75" customHeight="1">
      <c r="A56" s="203" t="s">
        <v>804</v>
      </c>
      <c r="B56" s="185"/>
      <c r="C56" s="93"/>
      <c r="D56" s="126">
        <v>26</v>
      </c>
      <c r="E56" s="150">
        <v>420</v>
      </c>
      <c r="F56" s="90" t="s">
        <v>828</v>
      </c>
      <c r="G56" s="98" t="s">
        <v>100</v>
      </c>
      <c r="H56" s="90" t="s">
        <v>828</v>
      </c>
      <c r="I56" s="7" t="s">
        <v>950</v>
      </c>
      <c r="J56" s="89" t="s">
        <v>871</v>
      </c>
      <c r="K56" s="163" t="s">
        <v>210</v>
      </c>
      <c r="L56" s="139"/>
      <c r="M56" s="100"/>
      <c r="N56" s="138"/>
      <c r="O56" s="139"/>
      <c r="P56" s="100"/>
      <c r="Q56" s="140"/>
      <c r="R56" s="139">
        <v>135000</v>
      </c>
      <c r="S56" s="196" t="s">
        <v>228</v>
      </c>
      <c r="T56" s="139"/>
      <c r="U56" s="196"/>
      <c r="V56" s="139"/>
      <c r="W56" s="196"/>
      <c r="X56" s="181" t="s">
        <v>33</v>
      </c>
      <c r="Y56" s="102" t="s">
        <v>33</v>
      </c>
      <c r="Z56" s="98" t="s">
        <v>212</v>
      </c>
      <c r="AA56" s="69" t="s">
        <v>985</v>
      </c>
    </row>
    <row r="57" spans="1:27" ht="30" customHeight="1">
      <c r="A57" s="203" t="s">
        <v>804</v>
      </c>
      <c r="B57" s="185"/>
      <c r="C57" s="93"/>
      <c r="D57" s="126">
        <v>27</v>
      </c>
      <c r="E57" s="149">
        <v>430</v>
      </c>
      <c r="F57" s="90" t="s">
        <v>829</v>
      </c>
      <c r="G57" s="98" t="s">
        <v>100</v>
      </c>
      <c r="H57" s="95" t="s">
        <v>829</v>
      </c>
      <c r="I57" s="7" t="s">
        <v>948</v>
      </c>
      <c r="J57" s="89" t="s">
        <v>871</v>
      </c>
      <c r="K57" s="163" t="s">
        <v>210</v>
      </c>
      <c r="L57" s="160"/>
      <c r="M57" s="100"/>
      <c r="N57" s="138"/>
      <c r="O57" s="139"/>
      <c r="P57" s="100"/>
      <c r="Q57" s="140"/>
      <c r="R57" s="139">
        <v>27000</v>
      </c>
      <c r="S57" s="196" t="s">
        <v>241</v>
      </c>
      <c r="T57" s="139"/>
      <c r="U57" s="196"/>
      <c r="V57" s="139"/>
      <c r="W57" s="196"/>
      <c r="X57" s="181" t="s">
        <v>33</v>
      </c>
      <c r="Y57" s="102" t="s">
        <v>33</v>
      </c>
      <c r="Z57" s="98" t="s">
        <v>212</v>
      </c>
      <c r="AA57" s="194" t="s">
        <v>983</v>
      </c>
    </row>
    <row r="58" spans="1:27" ht="30" customHeight="1">
      <c r="A58" s="203" t="s">
        <v>804</v>
      </c>
      <c r="B58" s="185"/>
      <c r="C58" s="93"/>
      <c r="D58" s="126">
        <v>28</v>
      </c>
      <c r="E58" s="150">
        <v>440</v>
      </c>
      <c r="F58" s="90"/>
      <c r="G58" s="98" t="s">
        <v>100</v>
      </c>
      <c r="H58" s="95"/>
      <c r="I58" s="7" t="s">
        <v>815</v>
      </c>
      <c r="J58" s="89" t="s">
        <v>871</v>
      </c>
      <c r="K58" s="163" t="s">
        <v>210</v>
      </c>
      <c r="L58" s="160"/>
      <c r="M58" s="100"/>
      <c r="N58" s="138"/>
      <c r="O58" s="139"/>
      <c r="P58" s="100"/>
      <c r="Q58" s="140"/>
      <c r="R58" s="139">
        <v>2000000</v>
      </c>
      <c r="S58" s="196" t="s">
        <v>1045</v>
      </c>
      <c r="T58" s="139">
        <v>2000000</v>
      </c>
      <c r="U58" s="196" t="s">
        <v>1045</v>
      </c>
      <c r="V58" s="139"/>
      <c r="W58" s="196"/>
      <c r="X58" s="181" t="s">
        <v>33</v>
      </c>
      <c r="Y58" s="102" t="s">
        <v>33</v>
      </c>
      <c r="Z58" s="98" t="s">
        <v>206</v>
      </c>
      <c r="AA58" s="194" t="s">
        <v>1016</v>
      </c>
    </row>
    <row r="59" spans="1:27" s="65" customFormat="1" ht="25.5">
      <c r="A59" s="203" t="s">
        <v>804</v>
      </c>
      <c r="B59" s="185"/>
      <c r="C59" s="93"/>
      <c r="D59" s="126">
        <v>29</v>
      </c>
      <c r="E59" s="149">
        <v>450</v>
      </c>
      <c r="F59" s="90"/>
      <c r="G59" s="98" t="s">
        <v>100</v>
      </c>
      <c r="H59" s="90"/>
      <c r="I59" s="7" t="s">
        <v>816</v>
      </c>
      <c r="J59" s="89" t="s">
        <v>871</v>
      </c>
      <c r="K59" s="163" t="s">
        <v>210</v>
      </c>
      <c r="L59" s="139"/>
      <c r="M59" s="100"/>
      <c r="N59" s="138"/>
      <c r="O59" s="139"/>
      <c r="P59" s="100"/>
      <c r="Q59" s="140"/>
      <c r="R59" s="139">
        <v>1000000</v>
      </c>
      <c r="S59" s="196" t="s">
        <v>215</v>
      </c>
      <c r="T59" s="139"/>
      <c r="U59" s="196"/>
      <c r="V59" s="139"/>
      <c r="W59" s="196"/>
      <c r="X59" s="181" t="s">
        <v>33</v>
      </c>
      <c r="Y59" s="102" t="s">
        <v>33</v>
      </c>
      <c r="Z59" s="98" t="s">
        <v>206</v>
      </c>
      <c r="AA59" s="194" t="s">
        <v>1020</v>
      </c>
    </row>
    <row r="60" spans="1:27" s="108" customFormat="1" ht="25.5">
      <c r="A60" s="203" t="s">
        <v>804</v>
      </c>
      <c r="B60" s="185"/>
      <c r="C60" s="93"/>
      <c r="D60" s="143">
        <v>30</v>
      </c>
      <c r="E60" s="150">
        <v>460</v>
      </c>
      <c r="F60" s="103"/>
      <c r="G60" s="98" t="s">
        <v>100</v>
      </c>
      <c r="H60" s="103"/>
      <c r="I60" s="208" t="s">
        <v>817</v>
      </c>
      <c r="J60" s="173" t="s">
        <v>871</v>
      </c>
      <c r="K60" s="163" t="s">
        <v>210</v>
      </c>
      <c r="L60" s="139"/>
      <c r="M60" s="100"/>
      <c r="N60" s="138"/>
      <c r="O60" s="139"/>
      <c r="P60" s="100"/>
      <c r="Q60" s="140"/>
      <c r="R60" s="139"/>
      <c r="S60" s="196"/>
      <c r="T60" s="139">
        <v>1000000</v>
      </c>
      <c r="U60" s="196" t="s">
        <v>215</v>
      </c>
      <c r="V60" s="139"/>
      <c r="W60" s="196"/>
      <c r="X60" s="181" t="s">
        <v>33</v>
      </c>
      <c r="Y60" s="102" t="s">
        <v>33</v>
      </c>
      <c r="Z60" s="98" t="s">
        <v>206</v>
      </c>
      <c r="AA60" s="99" t="s">
        <v>1021</v>
      </c>
    </row>
    <row r="61" spans="1:27" s="108" customFormat="1" ht="36">
      <c r="A61" s="203" t="s">
        <v>804</v>
      </c>
      <c r="B61" s="185" t="s">
        <v>33</v>
      </c>
      <c r="C61" s="93" t="s">
        <v>33</v>
      </c>
      <c r="D61" s="143"/>
      <c r="E61" s="149">
        <v>470</v>
      </c>
      <c r="F61" s="103" t="s">
        <v>909</v>
      </c>
      <c r="G61" s="155" t="s">
        <v>912</v>
      </c>
      <c r="H61" s="103" t="s">
        <v>909</v>
      </c>
      <c r="I61" s="105" t="s">
        <v>913</v>
      </c>
      <c r="J61" s="152" t="s">
        <v>33</v>
      </c>
      <c r="K61" s="163" t="s">
        <v>210</v>
      </c>
      <c r="L61" s="139"/>
      <c r="M61" s="100"/>
      <c r="N61" s="138"/>
      <c r="O61" s="139"/>
      <c r="P61" s="100"/>
      <c r="Q61" s="140"/>
      <c r="R61" s="139"/>
      <c r="S61" s="196"/>
      <c r="T61" s="139"/>
      <c r="U61" s="196"/>
      <c r="V61" s="139"/>
      <c r="W61" s="196"/>
      <c r="X61" s="181" t="s">
        <v>33</v>
      </c>
      <c r="Y61" s="102" t="s">
        <v>33</v>
      </c>
      <c r="Z61" s="98" t="s">
        <v>212</v>
      </c>
      <c r="AA61" s="190" t="s">
        <v>972</v>
      </c>
    </row>
    <row r="62" spans="1:27" s="108" customFormat="1" ht="36">
      <c r="A62" s="203" t="s">
        <v>804</v>
      </c>
      <c r="B62" s="185" t="s">
        <v>33</v>
      </c>
      <c r="C62" s="93" t="s">
        <v>33</v>
      </c>
      <c r="D62" s="143"/>
      <c r="E62" s="150">
        <v>480</v>
      </c>
      <c r="F62" s="103" t="s">
        <v>910</v>
      </c>
      <c r="G62" s="155" t="s">
        <v>613</v>
      </c>
      <c r="H62" s="103" t="s">
        <v>910</v>
      </c>
      <c r="I62" s="105" t="s">
        <v>914</v>
      </c>
      <c r="J62" s="152" t="s">
        <v>33</v>
      </c>
      <c r="K62" s="163" t="s">
        <v>210</v>
      </c>
      <c r="L62" s="139"/>
      <c r="M62" s="100"/>
      <c r="N62" s="138"/>
      <c r="O62" s="139"/>
      <c r="P62" s="100"/>
      <c r="Q62" s="140"/>
      <c r="R62" s="139"/>
      <c r="S62" s="196"/>
      <c r="T62" s="139"/>
      <c r="U62" s="196"/>
      <c r="V62" s="139"/>
      <c r="W62" s="196"/>
      <c r="X62" s="181" t="s">
        <v>33</v>
      </c>
      <c r="Y62" s="102" t="s">
        <v>33</v>
      </c>
      <c r="Z62" s="98" t="s">
        <v>212</v>
      </c>
      <c r="AA62" s="99" t="s">
        <v>973</v>
      </c>
    </row>
    <row r="63" spans="1:27" s="65" customFormat="1" ht="48">
      <c r="A63" s="203" t="s">
        <v>804</v>
      </c>
      <c r="B63" s="185" t="s">
        <v>33</v>
      </c>
      <c r="C63" s="93" t="s">
        <v>33</v>
      </c>
      <c r="D63" s="143"/>
      <c r="E63" s="150">
        <v>490</v>
      </c>
      <c r="F63" s="103" t="s">
        <v>916</v>
      </c>
      <c r="G63" s="155" t="s">
        <v>351</v>
      </c>
      <c r="H63" s="103" t="s">
        <v>916</v>
      </c>
      <c r="I63" s="168" t="s">
        <v>917</v>
      </c>
      <c r="J63" s="152" t="s">
        <v>33</v>
      </c>
      <c r="K63" s="163" t="s">
        <v>210</v>
      </c>
      <c r="L63" s="139"/>
      <c r="M63" s="100"/>
      <c r="N63" s="138"/>
      <c r="O63" s="139"/>
      <c r="P63" s="100"/>
      <c r="Q63" s="140"/>
      <c r="R63" s="139"/>
      <c r="S63" s="196"/>
      <c r="T63" s="139"/>
      <c r="U63" s="196"/>
      <c r="V63" s="139"/>
      <c r="W63" s="196"/>
      <c r="X63" s="181" t="s">
        <v>33</v>
      </c>
      <c r="Y63" s="70" t="s">
        <v>33</v>
      </c>
      <c r="Z63" s="98" t="s">
        <v>212</v>
      </c>
      <c r="AA63" s="69" t="s">
        <v>1007</v>
      </c>
    </row>
    <row r="64" spans="1:27" s="108" customFormat="1" ht="36">
      <c r="A64" s="203" t="s">
        <v>804</v>
      </c>
      <c r="B64" s="185" t="s">
        <v>33</v>
      </c>
      <c r="C64" s="93" t="s">
        <v>33</v>
      </c>
      <c r="D64" s="143"/>
      <c r="E64" s="149">
        <v>500</v>
      </c>
      <c r="F64" s="103" t="s">
        <v>461</v>
      </c>
      <c r="G64" s="155" t="s">
        <v>351</v>
      </c>
      <c r="H64" s="103" t="s">
        <v>461</v>
      </c>
      <c r="I64" s="105" t="s">
        <v>463</v>
      </c>
      <c r="J64" s="152" t="s">
        <v>33</v>
      </c>
      <c r="K64" s="163" t="s">
        <v>210</v>
      </c>
      <c r="L64" s="139"/>
      <c r="M64" s="100"/>
      <c r="N64" s="138"/>
      <c r="O64" s="139"/>
      <c r="P64" s="100"/>
      <c r="Q64" s="140"/>
      <c r="R64" s="139"/>
      <c r="S64" s="196"/>
      <c r="T64" s="139"/>
      <c r="U64" s="196"/>
      <c r="V64" s="139"/>
      <c r="W64" s="196"/>
      <c r="X64" s="181" t="s">
        <v>33</v>
      </c>
      <c r="Y64" s="102" t="s">
        <v>33</v>
      </c>
      <c r="Z64" s="98" t="s">
        <v>212</v>
      </c>
      <c r="AA64" s="99" t="s">
        <v>482</v>
      </c>
    </row>
    <row r="65" spans="1:27" s="96" customFormat="1" ht="39.75" customHeight="1">
      <c r="A65" s="203" t="s">
        <v>804</v>
      </c>
      <c r="B65" s="187" t="s">
        <v>33</v>
      </c>
      <c r="C65" s="143" t="s">
        <v>33</v>
      </c>
      <c r="D65" s="143"/>
      <c r="E65" s="150">
        <v>510</v>
      </c>
      <c r="F65" s="103" t="s">
        <v>918</v>
      </c>
      <c r="G65" s="155" t="s">
        <v>351</v>
      </c>
      <c r="H65" s="103" t="s">
        <v>918</v>
      </c>
      <c r="I65" s="105" t="s">
        <v>919</v>
      </c>
      <c r="J65" s="151" t="s">
        <v>33</v>
      </c>
      <c r="K65" s="163" t="s">
        <v>210</v>
      </c>
      <c r="L65" s="139"/>
      <c r="M65" s="100"/>
      <c r="N65" s="138"/>
      <c r="O65" s="139"/>
      <c r="P65" s="100"/>
      <c r="Q65" s="140"/>
      <c r="R65" s="139"/>
      <c r="S65" s="196"/>
      <c r="T65" s="139"/>
      <c r="U65" s="196"/>
      <c r="V65" s="139"/>
      <c r="W65" s="196"/>
      <c r="X65" s="181" t="s">
        <v>33</v>
      </c>
      <c r="Y65" s="102" t="s">
        <v>33</v>
      </c>
      <c r="Z65" s="104" t="s">
        <v>212</v>
      </c>
      <c r="AA65" s="191" t="s">
        <v>1018</v>
      </c>
    </row>
    <row r="66" spans="1:27" s="108" customFormat="1" ht="39.75" customHeight="1">
      <c r="A66" s="203" t="s">
        <v>804</v>
      </c>
      <c r="B66" s="187" t="s">
        <v>33</v>
      </c>
      <c r="C66" s="143" t="s">
        <v>33</v>
      </c>
      <c r="D66" s="143"/>
      <c r="E66" s="149">
        <v>520</v>
      </c>
      <c r="F66" s="103" t="s">
        <v>911</v>
      </c>
      <c r="G66" s="155" t="s">
        <v>613</v>
      </c>
      <c r="H66" s="103" t="s">
        <v>911</v>
      </c>
      <c r="I66" s="105" t="s">
        <v>915</v>
      </c>
      <c r="J66" s="151" t="s">
        <v>33</v>
      </c>
      <c r="K66" s="163" t="s">
        <v>210</v>
      </c>
      <c r="L66" s="139"/>
      <c r="M66" s="100"/>
      <c r="N66" s="138"/>
      <c r="O66" s="139"/>
      <c r="P66" s="100"/>
      <c r="Q66" s="140"/>
      <c r="R66" s="139"/>
      <c r="S66" s="196"/>
      <c r="T66" s="139"/>
      <c r="U66" s="196"/>
      <c r="V66" s="139"/>
      <c r="W66" s="196"/>
      <c r="X66" s="181" t="s">
        <v>33</v>
      </c>
      <c r="Y66" s="102" t="s">
        <v>33</v>
      </c>
      <c r="Z66" s="98" t="s">
        <v>206</v>
      </c>
      <c r="AA66" s="194" t="s">
        <v>974</v>
      </c>
    </row>
    <row r="67" spans="1:27" s="108" customFormat="1" ht="39.75" customHeight="1">
      <c r="A67" s="203" t="s">
        <v>804</v>
      </c>
      <c r="B67" s="187" t="s">
        <v>33</v>
      </c>
      <c r="C67" s="143" t="s">
        <v>33</v>
      </c>
      <c r="D67" s="143"/>
      <c r="E67" s="150">
        <v>530</v>
      </c>
      <c r="F67" s="103" t="s">
        <v>1060</v>
      </c>
      <c r="G67" s="155" t="s">
        <v>613</v>
      </c>
      <c r="H67" s="103" t="s">
        <v>1060</v>
      </c>
      <c r="I67" s="105" t="s">
        <v>1063</v>
      </c>
      <c r="J67" s="151" t="s">
        <v>33</v>
      </c>
      <c r="K67" s="163" t="s">
        <v>210</v>
      </c>
      <c r="L67" s="139"/>
      <c r="M67" s="100"/>
      <c r="N67" s="138"/>
      <c r="O67" s="139"/>
      <c r="P67" s="100"/>
      <c r="Q67" s="140"/>
      <c r="R67" s="139"/>
      <c r="S67" s="196"/>
      <c r="T67" s="139"/>
      <c r="U67" s="196"/>
      <c r="V67" s="139"/>
      <c r="W67" s="196"/>
      <c r="X67" s="181" t="s">
        <v>33</v>
      </c>
      <c r="Y67" s="102" t="s">
        <v>33</v>
      </c>
      <c r="Z67" s="98" t="s">
        <v>212</v>
      </c>
      <c r="AA67" s="194" t="s">
        <v>1068</v>
      </c>
    </row>
    <row r="68" spans="1:27" s="108" customFormat="1" ht="39.75" customHeight="1">
      <c r="A68" s="203" t="s">
        <v>804</v>
      </c>
      <c r="B68" s="185" t="s">
        <v>33</v>
      </c>
      <c r="C68" s="93" t="s">
        <v>33</v>
      </c>
      <c r="D68" s="143"/>
      <c r="E68" s="149">
        <v>540</v>
      </c>
      <c r="F68" s="103" t="s">
        <v>1061</v>
      </c>
      <c r="G68" s="155" t="s">
        <v>613</v>
      </c>
      <c r="H68" s="103" t="s">
        <v>1061</v>
      </c>
      <c r="I68" s="105" t="s">
        <v>1064</v>
      </c>
      <c r="J68" s="151" t="s">
        <v>33</v>
      </c>
      <c r="K68" s="163" t="s">
        <v>210</v>
      </c>
      <c r="L68" s="139"/>
      <c r="M68" s="100"/>
      <c r="N68" s="138"/>
      <c r="O68" s="139"/>
      <c r="P68" s="100"/>
      <c r="Q68" s="140"/>
      <c r="R68" s="139"/>
      <c r="S68" s="196"/>
      <c r="T68" s="139"/>
      <c r="U68" s="196"/>
      <c r="V68" s="139"/>
      <c r="W68" s="196"/>
      <c r="X68" s="181" t="s">
        <v>33</v>
      </c>
      <c r="Y68" s="102" t="s">
        <v>33</v>
      </c>
      <c r="Z68" s="98" t="s">
        <v>212</v>
      </c>
      <c r="AA68" s="194" t="s">
        <v>1067</v>
      </c>
    </row>
    <row r="69" spans="1:27" s="108" customFormat="1" ht="39.75" customHeight="1">
      <c r="A69" s="203" t="s">
        <v>804</v>
      </c>
      <c r="B69" s="185" t="s">
        <v>33</v>
      </c>
      <c r="C69" s="93" t="s">
        <v>33</v>
      </c>
      <c r="D69" s="143"/>
      <c r="E69" s="149">
        <v>550</v>
      </c>
      <c r="F69" s="103" t="s">
        <v>1114</v>
      </c>
      <c r="G69" s="155" t="s">
        <v>613</v>
      </c>
      <c r="H69" s="103" t="s">
        <v>1114</v>
      </c>
      <c r="I69" s="105" t="s">
        <v>1115</v>
      </c>
      <c r="J69" s="151" t="s">
        <v>33</v>
      </c>
      <c r="K69" s="163" t="s">
        <v>210</v>
      </c>
      <c r="L69" s="139"/>
      <c r="M69" s="100"/>
      <c r="N69" s="138"/>
      <c r="O69" s="139"/>
      <c r="P69" s="100"/>
      <c r="Q69" s="140"/>
      <c r="R69" s="139"/>
      <c r="S69" s="196"/>
      <c r="T69" s="139"/>
      <c r="U69" s="196"/>
      <c r="V69" s="139"/>
      <c r="W69" s="196"/>
      <c r="X69" s="181" t="s">
        <v>33</v>
      </c>
      <c r="Y69" s="102" t="s">
        <v>33</v>
      </c>
      <c r="Z69" s="98" t="s">
        <v>206</v>
      </c>
      <c r="AA69" s="194" t="s">
        <v>1116</v>
      </c>
    </row>
    <row r="70" spans="1:27" s="108" customFormat="1" ht="39.75" customHeight="1">
      <c r="A70" s="203" t="s">
        <v>804</v>
      </c>
      <c r="B70" s="185" t="s">
        <v>33</v>
      </c>
      <c r="C70" s="93" t="s">
        <v>33</v>
      </c>
      <c r="D70" s="143"/>
      <c r="E70" s="149">
        <v>560</v>
      </c>
      <c r="F70" s="103" t="s">
        <v>1124</v>
      </c>
      <c r="G70" s="155" t="s">
        <v>613</v>
      </c>
      <c r="H70" s="103" t="s">
        <v>1124</v>
      </c>
      <c r="I70" s="105" t="s">
        <v>1125</v>
      </c>
      <c r="J70" s="151" t="s">
        <v>33</v>
      </c>
      <c r="K70" s="163" t="s">
        <v>210</v>
      </c>
      <c r="L70" s="139"/>
      <c r="M70" s="100"/>
      <c r="N70" s="138"/>
      <c r="O70" s="139"/>
      <c r="P70" s="100"/>
      <c r="Q70" s="140"/>
      <c r="R70" s="139"/>
      <c r="S70" s="196"/>
      <c r="T70" s="139"/>
      <c r="U70" s="196"/>
      <c r="V70" s="139"/>
      <c r="W70" s="196"/>
      <c r="X70" s="181" t="s">
        <v>33</v>
      </c>
      <c r="Y70" s="102" t="s">
        <v>33</v>
      </c>
      <c r="Z70" s="98" t="s">
        <v>206</v>
      </c>
      <c r="AA70" s="194" t="s">
        <v>1126</v>
      </c>
    </row>
    <row r="71" spans="1:27" s="108" customFormat="1" ht="39.75" customHeight="1">
      <c r="A71" s="203" t="s">
        <v>804</v>
      </c>
      <c r="B71" s="185" t="s">
        <v>33</v>
      </c>
      <c r="C71" s="93" t="s">
        <v>33</v>
      </c>
      <c r="D71" s="143"/>
      <c r="E71" s="149">
        <v>570</v>
      </c>
      <c r="F71" s="103" t="s">
        <v>1128</v>
      </c>
      <c r="G71" s="155" t="s">
        <v>613</v>
      </c>
      <c r="H71" s="103" t="s">
        <v>1128</v>
      </c>
      <c r="I71" s="105" t="s">
        <v>1130</v>
      </c>
      <c r="J71" s="151" t="s">
        <v>33</v>
      </c>
      <c r="K71" s="163" t="s">
        <v>210</v>
      </c>
      <c r="L71" s="139"/>
      <c r="M71" s="100"/>
      <c r="N71" s="138"/>
      <c r="O71" s="139"/>
      <c r="P71" s="100"/>
      <c r="Q71" s="140"/>
      <c r="R71" s="139"/>
      <c r="S71" s="196"/>
      <c r="T71" s="139"/>
      <c r="U71" s="196"/>
      <c r="V71" s="139"/>
      <c r="W71" s="196"/>
      <c r="X71" s="181" t="s">
        <v>33</v>
      </c>
      <c r="Y71" s="102" t="s">
        <v>33</v>
      </c>
      <c r="Z71" s="98" t="s">
        <v>206</v>
      </c>
      <c r="AA71" s="194" t="s">
        <v>1132</v>
      </c>
    </row>
    <row r="72" spans="1:27" s="108" customFormat="1" ht="39.75" customHeight="1">
      <c r="A72" s="203" t="s">
        <v>804</v>
      </c>
      <c r="B72" s="185" t="s">
        <v>33</v>
      </c>
      <c r="C72" s="93" t="s">
        <v>33</v>
      </c>
      <c r="D72" s="143"/>
      <c r="E72" s="149">
        <v>580</v>
      </c>
      <c r="F72" s="103" t="s">
        <v>1129</v>
      </c>
      <c r="G72" s="155" t="s">
        <v>613</v>
      </c>
      <c r="H72" s="103" t="s">
        <v>1129</v>
      </c>
      <c r="I72" s="105" t="s">
        <v>1131</v>
      </c>
      <c r="J72" s="151" t="s">
        <v>33</v>
      </c>
      <c r="K72" s="163" t="s">
        <v>210</v>
      </c>
      <c r="L72" s="139"/>
      <c r="M72" s="100"/>
      <c r="N72" s="138"/>
      <c r="O72" s="139"/>
      <c r="P72" s="100"/>
      <c r="Q72" s="140"/>
      <c r="R72" s="139"/>
      <c r="S72" s="196"/>
      <c r="T72" s="139"/>
      <c r="U72" s="196"/>
      <c r="V72" s="139"/>
      <c r="W72" s="196"/>
      <c r="X72" s="181" t="s">
        <v>33</v>
      </c>
      <c r="Y72" s="102" t="s">
        <v>33</v>
      </c>
      <c r="Z72" s="98" t="s">
        <v>206</v>
      </c>
      <c r="AA72" s="194" t="s">
        <v>1133</v>
      </c>
    </row>
    <row r="73" spans="1:27" s="108" customFormat="1" ht="25.5">
      <c r="A73" s="203" t="s">
        <v>809</v>
      </c>
      <c r="B73" s="185" t="s">
        <v>232</v>
      </c>
      <c r="C73" s="93">
        <v>23</v>
      </c>
      <c r="D73" s="143">
        <v>16</v>
      </c>
      <c r="E73" s="149">
        <v>1</v>
      </c>
      <c r="F73" s="103"/>
      <c r="G73" s="98" t="s">
        <v>100</v>
      </c>
      <c r="H73" s="103" t="s">
        <v>1086</v>
      </c>
      <c r="I73" s="105" t="s">
        <v>243</v>
      </c>
      <c r="J73" s="152" t="s">
        <v>882</v>
      </c>
      <c r="K73" s="162" t="s">
        <v>219</v>
      </c>
      <c r="L73" s="139"/>
      <c r="M73" s="100" t="s">
        <v>226</v>
      </c>
      <c r="N73" s="138"/>
      <c r="O73" s="139"/>
      <c r="P73" s="100"/>
      <c r="Q73" s="140"/>
      <c r="R73" s="139"/>
      <c r="S73" s="196"/>
      <c r="T73" s="139"/>
      <c r="U73" s="196"/>
      <c r="V73" s="139"/>
      <c r="W73" s="196"/>
      <c r="X73" s="181" t="s">
        <v>400</v>
      </c>
      <c r="Y73" s="102" t="s">
        <v>394</v>
      </c>
      <c r="Z73" s="104" t="s">
        <v>206</v>
      </c>
      <c r="AA73" s="99" t="s">
        <v>222</v>
      </c>
    </row>
    <row r="74" spans="1:27" s="65" customFormat="1" ht="25.5">
      <c r="A74" s="203" t="s">
        <v>809</v>
      </c>
      <c r="B74" s="185" t="s">
        <v>232</v>
      </c>
      <c r="C74" s="93">
        <v>25</v>
      </c>
      <c r="D74" s="93"/>
      <c r="E74" s="149">
        <v>2</v>
      </c>
      <c r="F74" s="95"/>
      <c r="G74" s="98" t="s">
        <v>100</v>
      </c>
      <c r="H74" s="189" t="s">
        <v>965</v>
      </c>
      <c r="I74" s="97" t="s">
        <v>784</v>
      </c>
      <c r="J74" s="89" t="s">
        <v>871</v>
      </c>
      <c r="K74" s="163" t="s">
        <v>235</v>
      </c>
      <c r="L74" s="139"/>
      <c r="M74" s="100" t="s">
        <v>609</v>
      </c>
      <c r="N74" s="138"/>
      <c r="O74" s="139"/>
      <c r="P74" s="100"/>
      <c r="Q74" s="140"/>
      <c r="R74" s="139"/>
      <c r="S74" s="196"/>
      <c r="T74" s="139"/>
      <c r="U74" s="196"/>
      <c r="V74" s="139"/>
      <c r="W74" s="196"/>
      <c r="X74" s="181" t="s">
        <v>57</v>
      </c>
      <c r="Y74" s="102" t="s">
        <v>33</v>
      </c>
      <c r="Z74" s="98" t="s">
        <v>206</v>
      </c>
      <c r="AA74" s="99" t="s">
        <v>764</v>
      </c>
    </row>
    <row r="75" spans="1:27" s="65" customFormat="1" ht="25.5">
      <c r="A75" s="203" t="s">
        <v>809</v>
      </c>
      <c r="B75" s="185" t="s">
        <v>232</v>
      </c>
      <c r="C75" s="93">
        <v>25</v>
      </c>
      <c r="D75" s="126"/>
      <c r="E75" s="149">
        <v>3</v>
      </c>
      <c r="F75" s="90"/>
      <c r="G75" s="98" t="s">
        <v>100</v>
      </c>
      <c r="H75" s="189" t="s">
        <v>965</v>
      </c>
      <c r="I75" s="97" t="s">
        <v>785</v>
      </c>
      <c r="J75" s="89" t="s">
        <v>871</v>
      </c>
      <c r="K75" s="163" t="s">
        <v>235</v>
      </c>
      <c r="L75" s="139"/>
      <c r="M75" s="100" t="s">
        <v>609</v>
      </c>
      <c r="N75" s="138"/>
      <c r="O75" s="139"/>
      <c r="P75" s="100"/>
      <c r="Q75" s="140"/>
      <c r="R75" s="139"/>
      <c r="S75" s="196"/>
      <c r="T75" s="139"/>
      <c r="U75" s="196"/>
      <c r="V75" s="139"/>
      <c r="W75" s="196"/>
      <c r="X75" s="181" t="s">
        <v>57</v>
      </c>
      <c r="Y75" s="102" t="s">
        <v>33</v>
      </c>
      <c r="Z75" s="98" t="s">
        <v>206</v>
      </c>
      <c r="AA75" s="69" t="s">
        <v>612</v>
      </c>
    </row>
    <row r="76" spans="1:27" s="65" customFormat="1" ht="30" customHeight="1">
      <c r="A76" s="203" t="s">
        <v>809</v>
      </c>
      <c r="B76" s="185" t="s">
        <v>232</v>
      </c>
      <c r="C76" s="93">
        <v>27</v>
      </c>
      <c r="D76" s="93"/>
      <c r="E76" s="150">
        <v>4</v>
      </c>
      <c r="F76" s="95"/>
      <c r="G76" s="98" t="s">
        <v>100</v>
      </c>
      <c r="H76" s="164" t="s">
        <v>966</v>
      </c>
      <c r="I76" s="97" t="s">
        <v>786</v>
      </c>
      <c r="J76" s="89" t="s">
        <v>871</v>
      </c>
      <c r="K76" s="163" t="s">
        <v>235</v>
      </c>
      <c r="L76" s="139"/>
      <c r="M76" s="100" t="s">
        <v>609</v>
      </c>
      <c r="N76" s="138"/>
      <c r="O76" s="139"/>
      <c r="P76" s="100"/>
      <c r="Q76" s="140"/>
      <c r="R76" s="139"/>
      <c r="S76" s="196"/>
      <c r="T76" s="139"/>
      <c r="U76" s="196"/>
      <c r="V76" s="139"/>
      <c r="W76" s="196"/>
      <c r="X76" s="181" t="s">
        <v>57</v>
      </c>
      <c r="Y76" s="70" t="s">
        <v>33</v>
      </c>
      <c r="Z76" s="98" t="s">
        <v>206</v>
      </c>
      <c r="AA76" s="194" t="s">
        <v>787</v>
      </c>
    </row>
    <row r="77" spans="1:27" s="65" customFormat="1" ht="25.5">
      <c r="A77" s="203" t="s">
        <v>809</v>
      </c>
      <c r="B77" s="185"/>
      <c r="C77" s="93"/>
      <c r="D77" s="126">
        <v>1</v>
      </c>
      <c r="E77" s="150">
        <v>10</v>
      </c>
      <c r="F77" s="90"/>
      <c r="G77" s="98" t="s">
        <v>100</v>
      </c>
      <c r="H77" s="95"/>
      <c r="I77" s="7" t="s">
        <v>831</v>
      </c>
      <c r="J77" s="89" t="s">
        <v>871</v>
      </c>
      <c r="K77" s="163" t="s">
        <v>210</v>
      </c>
      <c r="L77" s="139"/>
      <c r="M77" s="100"/>
      <c r="N77" s="138"/>
      <c r="O77" s="139"/>
      <c r="P77" s="100" t="s">
        <v>940</v>
      </c>
      <c r="Q77" s="140"/>
      <c r="R77" s="139"/>
      <c r="S77" s="196"/>
      <c r="T77" s="139"/>
      <c r="U77" s="196"/>
      <c r="V77" s="139"/>
      <c r="W77" s="196"/>
      <c r="X77" s="181" t="s">
        <v>396</v>
      </c>
      <c r="Y77" s="70" t="s">
        <v>33</v>
      </c>
      <c r="Z77" s="98" t="s">
        <v>206</v>
      </c>
      <c r="AA77" s="69" t="s">
        <v>1017</v>
      </c>
    </row>
    <row r="78" spans="1:27" s="65" customFormat="1" ht="25.5">
      <c r="A78" s="203" t="s">
        <v>809</v>
      </c>
      <c r="B78" s="185"/>
      <c r="C78" s="93"/>
      <c r="D78" s="126">
        <v>2</v>
      </c>
      <c r="E78" s="149">
        <v>20</v>
      </c>
      <c r="F78" s="90"/>
      <c r="G78" s="98" t="s">
        <v>100</v>
      </c>
      <c r="H78" s="90"/>
      <c r="I78" s="7" t="s">
        <v>832</v>
      </c>
      <c r="J78" s="151" t="s">
        <v>878</v>
      </c>
      <c r="K78" s="163" t="s">
        <v>210</v>
      </c>
      <c r="L78" s="160"/>
      <c r="M78" s="100"/>
      <c r="N78" s="159"/>
      <c r="O78" s="139"/>
      <c r="P78" s="100" t="s">
        <v>924</v>
      </c>
      <c r="Q78" s="140"/>
      <c r="R78" s="139"/>
      <c r="S78" s="196"/>
      <c r="T78" s="139"/>
      <c r="U78" s="196"/>
      <c r="V78" s="139"/>
      <c r="W78" s="196"/>
      <c r="X78" s="181" t="s">
        <v>33</v>
      </c>
      <c r="Y78" s="102" t="s">
        <v>888</v>
      </c>
      <c r="Z78" s="98" t="s">
        <v>206</v>
      </c>
      <c r="AA78" s="69" t="s">
        <v>1019</v>
      </c>
    </row>
    <row r="79" spans="1:27" s="87" customFormat="1" ht="25.5">
      <c r="A79" s="203" t="s">
        <v>809</v>
      </c>
      <c r="B79" s="185"/>
      <c r="C79" s="93"/>
      <c r="D79" s="93">
        <v>3</v>
      </c>
      <c r="E79" s="150">
        <v>30</v>
      </c>
      <c r="F79" s="95"/>
      <c r="G79" s="98" t="s">
        <v>100</v>
      </c>
      <c r="H79" s="95"/>
      <c r="I79" s="7" t="s">
        <v>1028</v>
      </c>
      <c r="J79" s="151" t="s">
        <v>878</v>
      </c>
      <c r="K79" s="163" t="s">
        <v>210</v>
      </c>
      <c r="L79" s="139"/>
      <c r="M79" s="100" t="s">
        <v>609</v>
      </c>
      <c r="N79" s="140"/>
      <c r="O79" s="139"/>
      <c r="P79" s="100" t="s">
        <v>939</v>
      </c>
      <c r="Q79" s="140"/>
      <c r="R79" s="139">
        <v>750000</v>
      </c>
      <c r="S79" s="196" t="s">
        <v>209</v>
      </c>
      <c r="T79" s="139"/>
      <c r="U79" s="196"/>
      <c r="V79" s="139"/>
      <c r="W79" s="196"/>
      <c r="X79" s="181" t="s">
        <v>402</v>
      </c>
      <c r="Y79" s="102" t="s">
        <v>888</v>
      </c>
      <c r="Z79" s="98" t="s">
        <v>206</v>
      </c>
      <c r="AA79" s="194" t="s">
        <v>1029</v>
      </c>
    </row>
    <row r="80" spans="1:27" s="87" customFormat="1" ht="45.75" customHeight="1">
      <c r="A80" s="203" t="s">
        <v>809</v>
      </c>
      <c r="B80" s="185"/>
      <c r="C80" s="93"/>
      <c r="D80" s="93">
        <v>4</v>
      </c>
      <c r="E80" s="149">
        <v>40</v>
      </c>
      <c r="F80" s="95"/>
      <c r="G80" s="98" t="s">
        <v>100</v>
      </c>
      <c r="H80" s="95"/>
      <c r="I80" s="7" t="s">
        <v>833</v>
      </c>
      <c r="J80" s="151" t="s">
        <v>879</v>
      </c>
      <c r="K80" s="163" t="s">
        <v>210</v>
      </c>
      <c r="L80" s="160"/>
      <c r="M80" s="100"/>
      <c r="N80" s="159"/>
      <c r="O80" s="139"/>
      <c r="P80" s="100" t="s">
        <v>610</v>
      </c>
      <c r="Q80" s="140"/>
      <c r="R80" s="139"/>
      <c r="S80" s="196"/>
      <c r="T80" s="139"/>
      <c r="U80" s="196"/>
      <c r="V80" s="139"/>
      <c r="W80" s="196"/>
      <c r="X80" s="181" t="s">
        <v>402</v>
      </c>
      <c r="Y80" s="102" t="s">
        <v>888</v>
      </c>
      <c r="Z80" s="98" t="s">
        <v>206</v>
      </c>
      <c r="AA80" s="88" t="s">
        <v>1006</v>
      </c>
    </row>
    <row r="81" spans="1:27" s="87" customFormat="1" ht="36">
      <c r="A81" s="203" t="s">
        <v>809</v>
      </c>
      <c r="B81" s="185"/>
      <c r="C81" s="93"/>
      <c r="D81" s="126">
        <v>5</v>
      </c>
      <c r="E81" s="150">
        <v>50</v>
      </c>
      <c r="F81" s="90"/>
      <c r="G81" s="98" t="s">
        <v>100</v>
      </c>
      <c r="H81" s="90"/>
      <c r="I81" s="7" t="s">
        <v>834</v>
      </c>
      <c r="J81" s="151" t="s">
        <v>878</v>
      </c>
      <c r="K81" s="163" t="s">
        <v>210</v>
      </c>
      <c r="L81" s="139"/>
      <c r="M81" s="100"/>
      <c r="N81" s="138"/>
      <c r="O81" s="139"/>
      <c r="P81" s="100" t="s">
        <v>610</v>
      </c>
      <c r="Q81" s="140"/>
      <c r="R81" s="139"/>
      <c r="S81" s="196"/>
      <c r="T81" s="139"/>
      <c r="U81" s="196"/>
      <c r="V81" s="139"/>
      <c r="W81" s="196"/>
      <c r="X81" s="181" t="s">
        <v>402</v>
      </c>
      <c r="Y81" s="92" t="s">
        <v>888</v>
      </c>
      <c r="Z81" s="98" t="s">
        <v>206</v>
      </c>
      <c r="AA81" s="88" t="s">
        <v>1025</v>
      </c>
    </row>
    <row r="82" spans="1:27" s="65" customFormat="1" ht="31.5" customHeight="1">
      <c r="A82" s="203" t="s">
        <v>809</v>
      </c>
      <c r="B82" s="185"/>
      <c r="C82" s="93"/>
      <c r="D82" s="126">
        <v>6</v>
      </c>
      <c r="E82" s="149">
        <v>60</v>
      </c>
      <c r="F82" s="90"/>
      <c r="G82" s="98" t="s">
        <v>100</v>
      </c>
      <c r="H82" s="90"/>
      <c r="I82" s="7" t="s">
        <v>835</v>
      </c>
      <c r="J82" s="151" t="s">
        <v>880</v>
      </c>
      <c r="K82" s="163" t="s">
        <v>210</v>
      </c>
      <c r="L82" s="139"/>
      <c r="M82" s="100"/>
      <c r="N82" s="138"/>
      <c r="O82" s="139"/>
      <c r="P82" s="100" t="s">
        <v>197</v>
      </c>
      <c r="Q82" s="140"/>
      <c r="R82" s="139"/>
      <c r="S82" s="196"/>
      <c r="T82" s="139"/>
      <c r="U82" s="196"/>
      <c r="V82" s="139"/>
      <c r="W82" s="196"/>
      <c r="X82" s="181" t="s">
        <v>402</v>
      </c>
      <c r="Y82" s="102" t="s">
        <v>905</v>
      </c>
      <c r="Z82" s="98" t="s">
        <v>206</v>
      </c>
      <c r="AA82" s="99" t="s">
        <v>1027</v>
      </c>
    </row>
    <row r="83" spans="1:27" s="108" customFormat="1" ht="28.5" customHeight="1">
      <c r="A83" s="203" t="s">
        <v>809</v>
      </c>
      <c r="B83" s="185"/>
      <c r="C83" s="93"/>
      <c r="D83" s="126">
        <v>7</v>
      </c>
      <c r="E83" s="150">
        <v>70</v>
      </c>
      <c r="F83" s="90"/>
      <c r="G83" s="98" t="s">
        <v>100</v>
      </c>
      <c r="H83" s="90"/>
      <c r="I83" s="7" t="s">
        <v>836</v>
      </c>
      <c r="J83" s="89" t="s">
        <v>871</v>
      </c>
      <c r="K83" s="163" t="s">
        <v>210</v>
      </c>
      <c r="L83" s="139"/>
      <c r="M83" s="100"/>
      <c r="N83" s="138"/>
      <c r="O83" s="139"/>
      <c r="P83" s="100" t="s">
        <v>197</v>
      </c>
      <c r="Q83" s="140"/>
      <c r="R83" s="139"/>
      <c r="S83" s="196"/>
      <c r="T83" s="139"/>
      <c r="U83" s="196"/>
      <c r="V83" s="139"/>
      <c r="W83" s="196"/>
      <c r="X83" s="181" t="s">
        <v>33</v>
      </c>
      <c r="Y83" s="102" t="s">
        <v>33</v>
      </c>
      <c r="Z83" s="98" t="s">
        <v>206</v>
      </c>
      <c r="AA83" s="99" t="s">
        <v>1026</v>
      </c>
    </row>
    <row r="84" spans="1:27" s="108" customFormat="1" ht="25.5">
      <c r="A84" s="203" t="s">
        <v>809</v>
      </c>
      <c r="B84" s="185"/>
      <c r="C84" s="93"/>
      <c r="D84" s="126">
        <v>8</v>
      </c>
      <c r="E84" s="150">
        <v>80</v>
      </c>
      <c r="F84" s="90"/>
      <c r="G84" s="98" t="s">
        <v>100</v>
      </c>
      <c r="H84" s="90"/>
      <c r="I84" s="7" t="s">
        <v>837</v>
      </c>
      <c r="J84" s="151" t="s">
        <v>881</v>
      </c>
      <c r="K84" s="163" t="s">
        <v>210</v>
      </c>
      <c r="L84" s="139"/>
      <c r="M84" s="100"/>
      <c r="N84" s="138"/>
      <c r="O84" s="139"/>
      <c r="P84" s="100" t="s">
        <v>937</v>
      </c>
      <c r="Q84" s="140"/>
      <c r="R84" s="139"/>
      <c r="S84" s="196"/>
      <c r="T84" s="139"/>
      <c r="U84" s="196"/>
      <c r="V84" s="139"/>
      <c r="W84" s="196"/>
      <c r="X84" s="181" t="s">
        <v>394</v>
      </c>
      <c r="Y84" s="102" t="s">
        <v>346</v>
      </c>
      <c r="Z84" s="98" t="s">
        <v>206</v>
      </c>
      <c r="AA84" s="99" t="s">
        <v>1034</v>
      </c>
    </row>
    <row r="85" spans="1:27" s="108" customFormat="1" ht="48">
      <c r="A85" s="203" t="s">
        <v>809</v>
      </c>
      <c r="B85" s="185"/>
      <c r="C85" s="93"/>
      <c r="D85" s="126">
        <v>9</v>
      </c>
      <c r="E85" s="150">
        <v>90</v>
      </c>
      <c r="F85" s="90"/>
      <c r="G85" s="98" t="s">
        <v>100</v>
      </c>
      <c r="H85" s="90"/>
      <c r="I85" s="7" t="s">
        <v>838</v>
      </c>
      <c r="J85" s="151" t="s">
        <v>33</v>
      </c>
      <c r="K85" s="163" t="s">
        <v>210</v>
      </c>
      <c r="L85" s="139"/>
      <c r="M85" s="100"/>
      <c r="N85" s="138"/>
      <c r="O85" s="139"/>
      <c r="P85" s="100" t="s">
        <v>411</v>
      </c>
      <c r="Q85" s="140"/>
      <c r="R85" s="139"/>
      <c r="S85" s="196"/>
      <c r="T85" s="139"/>
      <c r="U85" s="196"/>
      <c r="V85" s="139"/>
      <c r="W85" s="196"/>
      <c r="X85" s="181" t="s">
        <v>33</v>
      </c>
      <c r="Y85" s="102" t="s">
        <v>33</v>
      </c>
      <c r="Z85" s="98" t="s">
        <v>206</v>
      </c>
      <c r="AA85" s="99" t="s">
        <v>1030</v>
      </c>
    </row>
    <row r="86" spans="1:27" s="108" customFormat="1" ht="46.5" customHeight="1">
      <c r="A86" s="203" t="s">
        <v>809</v>
      </c>
      <c r="B86" s="185"/>
      <c r="C86" s="93"/>
      <c r="D86" s="126">
        <v>10</v>
      </c>
      <c r="E86" s="150">
        <v>100</v>
      </c>
      <c r="F86" s="90"/>
      <c r="G86" s="98" t="s">
        <v>100</v>
      </c>
      <c r="H86" s="172" t="s">
        <v>1085</v>
      </c>
      <c r="I86" s="7" t="s">
        <v>1076</v>
      </c>
      <c r="J86" s="151" t="s">
        <v>33</v>
      </c>
      <c r="K86" s="163" t="s">
        <v>1056</v>
      </c>
      <c r="L86" s="139"/>
      <c r="M86" s="100" t="s">
        <v>88</v>
      </c>
      <c r="N86" s="138"/>
      <c r="O86" s="139"/>
      <c r="P86" s="100" t="s">
        <v>938</v>
      </c>
      <c r="Q86" s="140"/>
      <c r="R86" s="139"/>
      <c r="S86" s="196"/>
      <c r="T86" s="139"/>
      <c r="U86" s="196"/>
      <c r="V86" s="139"/>
      <c r="W86" s="196"/>
      <c r="X86" s="181" t="s">
        <v>33</v>
      </c>
      <c r="Y86" s="102" t="s">
        <v>33</v>
      </c>
      <c r="Z86" s="98" t="s">
        <v>206</v>
      </c>
      <c r="AA86" s="99" t="s">
        <v>1033</v>
      </c>
    </row>
    <row r="87" spans="1:27" s="108" customFormat="1" ht="34.5" customHeight="1">
      <c r="A87" s="203" t="s">
        <v>809</v>
      </c>
      <c r="B87" s="185"/>
      <c r="C87" s="93"/>
      <c r="D87" s="126">
        <v>11</v>
      </c>
      <c r="E87" s="150">
        <v>110</v>
      </c>
      <c r="F87" s="90"/>
      <c r="G87" s="98" t="s">
        <v>100</v>
      </c>
      <c r="H87" s="90"/>
      <c r="I87" s="7" t="s">
        <v>839</v>
      </c>
      <c r="J87" s="151" t="s">
        <v>872</v>
      </c>
      <c r="K87" s="163" t="s">
        <v>210</v>
      </c>
      <c r="L87" s="160"/>
      <c r="M87" s="100"/>
      <c r="N87" s="159"/>
      <c r="O87" s="139"/>
      <c r="P87" s="100" t="s">
        <v>197</v>
      </c>
      <c r="Q87" s="140"/>
      <c r="R87" s="139"/>
      <c r="S87" s="196"/>
      <c r="T87" s="139"/>
      <c r="U87" s="196"/>
      <c r="V87" s="139"/>
      <c r="W87" s="196"/>
      <c r="X87" s="181" t="s">
        <v>402</v>
      </c>
      <c r="Y87" s="102" t="s">
        <v>907</v>
      </c>
      <c r="Z87" s="98" t="s">
        <v>206</v>
      </c>
      <c r="AA87" s="99" t="s">
        <v>1031</v>
      </c>
    </row>
    <row r="88" spans="1:27" s="108" customFormat="1" ht="36" customHeight="1">
      <c r="A88" s="203" t="s">
        <v>809</v>
      </c>
      <c r="B88" s="185"/>
      <c r="C88" s="93"/>
      <c r="D88" s="126">
        <v>12</v>
      </c>
      <c r="E88" s="150">
        <v>120</v>
      </c>
      <c r="F88" s="90"/>
      <c r="G88" s="98" t="s">
        <v>100</v>
      </c>
      <c r="H88" s="90"/>
      <c r="I88" s="7" t="s">
        <v>840</v>
      </c>
      <c r="J88" s="89" t="s">
        <v>871</v>
      </c>
      <c r="K88" s="163" t="s">
        <v>210</v>
      </c>
      <c r="L88" s="160"/>
      <c r="M88" s="100"/>
      <c r="N88" s="159"/>
      <c r="O88" s="139"/>
      <c r="P88" s="100"/>
      <c r="Q88" s="140"/>
      <c r="R88" s="139">
        <v>50000</v>
      </c>
      <c r="S88" s="196" t="s">
        <v>1044</v>
      </c>
      <c r="T88" s="139"/>
      <c r="U88" s="196"/>
      <c r="V88" s="139"/>
      <c r="W88" s="196"/>
      <c r="X88" s="181" t="s">
        <v>33</v>
      </c>
      <c r="Y88" s="102" t="s">
        <v>33</v>
      </c>
      <c r="Z88" s="98" t="s">
        <v>206</v>
      </c>
      <c r="AA88" s="99" t="s">
        <v>1035</v>
      </c>
    </row>
    <row r="89" spans="1:27" s="108" customFormat="1" ht="33.75" customHeight="1">
      <c r="A89" s="203" t="s">
        <v>809</v>
      </c>
      <c r="B89" s="185"/>
      <c r="C89" s="93"/>
      <c r="D89" s="126">
        <v>13</v>
      </c>
      <c r="E89" s="150">
        <v>130</v>
      </c>
      <c r="F89" s="90"/>
      <c r="G89" s="98" t="s">
        <v>100</v>
      </c>
      <c r="H89" s="90"/>
      <c r="I89" s="7" t="s">
        <v>1037</v>
      </c>
      <c r="J89" s="89" t="s">
        <v>871</v>
      </c>
      <c r="K89" s="163" t="s">
        <v>210</v>
      </c>
      <c r="L89" s="160"/>
      <c r="M89" s="100"/>
      <c r="N89" s="159"/>
      <c r="O89" s="139"/>
      <c r="P89" s="100"/>
      <c r="Q89" s="140"/>
      <c r="R89" s="139">
        <v>100000</v>
      </c>
      <c r="S89" s="196" t="s">
        <v>228</v>
      </c>
      <c r="T89" s="139"/>
      <c r="U89" s="196"/>
      <c r="V89" s="139"/>
      <c r="W89" s="196"/>
      <c r="X89" s="181" t="s">
        <v>33</v>
      </c>
      <c r="Y89" s="102" t="s">
        <v>33</v>
      </c>
      <c r="Z89" s="98" t="s">
        <v>206</v>
      </c>
      <c r="AA89" s="194" t="s">
        <v>1038</v>
      </c>
    </row>
    <row r="90" spans="1:27" s="108" customFormat="1" ht="25.5">
      <c r="A90" s="203" t="s">
        <v>809</v>
      </c>
      <c r="B90" s="185"/>
      <c r="C90" s="93"/>
      <c r="D90" s="126">
        <v>14</v>
      </c>
      <c r="E90" s="149">
        <v>140</v>
      </c>
      <c r="F90" s="90"/>
      <c r="G90" s="98" t="s">
        <v>100</v>
      </c>
      <c r="H90" s="90"/>
      <c r="I90" s="7" t="s">
        <v>841</v>
      </c>
      <c r="J90" s="89" t="s">
        <v>871</v>
      </c>
      <c r="K90" s="163" t="s">
        <v>210</v>
      </c>
      <c r="L90" s="160"/>
      <c r="M90" s="100"/>
      <c r="N90" s="159"/>
      <c r="O90" s="139"/>
      <c r="P90" s="100"/>
      <c r="Q90" s="140"/>
      <c r="R90" s="139">
        <v>52000</v>
      </c>
      <c r="S90" s="196" t="s">
        <v>1044</v>
      </c>
      <c r="T90" s="139"/>
      <c r="U90" s="196"/>
      <c r="V90" s="139"/>
      <c r="W90" s="196"/>
      <c r="X90" s="181" t="s">
        <v>33</v>
      </c>
      <c r="Y90" s="102" t="s">
        <v>33</v>
      </c>
      <c r="Z90" s="98" t="s">
        <v>206</v>
      </c>
      <c r="AA90" s="99" t="s">
        <v>1041</v>
      </c>
    </row>
    <row r="91" spans="1:27" s="108" customFormat="1" ht="25.5">
      <c r="A91" s="203" t="s">
        <v>809</v>
      </c>
      <c r="B91" s="185"/>
      <c r="C91" s="93"/>
      <c r="D91" s="126">
        <v>15</v>
      </c>
      <c r="E91" s="150">
        <v>150</v>
      </c>
      <c r="F91" s="90"/>
      <c r="G91" s="98" t="s">
        <v>100</v>
      </c>
      <c r="H91" s="90"/>
      <c r="I91" s="7" t="s">
        <v>842</v>
      </c>
      <c r="J91" s="89" t="s">
        <v>871</v>
      </c>
      <c r="K91" s="163" t="s">
        <v>210</v>
      </c>
      <c r="L91" s="160"/>
      <c r="M91" s="100"/>
      <c r="N91" s="159"/>
      <c r="O91" s="139"/>
      <c r="P91" s="100"/>
      <c r="Q91" s="140"/>
      <c r="R91" s="139">
        <v>175000</v>
      </c>
      <c r="S91" s="196" t="s">
        <v>228</v>
      </c>
      <c r="T91" s="139"/>
      <c r="U91" s="196"/>
      <c r="V91" s="139"/>
      <c r="W91" s="196"/>
      <c r="X91" s="181" t="s">
        <v>33</v>
      </c>
      <c r="Y91" s="102" t="s">
        <v>33</v>
      </c>
      <c r="Z91" s="98" t="s">
        <v>206</v>
      </c>
      <c r="AA91" s="99" t="s">
        <v>1002</v>
      </c>
    </row>
    <row r="92" spans="1:27" s="108" customFormat="1" ht="36">
      <c r="A92" s="203" t="s">
        <v>809</v>
      </c>
      <c r="B92" s="185"/>
      <c r="C92" s="93"/>
      <c r="D92" s="126">
        <v>17</v>
      </c>
      <c r="E92" s="150">
        <v>160</v>
      </c>
      <c r="F92" s="90"/>
      <c r="G92" s="98" t="s">
        <v>100</v>
      </c>
      <c r="H92" s="90"/>
      <c r="I92" s="7" t="s">
        <v>843</v>
      </c>
      <c r="J92" s="89" t="s">
        <v>871</v>
      </c>
      <c r="K92" s="163" t="s">
        <v>210</v>
      </c>
      <c r="L92" s="160"/>
      <c r="M92" s="100"/>
      <c r="N92" s="159"/>
      <c r="O92" s="160"/>
      <c r="P92" s="100"/>
      <c r="Q92" s="140"/>
      <c r="R92" s="139">
        <v>170000</v>
      </c>
      <c r="S92" s="196" t="s">
        <v>228</v>
      </c>
      <c r="T92" s="139"/>
      <c r="U92" s="196"/>
      <c r="V92" s="139"/>
      <c r="W92" s="196"/>
      <c r="X92" s="181" t="s">
        <v>33</v>
      </c>
      <c r="Y92" s="102" t="s">
        <v>33</v>
      </c>
      <c r="Z92" s="98" t="s">
        <v>206</v>
      </c>
      <c r="AA92" s="99" t="s">
        <v>1001</v>
      </c>
    </row>
    <row r="93" spans="1:27" s="108" customFormat="1" ht="25.5">
      <c r="A93" s="203" t="s">
        <v>809</v>
      </c>
      <c r="B93" s="185"/>
      <c r="C93" s="93"/>
      <c r="D93" s="93">
        <v>18</v>
      </c>
      <c r="E93" s="149">
        <v>170</v>
      </c>
      <c r="F93" s="95"/>
      <c r="G93" s="98" t="s">
        <v>100</v>
      </c>
      <c r="H93" s="95"/>
      <c r="I93" s="7" t="s">
        <v>844</v>
      </c>
      <c r="J93" s="89" t="s">
        <v>871</v>
      </c>
      <c r="K93" s="163" t="s">
        <v>210</v>
      </c>
      <c r="L93" s="139"/>
      <c r="M93" s="100"/>
      <c r="N93" s="138"/>
      <c r="O93" s="139"/>
      <c r="P93" s="100"/>
      <c r="Q93" s="140"/>
      <c r="R93" s="139">
        <v>1600000</v>
      </c>
      <c r="S93" s="196" t="s">
        <v>215</v>
      </c>
      <c r="T93" s="139"/>
      <c r="U93" s="196"/>
      <c r="V93" s="139"/>
      <c r="W93" s="196"/>
      <c r="X93" s="181" t="s">
        <v>33</v>
      </c>
      <c r="Y93" s="102" t="s">
        <v>33</v>
      </c>
      <c r="Z93" s="98" t="s">
        <v>206</v>
      </c>
      <c r="AA93" s="99" t="s">
        <v>1024</v>
      </c>
    </row>
    <row r="94" spans="1:27" s="108" customFormat="1" ht="25.5">
      <c r="A94" s="203" t="s">
        <v>809</v>
      </c>
      <c r="B94" s="185"/>
      <c r="C94" s="93"/>
      <c r="D94" s="93">
        <v>19</v>
      </c>
      <c r="E94" s="150">
        <v>180</v>
      </c>
      <c r="F94" s="95"/>
      <c r="G94" s="98" t="s">
        <v>100</v>
      </c>
      <c r="H94" s="95"/>
      <c r="I94" s="7" t="s">
        <v>845</v>
      </c>
      <c r="J94" s="89" t="s">
        <v>871</v>
      </c>
      <c r="K94" s="163" t="s">
        <v>210</v>
      </c>
      <c r="L94" s="139"/>
      <c r="M94" s="100"/>
      <c r="N94" s="138"/>
      <c r="O94" s="139"/>
      <c r="P94" s="100"/>
      <c r="Q94" s="140"/>
      <c r="R94" s="139">
        <v>300000</v>
      </c>
      <c r="S94" s="196" t="s">
        <v>226</v>
      </c>
      <c r="T94" s="139"/>
      <c r="U94" s="196"/>
      <c r="V94" s="139"/>
      <c r="W94" s="196"/>
      <c r="X94" s="181" t="s">
        <v>33</v>
      </c>
      <c r="Y94" s="102" t="s">
        <v>33</v>
      </c>
      <c r="Z94" s="98" t="s">
        <v>206</v>
      </c>
      <c r="AA94" s="99" t="s">
        <v>1022</v>
      </c>
    </row>
    <row r="95" spans="1:27" s="108" customFormat="1" ht="25.5">
      <c r="A95" s="203" t="s">
        <v>809</v>
      </c>
      <c r="B95" s="185"/>
      <c r="C95" s="93"/>
      <c r="D95" s="93">
        <v>20</v>
      </c>
      <c r="E95" s="150">
        <v>190</v>
      </c>
      <c r="F95" s="95"/>
      <c r="G95" s="98" t="s">
        <v>100</v>
      </c>
      <c r="H95" s="95"/>
      <c r="I95" s="7" t="s">
        <v>846</v>
      </c>
      <c r="J95" s="89" t="s">
        <v>871</v>
      </c>
      <c r="K95" s="163" t="s">
        <v>210</v>
      </c>
      <c r="L95" s="139"/>
      <c r="M95" s="100"/>
      <c r="N95" s="138"/>
      <c r="O95" s="139"/>
      <c r="P95" s="100"/>
      <c r="Q95" s="140"/>
      <c r="R95" s="139">
        <v>300000</v>
      </c>
      <c r="S95" s="196" t="s">
        <v>226</v>
      </c>
      <c r="T95" s="139"/>
      <c r="U95" s="196"/>
      <c r="V95" s="139"/>
      <c r="W95" s="196"/>
      <c r="X95" s="181" t="s">
        <v>33</v>
      </c>
      <c r="Y95" s="102" t="s">
        <v>33</v>
      </c>
      <c r="Z95" s="98" t="s">
        <v>206</v>
      </c>
      <c r="AA95" s="99" t="s">
        <v>1023</v>
      </c>
    </row>
    <row r="96" spans="1:27" s="108" customFormat="1" ht="36">
      <c r="A96" s="203" t="s">
        <v>809</v>
      </c>
      <c r="B96" s="186"/>
      <c r="C96" s="93"/>
      <c r="D96" s="126">
        <v>21</v>
      </c>
      <c r="E96" s="149">
        <v>200</v>
      </c>
      <c r="F96" s="90"/>
      <c r="G96" s="98" t="s">
        <v>100</v>
      </c>
      <c r="H96" s="90"/>
      <c r="I96" s="7" t="s">
        <v>847</v>
      </c>
      <c r="J96" s="89" t="s">
        <v>871</v>
      </c>
      <c r="K96" s="163" t="s">
        <v>210</v>
      </c>
      <c r="L96" s="139"/>
      <c r="M96" s="100"/>
      <c r="N96" s="138"/>
      <c r="O96" s="139"/>
      <c r="P96" s="100"/>
      <c r="Q96" s="140"/>
      <c r="R96" s="139">
        <v>100000</v>
      </c>
      <c r="S96" s="196" t="s">
        <v>228</v>
      </c>
      <c r="T96" s="139"/>
      <c r="U96" s="196"/>
      <c r="V96" s="139"/>
      <c r="W96" s="196"/>
      <c r="X96" s="181" t="s">
        <v>33</v>
      </c>
      <c r="Y96" s="102" t="s">
        <v>33</v>
      </c>
      <c r="Z96" s="98" t="s">
        <v>206</v>
      </c>
      <c r="AA96" s="99" t="s">
        <v>1032</v>
      </c>
    </row>
    <row r="97" spans="1:27" s="108" customFormat="1" ht="25.5">
      <c r="A97" s="203" t="s">
        <v>809</v>
      </c>
      <c r="B97" s="186"/>
      <c r="C97" s="93"/>
      <c r="D97" s="126">
        <v>22</v>
      </c>
      <c r="E97" s="150">
        <v>210</v>
      </c>
      <c r="F97" s="90"/>
      <c r="G97" s="98" t="s">
        <v>100</v>
      </c>
      <c r="H97" s="90"/>
      <c r="I97" s="7" t="s">
        <v>848</v>
      </c>
      <c r="J97" s="89" t="s">
        <v>871</v>
      </c>
      <c r="K97" s="163" t="s">
        <v>210</v>
      </c>
      <c r="L97" s="139"/>
      <c r="M97" s="100"/>
      <c r="N97" s="138"/>
      <c r="O97" s="139"/>
      <c r="P97" s="100"/>
      <c r="Q97" s="140"/>
      <c r="R97" s="139">
        <v>250000</v>
      </c>
      <c r="S97" s="196" t="s">
        <v>226</v>
      </c>
      <c r="T97" s="139"/>
      <c r="U97" s="196"/>
      <c r="V97" s="139"/>
      <c r="W97" s="196"/>
      <c r="X97" s="181" t="s">
        <v>33</v>
      </c>
      <c r="Y97" s="102" t="s">
        <v>33</v>
      </c>
      <c r="Z97" s="98" t="s">
        <v>206</v>
      </c>
      <c r="AA97" s="194" t="s">
        <v>1005</v>
      </c>
    </row>
    <row r="98" spans="1:27" s="108" customFormat="1" ht="25.5">
      <c r="A98" s="203" t="s">
        <v>809</v>
      </c>
      <c r="B98" s="186"/>
      <c r="C98" s="93"/>
      <c r="D98" s="126">
        <v>23</v>
      </c>
      <c r="E98" s="150">
        <v>220</v>
      </c>
      <c r="F98" s="90"/>
      <c r="G98" s="98" t="s">
        <v>100</v>
      </c>
      <c r="H98" s="90"/>
      <c r="I98" s="7" t="s">
        <v>849</v>
      </c>
      <c r="J98" s="89" t="s">
        <v>871</v>
      </c>
      <c r="K98" s="163" t="s">
        <v>210</v>
      </c>
      <c r="L98" s="139"/>
      <c r="M98" s="100"/>
      <c r="N98" s="138"/>
      <c r="O98" s="139"/>
      <c r="P98" s="100"/>
      <c r="Q98" s="140"/>
      <c r="R98" s="139"/>
      <c r="S98" s="196"/>
      <c r="T98" s="139">
        <v>250000</v>
      </c>
      <c r="U98" s="196" t="s">
        <v>226</v>
      </c>
      <c r="V98" s="139"/>
      <c r="W98" s="196"/>
      <c r="X98" s="181" t="s">
        <v>33</v>
      </c>
      <c r="Y98" s="102" t="s">
        <v>33</v>
      </c>
      <c r="Z98" s="98" t="s">
        <v>206</v>
      </c>
      <c r="AA98" s="194" t="s">
        <v>1005</v>
      </c>
    </row>
    <row r="99" spans="1:27" s="108" customFormat="1" ht="25.5">
      <c r="A99" s="203" t="s">
        <v>809</v>
      </c>
      <c r="B99" s="186"/>
      <c r="C99" s="93"/>
      <c r="D99" s="126">
        <v>24</v>
      </c>
      <c r="E99" s="149">
        <v>230</v>
      </c>
      <c r="F99" s="90"/>
      <c r="G99" s="98" t="s">
        <v>100</v>
      </c>
      <c r="H99" s="90"/>
      <c r="I99" s="7" t="s">
        <v>850</v>
      </c>
      <c r="J99" s="89" t="s">
        <v>871</v>
      </c>
      <c r="K99" s="163" t="s">
        <v>210</v>
      </c>
      <c r="L99" s="139"/>
      <c r="M99" s="100"/>
      <c r="N99" s="138"/>
      <c r="O99" s="139"/>
      <c r="P99" s="100"/>
      <c r="Q99" s="140"/>
      <c r="R99" s="139"/>
      <c r="S99" s="196"/>
      <c r="T99" s="139"/>
      <c r="U99" s="196"/>
      <c r="V99" s="139">
        <v>250000</v>
      </c>
      <c r="W99" s="196" t="s">
        <v>226</v>
      </c>
      <c r="X99" s="181" t="s">
        <v>33</v>
      </c>
      <c r="Y99" s="102" t="s">
        <v>33</v>
      </c>
      <c r="Z99" s="98" t="s">
        <v>206</v>
      </c>
      <c r="AA99" s="194" t="s">
        <v>1005</v>
      </c>
    </row>
    <row r="100" spans="1:27" s="108" customFormat="1" ht="23.25" customHeight="1">
      <c r="A100" s="203" t="s">
        <v>799</v>
      </c>
      <c r="B100" s="186"/>
      <c r="C100" s="4"/>
      <c r="D100" s="121">
        <v>2</v>
      </c>
      <c r="E100" s="149">
        <v>10</v>
      </c>
      <c r="F100" s="90"/>
      <c r="G100" s="98" t="s">
        <v>100</v>
      </c>
      <c r="H100" s="61"/>
      <c r="I100" s="97" t="s">
        <v>801</v>
      </c>
      <c r="J100" s="151" t="s">
        <v>33</v>
      </c>
      <c r="K100" s="163" t="s">
        <v>210</v>
      </c>
      <c r="L100" s="139"/>
      <c r="M100" s="100" t="s">
        <v>241</v>
      </c>
      <c r="N100" s="138"/>
      <c r="O100" s="139"/>
      <c r="P100" s="100" t="s">
        <v>932</v>
      </c>
      <c r="Q100" s="140"/>
      <c r="R100" s="139"/>
      <c r="S100" s="196"/>
      <c r="T100" s="139"/>
      <c r="U100" s="196"/>
      <c r="V100" s="139"/>
      <c r="W100" s="196"/>
      <c r="X100" s="181" t="s">
        <v>33</v>
      </c>
      <c r="Y100" s="102" t="s">
        <v>33</v>
      </c>
      <c r="Z100" s="98" t="s">
        <v>206</v>
      </c>
      <c r="AA100" s="99" t="s">
        <v>1039</v>
      </c>
    </row>
    <row r="101" spans="1:27" s="108" customFormat="1" ht="36" customHeight="1">
      <c r="A101" s="203" t="s">
        <v>799</v>
      </c>
      <c r="B101" s="186" t="s">
        <v>205</v>
      </c>
      <c r="C101" s="72">
        <v>9.44</v>
      </c>
      <c r="D101" s="126"/>
      <c r="E101" s="149">
        <v>10</v>
      </c>
      <c r="F101" s="90" t="s">
        <v>618</v>
      </c>
      <c r="G101" s="98" t="s">
        <v>100</v>
      </c>
      <c r="H101" s="90" t="s">
        <v>618</v>
      </c>
      <c r="I101" s="130" t="s">
        <v>619</v>
      </c>
      <c r="J101" s="151" t="s">
        <v>33</v>
      </c>
      <c r="K101" s="163" t="s">
        <v>210</v>
      </c>
      <c r="L101" s="139"/>
      <c r="M101" s="100"/>
      <c r="N101" s="138"/>
      <c r="O101" s="139"/>
      <c r="P101" s="100" t="s">
        <v>884</v>
      </c>
      <c r="Q101" s="140"/>
      <c r="R101" s="139"/>
      <c r="S101" s="196"/>
      <c r="T101" s="139"/>
      <c r="U101" s="196"/>
      <c r="V101" s="139"/>
      <c r="W101" s="196"/>
      <c r="X101" s="181" t="s">
        <v>33</v>
      </c>
      <c r="Y101" s="102" t="s">
        <v>33</v>
      </c>
      <c r="Z101" s="98" t="s">
        <v>206</v>
      </c>
      <c r="AA101" s="99" t="s">
        <v>770</v>
      </c>
    </row>
    <row r="102" spans="1:27" s="108" customFormat="1" ht="48">
      <c r="A102" s="203" t="s">
        <v>799</v>
      </c>
      <c r="B102" s="186" t="s">
        <v>205</v>
      </c>
      <c r="C102" s="72">
        <v>9.44</v>
      </c>
      <c r="D102" s="126"/>
      <c r="E102" s="149">
        <v>10</v>
      </c>
      <c r="F102" s="90" t="s">
        <v>885</v>
      </c>
      <c r="G102" s="98" t="s">
        <v>100</v>
      </c>
      <c r="H102" s="90" t="s">
        <v>885</v>
      </c>
      <c r="I102" s="94" t="s">
        <v>886</v>
      </c>
      <c r="J102" s="151" t="s">
        <v>33</v>
      </c>
      <c r="K102" s="163" t="s">
        <v>210</v>
      </c>
      <c r="L102" s="139"/>
      <c r="M102" s="100"/>
      <c r="N102" s="138"/>
      <c r="O102" s="139"/>
      <c r="P102" s="100" t="s">
        <v>961</v>
      </c>
      <c r="Q102" s="140"/>
      <c r="R102" s="139"/>
      <c r="S102" s="196"/>
      <c r="T102" s="139"/>
      <c r="U102" s="196"/>
      <c r="V102" s="139"/>
      <c r="W102" s="196"/>
      <c r="X102" s="181" t="s">
        <v>33</v>
      </c>
      <c r="Y102" s="102" t="s">
        <v>33</v>
      </c>
      <c r="Z102" s="98" t="s">
        <v>206</v>
      </c>
      <c r="AA102" s="99" t="s">
        <v>770</v>
      </c>
    </row>
    <row r="103" spans="1:27" s="108" customFormat="1" ht="27" customHeight="1">
      <c r="A103" s="203" t="s">
        <v>799</v>
      </c>
      <c r="B103" s="186"/>
      <c r="C103" s="4"/>
      <c r="D103" s="121">
        <v>3</v>
      </c>
      <c r="E103" s="149">
        <v>20</v>
      </c>
      <c r="F103" s="90"/>
      <c r="G103" s="104" t="s">
        <v>100</v>
      </c>
      <c r="H103" s="165" t="s">
        <v>903</v>
      </c>
      <c r="I103" s="97" t="s">
        <v>802</v>
      </c>
      <c r="J103" s="89" t="s">
        <v>882</v>
      </c>
      <c r="K103" s="162" t="s">
        <v>219</v>
      </c>
      <c r="L103" s="139"/>
      <c r="M103" s="100" t="s">
        <v>902</v>
      </c>
      <c r="N103" s="138"/>
      <c r="O103" s="139"/>
      <c r="P103" s="100" t="s">
        <v>902</v>
      </c>
      <c r="Q103" s="140"/>
      <c r="R103" s="139"/>
      <c r="S103" s="196"/>
      <c r="T103" s="139"/>
      <c r="U103" s="196"/>
      <c r="V103" s="139"/>
      <c r="W103" s="196"/>
      <c r="X103" s="181" t="s">
        <v>58</v>
      </c>
      <c r="Y103" s="102" t="s">
        <v>394</v>
      </c>
      <c r="Z103" s="98" t="s">
        <v>206</v>
      </c>
      <c r="AA103" s="99" t="s">
        <v>1003</v>
      </c>
    </row>
    <row r="104" spans="1:27" s="108" customFormat="1" ht="27.75" customHeight="1">
      <c r="A104" s="203" t="s">
        <v>799</v>
      </c>
      <c r="B104" s="186"/>
      <c r="C104" s="4"/>
      <c r="D104" s="121">
        <v>1</v>
      </c>
      <c r="E104" s="150">
        <v>30</v>
      </c>
      <c r="F104" s="90"/>
      <c r="G104" s="98" t="s">
        <v>100</v>
      </c>
      <c r="H104" s="61"/>
      <c r="I104" s="97" t="s">
        <v>800</v>
      </c>
      <c r="J104" s="89" t="s">
        <v>871</v>
      </c>
      <c r="K104" s="163" t="s">
        <v>210</v>
      </c>
      <c r="L104" s="139"/>
      <c r="M104" s="100"/>
      <c r="N104" s="138"/>
      <c r="O104" s="139"/>
      <c r="P104" s="196" t="s">
        <v>209</v>
      </c>
      <c r="Q104" s="140"/>
      <c r="R104" s="139"/>
      <c r="S104" s="196"/>
      <c r="T104" s="139"/>
      <c r="U104" s="196"/>
      <c r="V104" s="139"/>
      <c r="W104" s="196"/>
      <c r="X104" s="181" t="s">
        <v>33</v>
      </c>
      <c r="Y104" s="102" t="s">
        <v>33</v>
      </c>
      <c r="Z104" s="98" t="s">
        <v>889</v>
      </c>
      <c r="AA104" s="99" t="s">
        <v>1004</v>
      </c>
    </row>
    <row r="105" spans="1:27" s="108" customFormat="1" ht="36">
      <c r="A105" s="203" t="s">
        <v>803</v>
      </c>
      <c r="B105" s="186" t="s">
        <v>232</v>
      </c>
      <c r="C105" s="63">
        <v>10.5</v>
      </c>
      <c r="D105" s="121"/>
      <c r="E105" s="150">
        <v>3</v>
      </c>
      <c r="F105" s="90"/>
      <c r="G105" s="102" t="s">
        <v>409</v>
      </c>
      <c r="H105" s="172" t="s">
        <v>892</v>
      </c>
      <c r="I105" s="130" t="s">
        <v>240</v>
      </c>
      <c r="J105" s="89" t="s">
        <v>1152</v>
      </c>
      <c r="K105" s="163" t="s">
        <v>235</v>
      </c>
      <c r="L105" s="139"/>
      <c r="M105" s="100" t="s">
        <v>1151</v>
      </c>
      <c r="N105" s="138"/>
      <c r="O105" s="139"/>
      <c r="P105" s="100"/>
      <c r="Q105" s="140"/>
      <c r="R105" s="139"/>
      <c r="S105" s="196"/>
      <c r="T105" s="139"/>
      <c r="U105" s="196"/>
      <c r="V105" s="139"/>
      <c r="W105" s="196"/>
      <c r="X105" s="181" t="s">
        <v>58</v>
      </c>
      <c r="Y105" s="102" t="s">
        <v>905</v>
      </c>
      <c r="Z105" s="98" t="s">
        <v>206</v>
      </c>
      <c r="AA105" s="99" t="s">
        <v>1154</v>
      </c>
    </row>
    <row r="106" spans="1:27" s="108" customFormat="1" ht="44.25" customHeight="1">
      <c r="A106" s="203" t="s">
        <v>803</v>
      </c>
      <c r="B106" s="186" t="s">
        <v>205</v>
      </c>
      <c r="C106" s="91">
        <v>0.1</v>
      </c>
      <c r="D106" s="122"/>
      <c r="E106" s="149">
        <v>10</v>
      </c>
      <c r="F106" s="90"/>
      <c r="G106" s="102" t="s">
        <v>409</v>
      </c>
      <c r="H106" s="61"/>
      <c r="I106" s="130" t="s">
        <v>377</v>
      </c>
      <c r="J106" s="89" t="s">
        <v>871</v>
      </c>
      <c r="K106" s="162" t="s">
        <v>235</v>
      </c>
      <c r="L106" s="139"/>
      <c r="M106" s="100" t="s">
        <v>383</v>
      </c>
      <c r="N106" s="138"/>
      <c r="O106" s="139"/>
      <c r="P106" s="100"/>
      <c r="Q106" s="140"/>
      <c r="R106" s="139"/>
      <c r="S106" s="196"/>
      <c r="T106" s="139"/>
      <c r="U106" s="196"/>
      <c r="V106" s="139"/>
      <c r="W106" s="196"/>
      <c r="X106" s="181" t="s">
        <v>397</v>
      </c>
      <c r="Y106" s="102" t="s">
        <v>396</v>
      </c>
      <c r="Z106" s="71" t="s">
        <v>406</v>
      </c>
      <c r="AA106" s="99" t="s">
        <v>416</v>
      </c>
    </row>
    <row r="107" spans="1:27" s="108" customFormat="1" ht="25.5">
      <c r="A107" s="203" t="s">
        <v>803</v>
      </c>
      <c r="B107" s="186" t="s">
        <v>205</v>
      </c>
      <c r="C107" s="72">
        <v>0.11</v>
      </c>
      <c r="D107" s="125"/>
      <c r="E107" s="150">
        <v>20</v>
      </c>
      <c r="F107" s="90" t="s">
        <v>86</v>
      </c>
      <c r="G107" s="102" t="s">
        <v>409</v>
      </c>
      <c r="H107" s="61" t="s">
        <v>86</v>
      </c>
      <c r="I107" s="130" t="s">
        <v>87</v>
      </c>
      <c r="J107" s="89" t="s">
        <v>871</v>
      </c>
      <c r="K107" s="163" t="s">
        <v>408</v>
      </c>
      <c r="L107" s="139"/>
      <c r="M107" s="100" t="s">
        <v>88</v>
      </c>
      <c r="N107" s="138"/>
      <c r="O107" s="139"/>
      <c r="P107" s="100"/>
      <c r="Q107" s="140"/>
      <c r="R107" s="139"/>
      <c r="S107" s="196"/>
      <c r="T107" s="139"/>
      <c r="U107" s="196"/>
      <c r="V107" s="139"/>
      <c r="W107" s="196"/>
      <c r="X107" s="181" t="s">
        <v>395</v>
      </c>
      <c r="Y107" s="102" t="s">
        <v>403</v>
      </c>
      <c r="Z107" s="101" t="s">
        <v>212</v>
      </c>
      <c r="AA107" s="99" t="s">
        <v>421</v>
      </c>
    </row>
    <row r="108" spans="1:27" s="108" customFormat="1" ht="24">
      <c r="A108" s="203" t="s">
        <v>803</v>
      </c>
      <c r="B108" s="186" t="s">
        <v>205</v>
      </c>
      <c r="C108" s="72">
        <v>0.12</v>
      </c>
      <c r="D108" s="125"/>
      <c r="E108" s="149">
        <v>30</v>
      </c>
      <c r="F108" s="90"/>
      <c r="G108" s="102" t="s">
        <v>409</v>
      </c>
      <c r="H108" s="61"/>
      <c r="I108" s="130" t="s">
        <v>430</v>
      </c>
      <c r="J108" s="89" t="s">
        <v>871</v>
      </c>
      <c r="K108" s="163" t="s">
        <v>408</v>
      </c>
      <c r="L108" s="139"/>
      <c r="M108" s="73"/>
      <c r="N108" s="138"/>
      <c r="O108" s="139"/>
      <c r="P108" s="100"/>
      <c r="Q108" s="140"/>
      <c r="R108" s="139"/>
      <c r="S108" s="196"/>
      <c r="T108" s="139"/>
      <c r="U108" s="196"/>
      <c r="V108" s="139"/>
      <c r="W108" s="196"/>
      <c r="X108" s="181" t="s">
        <v>431</v>
      </c>
      <c r="Y108" s="102" t="s">
        <v>400</v>
      </c>
      <c r="Z108" s="71" t="s">
        <v>406</v>
      </c>
      <c r="AA108" s="99" t="s">
        <v>432</v>
      </c>
    </row>
    <row r="109" spans="1:27" s="108" customFormat="1" ht="36">
      <c r="A109" s="203" t="s">
        <v>803</v>
      </c>
      <c r="B109" s="186" t="s">
        <v>205</v>
      </c>
      <c r="C109" s="63">
        <v>3.5</v>
      </c>
      <c r="D109" s="123"/>
      <c r="E109" s="150">
        <v>40</v>
      </c>
      <c r="F109" s="90" t="s">
        <v>54</v>
      </c>
      <c r="G109" s="102" t="s">
        <v>409</v>
      </c>
      <c r="H109" s="90" t="s">
        <v>54</v>
      </c>
      <c r="I109" s="146" t="s">
        <v>338</v>
      </c>
      <c r="J109" s="89" t="s">
        <v>871</v>
      </c>
      <c r="K109" s="163" t="s">
        <v>235</v>
      </c>
      <c r="L109" s="139"/>
      <c r="M109" s="100" t="s">
        <v>934</v>
      </c>
      <c r="N109" s="138"/>
      <c r="O109" s="139"/>
      <c r="P109" s="100"/>
      <c r="Q109" s="140"/>
      <c r="R109" s="139"/>
      <c r="S109" s="196"/>
      <c r="T109" s="139"/>
      <c r="U109" s="196"/>
      <c r="V109" s="139"/>
      <c r="W109" s="196"/>
      <c r="X109" s="181" t="s">
        <v>400</v>
      </c>
      <c r="Y109" s="102" t="s">
        <v>611</v>
      </c>
      <c r="Z109" s="101" t="s">
        <v>212</v>
      </c>
      <c r="AA109" s="99" t="s">
        <v>339</v>
      </c>
    </row>
    <row r="110" spans="1:27" s="108" customFormat="1" ht="36">
      <c r="A110" s="203" t="s">
        <v>803</v>
      </c>
      <c r="B110" s="186" t="s">
        <v>205</v>
      </c>
      <c r="C110" s="63">
        <v>8.5</v>
      </c>
      <c r="D110" s="123"/>
      <c r="E110" s="149">
        <v>50</v>
      </c>
      <c r="F110" s="90" t="s">
        <v>633</v>
      </c>
      <c r="G110" s="102" t="s">
        <v>409</v>
      </c>
      <c r="H110" s="90" t="s">
        <v>633</v>
      </c>
      <c r="I110" s="130" t="s">
        <v>634</v>
      </c>
      <c r="J110" s="89" t="s">
        <v>871</v>
      </c>
      <c r="K110" s="163" t="s">
        <v>408</v>
      </c>
      <c r="L110" s="139"/>
      <c r="M110" s="100" t="s">
        <v>617</v>
      </c>
      <c r="N110" s="138"/>
      <c r="O110" s="139"/>
      <c r="P110" s="100"/>
      <c r="Q110" s="140"/>
      <c r="R110" s="139"/>
      <c r="S110" s="196"/>
      <c r="T110" s="139"/>
      <c r="U110" s="196"/>
      <c r="V110" s="139"/>
      <c r="W110" s="196"/>
      <c r="X110" s="181" t="s">
        <v>401</v>
      </c>
      <c r="Y110" s="102" t="s">
        <v>433</v>
      </c>
      <c r="Z110" s="79" t="s">
        <v>35</v>
      </c>
      <c r="AA110" s="99" t="s">
        <v>762</v>
      </c>
    </row>
    <row r="111" spans="1:27" s="108" customFormat="1" ht="25.5">
      <c r="A111" s="203" t="s">
        <v>803</v>
      </c>
      <c r="B111" s="186" t="s">
        <v>205</v>
      </c>
      <c r="C111" s="63">
        <v>9.2</v>
      </c>
      <c r="D111" s="123"/>
      <c r="E111" s="150">
        <v>60</v>
      </c>
      <c r="F111" s="90" t="s">
        <v>360</v>
      </c>
      <c r="G111" s="102" t="s">
        <v>409</v>
      </c>
      <c r="H111" s="90" t="s">
        <v>360</v>
      </c>
      <c r="I111" s="130" t="s">
        <v>355</v>
      </c>
      <c r="J111" s="89" t="s">
        <v>871</v>
      </c>
      <c r="K111" s="163" t="s">
        <v>408</v>
      </c>
      <c r="L111" s="139"/>
      <c r="M111" s="100" t="s">
        <v>98</v>
      </c>
      <c r="N111" s="138"/>
      <c r="O111" s="139"/>
      <c r="P111" s="100"/>
      <c r="Q111" s="140"/>
      <c r="R111" s="139"/>
      <c r="S111" s="196"/>
      <c r="T111" s="139"/>
      <c r="U111" s="196"/>
      <c r="V111" s="139"/>
      <c r="W111" s="196"/>
      <c r="X111" s="181" t="s">
        <v>400</v>
      </c>
      <c r="Y111" s="102" t="s">
        <v>32</v>
      </c>
      <c r="Z111" s="101" t="s">
        <v>212</v>
      </c>
      <c r="AA111" s="99" t="s">
        <v>361</v>
      </c>
    </row>
    <row r="112" spans="1:27" s="108" customFormat="1" ht="36">
      <c r="A112" s="203" t="s">
        <v>803</v>
      </c>
      <c r="B112" s="186" t="s">
        <v>205</v>
      </c>
      <c r="C112" s="86">
        <v>9.21</v>
      </c>
      <c r="D112" s="124"/>
      <c r="E112" s="149">
        <v>70</v>
      </c>
      <c r="F112" s="90" t="s">
        <v>440</v>
      </c>
      <c r="G112" s="102" t="s">
        <v>409</v>
      </c>
      <c r="H112" s="90" t="s">
        <v>440</v>
      </c>
      <c r="I112" s="130" t="s">
        <v>441</v>
      </c>
      <c r="J112" s="89" t="s">
        <v>871</v>
      </c>
      <c r="K112" s="163" t="s">
        <v>235</v>
      </c>
      <c r="L112" s="139"/>
      <c r="M112" s="100" t="s">
        <v>608</v>
      </c>
      <c r="N112" s="138"/>
      <c r="O112" s="139"/>
      <c r="P112" s="100"/>
      <c r="Q112" s="140"/>
      <c r="R112" s="139"/>
      <c r="S112" s="196"/>
      <c r="T112" s="139"/>
      <c r="U112" s="196"/>
      <c r="V112" s="139"/>
      <c r="W112" s="196"/>
      <c r="X112" s="181" t="s">
        <v>57</v>
      </c>
      <c r="Y112" s="102" t="s">
        <v>396</v>
      </c>
      <c r="Z112" s="101" t="s">
        <v>212</v>
      </c>
      <c r="AA112" s="99" t="s">
        <v>444</v>
      </c>
    </row>
    <row r="113" spans="1:27" s="108" customFormat="1" ht="36">
      <c r="A113" s="203" t="s">
        <v>803</v>
      </c>
      <c r="B113" s="186" t="s">
        <v>205</v>
      </c>
      <c r="C113" s="86">
        <v>9.22</v>
      </c>
      <c r="D113" s="124"/>
      <c r="E113" s="150">
        <v>80</v>
      </c>
      <c r="F113" s="90" t="s">
        <v>446</v>
      </c>
      <c r="G113" s="102" t="s">
        <v>409</v>
      </c>
      <c r="H113" s="90" t="s">
        <v>446</v>
      </c>
      <c r="I113" s="146" t="s">
        <v>447</v>
      </c>
      <c r="J113" s="89" t="s">
        <v>871</v>
      </c>
      <c r="K113" s="163" t="s">
        <v>408</v>
      </c>
      <c r="L113" s="139"/>
      <c r="M113" s="100" t="s">
        <v>98</v>
      </c>
      <c r="N113" s="138"/>
      <c r="O113" s="139"/>
      <c r="P113" s="100"/>
      <c r="Q113" s="140"/>
      <c r="R113" s="139"/>
      <c r="S113" s="196"/>
      <c r="T113" s="139"/>
      <c r="U113" s="196"/>
      <c r="V113" s="139"/>
      <c r="W113" s="196"/>
      <c r="X113" s="181" t="s">
        <v>57</v>
      </c>
      <c r="Y113" s="102" t="s">
        <v>401</v>
      </c>
      <c r="Z113" s="101" t="s">
        <v>212</v>
      </c>
      <c r="AA113" s="99" t="s">
        <v>448</v>
      </c>
    </row>
    <row r="114" spans="1:27" s="108" customFormat="1" ht="36">
      <c r="A114" s="203" t="s">
        <v>803</v>
      </c>
      <c r="B114" s="186" t="s">
        <v>205</v>
      </c>
      <c r="C114" s="86">
        <v>9.25</v>
      </c>
      <c r="D114" s="124"/>
      <c r="E114" s="149">
        <v>90</v>
      </c>
      <c r="F114" s="90" t="s">
        <v>455</v>
      </c>
      <c r="G114" s="102" t="s">
        <v>409</v>
      </c>
      <c r="H114" s="90" t="s">
        <v>455</v>
      </c>
      <c r="I114" s="130" t="s">
        <v>456</v>
      </c>
      <c r="J114" s="89" t="s">
        <v>871</v>
      </c>
      <c r="K114" s="163" t="s">
        <v>235</v>
      </c>
      <c r="L114" s="139"/>
      <c r="M114" s="100" t="s">
        <v>475</v>
      </c>
      <c r="N114" s="138"/>
      <c r="O114" s="139"/>
      <c r="P114" s="100"/>
      <c r="Q114" s="140"/>
      <c r="R114" s="139"/>
      <c r="S114" s="196"/>
      <c r="T114" s="139"/>
      <c r="U114" s="196"/>
      <c r="V114" s="139"/>
      <c r="W114" s="196"/>
      <c r="X114" s="181" t="s">
        <v>401</v>
      </c>
      <c r="Y114" s="102" t="s">
        <v>396</v>
      </c>
      <c r="Z114" s="101" t="s">
        <v>212</v>
      </c>
      <c r="AA114" s="99" t="s">
        <v>474</v>
      </c>
    </row>
    <row r="115" spans="1:27" s="108" customFormat="1" ht="48">
      <c r="A115" s="203" t="s">
        <v>803</v>
      </c>
      <c r="B115" s="186" t="s">
        <v>205</v>
      </c>
      <c r="C115" s="91">
        <v>9.3</v>
      </c>
      <c r="D115" s="122"/>
      <c r="E115" s="150">
        <v>100</v>
      </c>
      <c r="F115" s="90" t="s">
        <v>359</v>
      </c>
      <c r="G115" s="102" t="s">
        <v>409</v>
      </c>
      <c r="H115" s="90" t="s">
        <v>359</v>
      </c>
      <c r="I115" s="147" t="s">
        <v>356</v>
      </c>
      <c r="J115" s="89" t="s">
        <v>871</v>
      </c>
      <c r="K115" s="163" t="s">
        <v>235</v>
      </c>
      <c r="L115" s="139"/>
      <c r="M115" s="100" t="s">
        <v>367</v>
      </c>
      <c r="N115" s="138"/>
      <c r="O115" s="139"/>
      <c r="P115" s="100"/>
      <c r="Q115" s="140"/>
      <c r="R115" s="139"/>
      <c r="S115" s="196"/>
      <c r="T115" s="139"/>
      <c r="U115" s="196"/>
      <c r="V115" s="139"/>
      <c r="W115" s="196"/>
      <c r="X115" s="181" t="s">
        <v>57</v>
      </c>
      <c r="Y115" s="102" t="s">
        <v>60</v>
      </c>
      <c r="Z115" s="10" t="s">
        <v>206</v>
      </c>
      <c r="AA115" s="99" t="s">
        <v>362</v>
      </c>
    </row>
    <row r="116" spans="1:27" s="108" customFormat="1" ht="25.5">
      <c r="A116" s="203" t="s">
        <v>803</v>
      </c>
      <c r="B116" s="186" t="s">
        <v>205</v>
      </c>
      <c r="C116" s="72">
        <v>9.41</v>
      </c>
      <c r="D116" s="125"/>
      <c r="E116" s="150">
        <v>110</v>
      </c>
      <c r="F116" s="90" t="s">
        <v>388</v>
      </c>
      <c r="G116" s="102" t="s">
        <v>409</v>
      </c>
      <c r="H116" s="61" t="s">
        <v>388</v>
      </c>
      <c r="I116" s="130" t="s">
        <v>392</v>
      </c>
      <c r="J116" s="89" t="s">
        <v>871</v>
      </c>
      <c r="K116" s="163" t="s">
        <v>408</v>
      </c>
      <c r="L116" s="139"/>
      <c r="M116" s="100" t="s">
        <v>101</v>
      </c>
      <c r="N116" s="138"/>
      <c r="O116" s="139"/>
      <c r="P116" s="100"/>
      <c r="Q116" s="140"/>
      <c r="R116" s="139"/>
      <c r="S116" s="196"/>
      <c r="T116" s="139"/>
      <c r="U116" s="196"/>
      <c r="V116" s="139"/>
      <c r="W116" s="196"/>
      <c r="X116" s="181" t="s">
        <v>400</v>
      </c>
      <c r="Y116" s="102" t="s">
        <v>32</v>
      </c>
      <c r="Z116" s="101" t="s">
        <v>212</v>
      </c>
      <c r="AA116" s="99" t="s">
        <v>422</v>
      </c>
    </row>
    <row r="117" spans="1:27" s="108" customFormat="1" ht="36">
      <c r="A117" s="203" t="s">
        <v>803</v>
      </c>
      <c r="B117" s="186" t="s">
        <v>205</v>
      </c>
      <c r="C117" s="72">
        <v>9.42</v>
      </c>
      <c r="D117" s="125"/>
      <c r="E117" s="149">
        <v>120</v>
      </c>
      <c r="F117" s="90" t="s">
        <v>387</v>
      </c>
      <c r="G117" s="102" t="s">
        <v>409</v>
      </c>
      <c r="H117" s="61" t="s">
        <v>387</v>
      </c>
      <c r="I117" s="130" t="s">
        <v>391</v>
      </c>
      <c r="J117" s="89" t="s">
        <v>871</v>
      </c>
      <c r="K117" s="163" t="s">
        <v>408</v>
      </c>
      <c r="L117" s="139"/>
      <c r="M117" s="100" t="s">
        <v>1134</v>
      </c>
      <c r="N117" s="138"/>
      <c r="O117" s="139"/>
      <c r="P117" s="100"/>
      <c r="Q117" s="140"/>
      <c r="R117" s="139"/>
      <c r="S117" s="196"/>
      <c r="T117" s="139"/>
      <c r="U117" s="196"/>
      <c r="V117" s="139"/>
      <c r="W117" s="196"/>
      <c r="X117" s="181" t="s">
        <v>32</v>
      </c>
      <c r="Y117" s="102" t="s">
        <v>58</v>
      </c>
      <c r="Z117" s="101" t="s">
        <v>212</v>
      </c>
      <c r="AA117" s="110" t="s">
        <v>423</v>
      </c>
    </row>
    <row r="118" spans="1:27" s="108" customFormat="1" ht="25.5">
      <c r="A118" s="203" t="s">
        <v>803</v>
      </c>
      <c r="B118" s="186" t="s">
        <v>205</v>
      </c>
      <c r="C118" s="72">
        <v>9.43</v>
      </c>
      <c r="D118" s="125"/>
      <c r="E118" s="150">
        <v>130</v>
      </c>
      <c r="F118" s="90"/>
      <c r="G118" s="102" t="s">
        <v>409</v>
      </c>
      <c r="H118" s="61"/>
      <c r="I118" s="130" t="s">
        <v>380</v>
      </c>
      <c r="J118" s="89" t="s">
        <v>871</v>
      </c>
      <c r="K118" s="162" t="s">
        <v>235</v>
      </c>
      <c r="L118" s="139"/>
      <c r="M118" s="100" t="s">
        <v>1157</v>
      </c>
      <c r="N118" s="138"/>
      <c r="O118" s="139"/>
      <c r="P118" s="100"/>
      <c r="Q118" s="140"/>
      <c r="R118" s="139"/>
      <c r="S118" s="196"/>
      <c r="T118" s="139"/>
      <c r="U118" s="196"/>
      <c r="V118" s="139"/>
      <c r="W118" s="196"/>
      <c r="X118" s="181" t="s">
        <v>397</v>
      </c>
      <c r="Y118" s="102" t="s">
        <v>396</v>
      </c>
      <c r="Z118" s="71" t="s">
        <v>406</v>
      </c>
      <c r="AA118" s="99" t="s">
        <v>417</v>
      </c>
    </row>
    <row r="119" spans="1:27" s="108" customFormat="1" ht="36">
      <c r="A119" s="203" t="s">
        <v>803</v>
      </c>
      <c r="B119" s="186" t="s">
        <v>205</v>
      </c>
      <c r="C119" s="72">
        <v>9.46</v>
      </c>
      <c r="D119" s="125"/>
      <c r="E119" s="149">
        <v>140</v>
      </c>
      <c r="F119" s="90" t="s">
        <v>759</v>
      </c>
      <c r="G119" s="102" t="s">
        <v>409</v>
      </c>
      <c r="H119" s="90" t="s">
        <v>759</v>
      </c>
      <c r="I119" s="130" t="s">
        <v>760</v>
      </c>
      <c r="J119" s="89" t="s">
        <v>871</v>
      </c>
      <c r="K119" s="163" t="s">
        <v>408</v>
      </c>
      <c r="L119" s="139"/>
      <c r="M119" s="100" t="s">
        <v>788</v>
      </c>
      <c r="N119" s="138"/>
      <c r="O119" s="139"/>
      <c r="P119" s="100"/>
      <c r="Q119" s="140"/>
      <c r="R119" s="139"/>
      <c r="S119" s="196"/>
      <c r="T119" s="139"/>
      <c r="U119" s="196"/>
      <c r="V119" s="139"/>
      <c r="W119" s="196"/>
      <c r="X119" s="181" t="s">
        <v>58</v>
      </c>
      <c r="Y119" s="102" t="s">
        <v>60</v>
      </c>
      <c r="Z119" s="98" t="s">
        <v>212</v>
      </c>
      <c r="AA119" s="99" t="s">
        <v>773</v>
      </c>
    </row>
    <row r="120" spans="1:27" s="108" customFormat="1" ht="24">
      <c r="A120" s="203" t="s">
        <v>803</v>
      </c>
      <c r="B120" s="186" t="s">
        <v>232</v>
      </c>
      <c r="C120" s="63">
        <v>9.5</v>
      </c>
      <c r="D120" s="123"/>
      <c r="E120" s="150">
        <v>150</v>
      </c>
      <c r="F120" s="90" t="s">
        <v>199</v>
      </c>
      <c r="G120" s="102" t="s">
        <v>409</v>
      </c>
      <c r="H120" s="90" t="s">
        <v>199</v>
      </c>
      <c r="I120" s="130" t="s">
        <v>200</v>
      </c>
      <c r="J120" s="89" t="s">
        <v>871</v>
      </c>
      <c r="K120" s="163" t="s">
        <v>408</v>
      </c>
      <c r="L120" s="139"/>
      <c r="M120" s="100" t="s">
        <v>1135</v>
      </c>
      <c r="N120" s="138"/>
      <c r="O120" s="139"/>
      <c r="P120" s="100"/>
      <c r="Q120" s="140"/>
      <c r="R120" s="139"/>
      <c r="S120" s="196"/>
      <c r="T120" s="139"/>
      <c r="U120" s="196"/>
      <c r="V120" s="139"/>
      <c r="W120" s="196"/>
      <c r="X120" s="181" t="s">
        <v>400</v>
      </c>
      <c r="Y120" s="102" t="s">
        <v>32</v>
      </c>
      <c r="Z120" s="101" t="s">
        <v>212</v>
      </c>
      <c r="AA120" s="99" t="s">
        <v>337</v>
      </c>
    </row>
    <row r="121" spans="1:27" s="108" customFormat="1" ht="38.25">
      <c r="A121" s="203" t="s">
        <v>803</v>
      </c>
      <c r="B121" s="186" t="s">
        <v>232</v>
      </c>
      <c r="C121" s="63">
        <v>9.5</v>
      </c>
      <c r="D121" s="123"/>
      <c r="E121" s="149">
        <v>160</v>
      </c>
      <c r="F121" s="90" t="s">
        <v>357</v>
      </c>
      <c r="G121" s="102" t="s">
        <v>409</v>
      </c>
      <c r="H121" s="90" t="s">
        <v>357</v>
      </c>
      <c r="I121" s="130" t="s">
        <v>358</v>
      </c>
      <c r="J121" s="89" t="s">
        <v>871</v>
      </c>
      <c r="K121" s="163" t="s">
        <v>235</v>
      </c>
      <c r="L121" s="139"/>
      <c r="M121" s="100" t="s">
        <v>202</v>
      </c>
      <c r="N121" s="138"/>
      <c r="O121" s="139"/>
      <c r="P121" s="100"/>
      <c r="Q121" s="140"/>
      <c r="R121" s="139"/>
      <c r="S121" s="196"/>
      <c r="T121" s="139"/>
      <c r="U121" s="196"/>
      <c r="V121" s="139"/>
      <c r="W121" s="196"/>
      <c r="X121" s="181" t="s">
        <v>57</v>
      </c>
      <c r="Y121" s="102" t="s">
        <v>58</v>
      </c>
      <c r="Z121" s="10" t="s">
        <v>206</v>
      </c>
      <c r="AA121" s="99" t="s">
        <v>363</v>
      </c>
    </row>
    <row r="122" spans="1:27" s="108" customFormat="1" ht="48">
      <c r="A122" s="203" t="s">
        <v>803</v>
      </c>
      <c r="B122" s="185" t="s">
        <v>232</v>
      </c>
      <c r="C122" s="86">
        <v>12.75</v>
      </c>
      <c r="D122" s="86"/>
      <c r="E122" s="149">
        <v>170</v>
      </c>
      <c r="F122" s="95" t="s">
        <v>340</v>
      </c>
      <c r="G122" s="102" t="s">
        <v>409</v>
      </c>
      <c r="H122" s="95" t="s">
        <v>340</v>
      </c>
      <c r="I122" s="94" t="s">
        <v>341</v>
      </c>
      <c r="J122" s="89" t="s">
        <v>871</v>
      </c>
      <c r="K122" s="163" t="s">
        <v>235</v>
      </c>
      <c r="L122" s="139"/>
      <c r="M122" s="100" t="s">
        <v>366</v>
      </c>
      <c r="N122" s="138"/>
      <c r="O122" s="139"/>
      <c r="P122" s="100"/>
      <c r="Q122" s="140"/>
      <c r="R122" s="139"/>
      <c r="S122" s="196"/>
      <c r="T122" s="139"/>
      <c r="U122" s="196"/>
      <c r="V122" s="139"/>
      <c r="W122" s="196"/>
      <c r="X122" s="181" t="s">
        <v>400</v>
      </c>
      <c r="Y122" s="102" t="s">
        <v>60</v>
      </c>
      <c r="Z122" s="98" t="s">
        <v>212</v>
      </c>
      <c r="AA122" s="99" t="s">
        <v>342</v>
      </c>
    </row>
    <row r="123" spans="1:27" s="108" customFormat="1" ht="38.25">
      <c r="A123" s="203" t="s">
        <v>803</v>
      </c>
      <c r="B123" s="186" t="s">
        <v>232</v>
      </c>
      <c r="C123" s="86">
        <v>12.76</v>
      </c>
      <c r="D123" s="124"/>
      <c r="E123" s="150">
        <v>180</v>
      </c>
      <c r="F123" s="90" t="s">
        <v>352</v>
      </c>
      <c r="G123" s="102" t="s">
        <v>409</v>
      </c>
      <c r="H123" s="90" t="s">
        <v>352</v>
      </c>
      <c r="I123" s="130" t="s">
        <v>353</v>
      </c>
      <c r="J123" s="89" t="s">
        <v>871</v>
      </c>
      <c r="K123" s="163" t="s">
        <v>235</v>
      </c>
      <c r="L123" s="139"/>
      <c r="M123" s="100" t="s">
        <v>202</v>
      </c>
      <c r="N123" s="138"/>
      <c r="O123" s="139"/>
      <c r="P123" s="100"/>
      <c r="Q123" s="140"/>
      <c r="R123" s="139"/>
      <c r="S123" s="196"/>
      <c r="T123" s="139"/>
      <c r="U123" s="196"/>
      <c r="V123" s="139"/>
      <c r="W123" s="196"/>
      <c r="X123" s="181" t="s">
        <v>401</v>
      </c>
      <c r="Y123" s="102" t="s">
        <v>396</v>
      </c>
      <c r="Z123" s="98" t="s">
        <v>212</v>
      </c>
      <c r="AA123" s="99" t="s">
        <v>364</v>
      </c>
    </row>
    <row r="124" spans="1:27" s="108" customFormat="1" ht="36">
      <c r="A124" s="203" t="s">
        <v>803</v>
      </c>
      <c r="B124" s="186" t="s">
        <v>232</v>
      </c>
      <c r="C124" s="86">
        <v>12.77</v>
      </c>
      <c r="D124" s="124"/>
      <c r="E124" s="150">
        <v>190</v>
      </c>
      <c r="F124" s="90" t="s">
        <v>450</v>
      </c>
      <c r="G124" s="102" t="s">
        <v>409</v>
      </c>
      <c r="H124" s="90" t="s">
        <v>450</v>
      </c>
      <c r="I124" s="130" t="s">
        <v>451</v>
      </c>
      <c r="J124" s="89" t="s">
        <v>871</v>
      </c>
      <c r="K124" s="163" t="s">
        <v>235</v>
      </c>
      <c r="L124" s="139"/>
      <c r="M124" s="100" t="s">
        <v>454</v>
      </c>
      <c r="N124" s="138"/>
      <c r="O124" s="139"/>
      <c r="P124" s="100"/>
      <c r="Q124" s="140"/>
      <c r="R124" s="139"/>
      <c r="S124" s="196"/>
      <c r="T124" s="139"/>
      <c r="U124" s="196"/>
      <c r="V124" s="139"/>
      <c r="W124" s="196"/>
      <c r="X124" s="181" t="s">
        <v>401</v>
      </c>
      <c r="Y124" s="102" t="s">
        <v>433</v>
      </c>
      <c r="Z124" s="98" t="s">
        <v>206</v>
      </c>
      <c r="AA124" s="99" t="s">
        <v>476</v>
      </c>
    </row>
    <row r="125" spans="1:27" s="108" customFormat="1" ht="48">
      <c r="A125" s="203" t="s">
        <v>803</v>
      </c>
      <c r="B125" s="186" t="s">
        <v>232</v>
      </c>
      <c r="C125" s="86">
        <v>12.78</v>
      </c>
      <c r="D125" s="124"/>
      <c r="E125" s="149">
        <v>200</v>
      </c>
      <c r="F125" s="90" t="s">
        <v>458</v>
      </c>
      <c r="G125" s="102" t="s">
        <v>409</v>
      </c>
      <c r="H125" s="90" t="s">
        <v>458</v>
      </c>
      <c r="I125" s="146" t="s">
        <v>459</v>
      </c>
      <c r="J125" s="89" t="s">
        <v>882</v>
      </c>
      <c r="K125" s="163" t="s">
        <v>235</v>
      </c>
      <c r="L125" s="139"/>
      <c r="M125" s="100" t="s">
        <v>890</v>
      </c>
      <c r="N125" s="138"/>
      <c r="O125" s="139"/>
      <c r="P125" s="100"/>
      <c r="Q125" s="140"/>
      <c r="R125" s="139"/>
      <c r="S125" s="196"/>
      <c r="T125" s="139"/>
      <c r="U125" s="196"/>
      <c r="V125" s="139"/>
      <c r="W125" s="196"/>
      <c r="X125" s="181" t="s">
        <v>401</v>
      </c>
      <c r="Y125" s="102" t="s">
        <v>394</v>
      </c>
      <c r="Z125" s="98" t="s">
        <v>212</v>
      </c>
      <c r="AA125" s="99" t="s">
        <v>477</v>
      </c>
    </row>
    <row r="126" spans="1:27" s="108" customFormat="1" ht="48">
      <c r="A126" s="203" t="s">
        <v>803</v>
      </c>
      <c r="B126" s="186" t="s">
        <v>232</v>
      </c>
      <c r="C126" s="86">
        <v>12.79</v>
      </c>
      <c r="D126" s="124"/>
      <c r="E126" s="150">
        <v>210</v>
      </c>
      <c r="F126" s="90" t="s">
        <v>452</v>
      </c>
      <c r="G126" s="102" t="s">
        <v>409</v>
      </c>
      <c r="H126" s="90" t="s">
        <v>452</v>
      </c>
      <c r="I126" s="130" t="s">
        <v>453</v>
      </c>
      <c r="J126" s="89" t="s">
        <v>871</v>
      </c>
      <c r="K126" s="163" t="s">
        <v>235</v>
      </c>
      <c r="L126" s="139"/>
      <c r="M126" s="100" t="s">
        <v>202</v>
      </c>
      <c r="N126" s="138"/>
      <c r="O126" s="139"/>
      <c r="P126" s="100"/>
      <c r="Q126" s="140"/>
      <c r="R126" s="139"/>
      <c r="S126" s="196"/>
      <c r="T126" s="139"/>
      <c r="U126" s="196"/>
      <c r="V126" s="139"/>
      <c r="W126" s="196"/>
      <c r="X126" s="181" t="s">
        <v>401</v>
      </c>
      <c r="Y126" s="102" t="s">
        <v>396</v>
      </c>
      <c r="Z126" s="98" t="s">
        <v>206</v>
      </c>
      <c r="AA126" s="99" t="s">
        <v>478</v>
      </c>
    </row>
    <row r="127" spans="1:27" s="108" customFormat="1" ht="36">
      <c r="A127" s="203" t="s">
        <v>803</v>
      </c>
      <c r="B127" s="186" t="s">
        <v>232</v>
      </c>
      <c r="C127" s="63">
        <v>12.8</v>
      </c>
      <c r="D127" s="123"/>
      <c r="E127" s="149">
        <v>220</v>
      </c>
      <c r="F127" s="90" t="s">
        <v>354</v>
      </c>
      <c r="G127" s="102" t="s">
        <v>409</v>
      </c>
      <c r="H127" s="90" t="s">
        <v>354</v>
      </c>
      <c r="I127" s="130" t="s">
        <v>365</v>
      </c>
      <c r="J127" s="89" t="s">
        <v>871</v>
      </c>
      <c r="K127" s="163" t="s">
        <v>235</v>
      </c>
      <c r="L127" s="139"/>
      <c r="M127" s="100" t="s">
        <v>794</v>
      </c>
      <c r="N127" s="138"/>
      <c r="O127" s="139"/>
      <c r="P127" s="100"/>
      <c r="Q127" s="140"/>
      <c r="R127" s="139"/>
      <c r="S127" s="196"/>
      <c r="T127" s="139"/>
      <c r="U127" s="196"/>
      <c r="V127" s="139"/>
      <c r="W127" s="196"/>
      <c r="X127" s="181" t="s">
        <v>57</v>
      </c>
      <c r="Y127" s="102" t="s">
        <v>928</v>
      </c>
      <c r="Z127" s="98" t="s">
        <v>212</v>
      </c>
      <c r="AA127" s="99" t="s">
        <v>405</v>
      </c>
    </row>
    <row r="128" spans="1:27" s="108" customFormat="1" ht="25.5">
      <c r="A128" s="203" t="s">
        <v>803</v>
      </c>
      <c r="B128" s="186" t="s">
        <v>232</v>
      </c>
      <c r="C128" s="4">
        <v>13</v>
      </c>
      <c r="D128" s="121"/>
      <c r="E128" s="150">
        <v>230</v>
      </c>
      <c r="F128" s="90" t="s">
        <v>55</v>
      </c>
      <c r="G128" s="102" t="s">
        <v>409</v>
      </c>
      <c r="H128" s="90" t="s">
        <v>55</v>
      </c>
      <c r="I128" s="130" t="s">
        <v>56</v>
      </c>
      <c r="J128" s="89" t="s">
        <v>871</v>
      </c>
      <c r="K128" s="163" t="s">
        <v>235</v>
      </c>
      <c r="L128" s="139"/>
      <c r="M128" s="100" t="s">
        <v>454</v>
      </c>
      <c r="N128" s="138"/>
      <c r="O128" s="139"/>
      <c r="P128" s="100"/>
      <c r="Q128" s="140"/>
      <c r="R128" s="139"/>
      <c r="S128" s="196"/>
      <c r="T128" s="139"/>
      <c r="U128" s="196"/>
      <c r="V128" s="139"/>
      <c r="W128" s="196"/>
      <c r="X128" s="181" t="s">
        <v>58</v>
      </c>
      <c r="Y128" s="102" t="s">
        <v>396</v>
      </c>
      <c r="Z128" s="98" t="s">
        <v>212</v>
      </c>
      <c r="AA128" s="99" t="s">
        <v>330</v>
      </c>
    </row>
    <row r="129" spans="1:27" s="108" customFormat="1" ht="25.5">
      <c r="A129" s="203" t="s">
        <v>803</v>
      </c>
      <c r="B129" s="186" t="s">
        <v>232</v>
      </c>
      <c r="C129" s="63">
        <v>13.1</v>
      </c>
      <c r="D129" s="123"/>
      <c r="E129" s="149">
        <v>240</v>
      </c>
      <c r="F129" s="90" t="s">
        <v>372</v>
      </c>
      <c r="G129" s="102" t="s">
        <v>409</v>
      </c>
      <c r="H129" s="90" t="s">
        <v>372</v>
      </c>
      <c r="I129" s="130" t="s">
        <v>371</v>
      </c>
      <c r="J129" s="89" t="s">
        <v>871</v>
      </c>
      <c r="K129" s="163" t="s">
        <v>235</v>
      </c>
      <c r="L129" s="139"/>
      <c r="M129" s="100" t="s">
        <v>891</v>
      </c>
      <c r="N129" s="138"/>
      <c r="O129" s="139"/>
      <c r="P129" s="100"/>
      <c r="Q129" s="140"/>
      <c r="R129" s="139"/>
      <c r="S129" s="196"/>
      <c r="T129" s="139"/>
      <c r="U129" s="196"/>
      <c r="V129" s="139"/>
      <c r="W129" s="196"/>
      <c r="X129" s="181" t="s">
        <v>57</v>
      </c>
      <c r="Y129" s="102" t="s">
        <v>396</v>
      </c>
      <c r="Z129" s="98" t="s">
        <v>206</v>
      </c>
      <c r="AA129" s="99" t="s">
        <v>373</v>
      </c>
    </row>
    <row r="130" spans="1:27" s="108" customFormat="1" ht="38.25">
      <c r="A130" s="203" t="s">
        <v>803</v>
      </c>
      <c r="B130" s="186" t="s">
        <v>232</v>
      </c>
      <c r="C130" s="4">
        <v>14</v>
      </c>
      <c r="D130" s="121"/>
      <c r="E130" s="150">
        <v>250</v>
      </c>
      <c r="F130" s="90" t="s">
        <v>53</v>
      </c>
      <c r="G130" s="102" t="s">
        <v>409</v>
      </c>
      <c r="H130" s="90" t="s">
        <v>53</v>
      </c>
      <c r="I130" s="130" t="s">
        <v>393</v>
      </c>
      <c r="J130" s="89" t="s">
        <v>871</v>
      </c>
      <c r="K130" s="163" t="s">
        <v>408</v>
      </c>
      <c r="L130" s="139"/>
      <c r="M130" s="100" t="s">
        <v>102</v>
      </c>
      <c r="N130" s="138"/>
      <c r="O130" s="139"/>
      <c r="P130" s="100"/>
      <c r="Q130" s="140"/>
      <c r="R130" s="139"/>
      <c r="S130" s="196"/>
      <c r="T130" s="139"/>
      <c r="U130" s="196"/>
      <c r="V130" s="139"/>
      <c r="W130" s="196"/>
      <c r="X130" s="181" t="s">
        <v>400</v>
      </c>
      <c r="Y130" s="102" t="s">
        <v>32</v>
      </c>
      <c r="Z130" s="101" t="s">
        <v>212</v>
      </c>
      <c r="AA130" s="99" t="s">
        <v>424</v>
      </c>
    </row>
    <row r="131" spans="1:27" s="108" customFormat="1" ht="38.25">
      <c r="A131" s="203" t="s">
        <v>803</v>
      </c>
      <c r="B131" s="186" t="s">
        <v>232</v>
      </c>
      <c r="C131" s="4">
        <v>14</v>
      </c>
      <c r="D131" s="121"/>
      <c r="E131" s="149">
        <v>260</v>
      </c>
      <c r="F131" s="90" t="s">
        <v>89</v>
      </c>
      <c r="G131" s="102" t="s">
        <v>409</v>
      </c>
      <c r="H131" s="90" t="s">
        <v>89</v>
      </c>
      <c r="I131" s="130" t="s">
        <v>348</v>
      </c>
      <c r="J131" s="89" t="s">
        <v>871</v>
      </c>
      <c r="K131" s="163" t="s">
        <v>408</v>
      </c>
      <c r="L131" s="139"/>
      <c r="M131" s="100" t="s">
        <v>88</v>
      </c>
      <c r="N131" s="138"/>
      <c r="O131" s="139"/>
      <c r="P131" s="100"/>
      <c r="Q131" s="140"/>
      <c r="R131" s="139"/>
      <c r="S131" s="196"/>
      <c r="T131" s="139"/>
      <c r="U131" s="196"/>
      <c r="V131" s="139"/>
      <c r="W131" s="196"/>
      <c r="X131" s="181" t="s">
        <v>400</v>
      </c>
      <c r="Y131" s="102" t="s">
        <v>32</v>
      </c>
      <c r="Z131" s="98" t="s">
        <v>212</v>
      </c>
      <c r="AA131" s="99" t="s">
        <v>331</v>
      </c>
    </row>
    <row r="132" spans="1:27" s="108" customFormat="1" ht="48">
      <c r="A132" s="203" t="s">
        <v>803</v>
      </c>
      <c r="B132" s="186" t="s">
        <v>232</v>
      </c>
      <c r="C132" s="93">
        <v>15</v>
      </c>
      <c r="D132" s="126"/>
      <c r="E132" s="150">
        <v>270</v>
      </c>
      <c r="F132" s="90"/>
      <c r="G132" s="102" t="s">
        <v>409</v>
      </c>
      <c r="H132" s="61"/>
      <c r="I132" s="130" t="s">
        <v>379</v>
      </c>
      <c r="J132" s="89" t="s">
        <v>871</v>
      </c>
      <c r="K132" s="162" t="s">
        <v>235</v>
      </c>
      <c r="L132" s="139"/>
      <c r="M132" s="100"/>
      <c r="N132" s="138"/>
      <c r="O132" s="139"/>
      <c r="P132" s="100"/>
      <c r="Q132" s="140"/>
      <c r="R132" s="139"/>
      <c r="S132" s="196"/>
      <c r="T132" s="139"/>
      <c r="U132" s="196"/>
      <c r="V132" s="139"/>
      <c r="W132" s="196"/>
      <c r="X132" s="181" t="s">
        <v>398</v>
      </c>
      <c r="Y132" s="102" t="s">
        <v>399</v>
      </c>
      <c r="Z132" s="71" t="s">
        <v>406</v>
      </c>
      <c r="AA132" s="99" t="s">
        <v>484</v>
      </c>
    </row>
    <row r="133" spans="1:27" s="108" customFormat="1" ht="38.25">
      <c r="A133" s="203" t="s">
        <v>803</v>
      </c>
      <c r="B133" s="186" t="s">
        <v>232</v>
      </c>
      <c r="C133" s="91">
        <v>15.1</v>
      </c>
      <c r="D133" s="122"/>
      <c r="E133" s="149">
        <v>280</v>
      </c>
      <c r="F133" s="144" t="s">
        <v>385</v>
      </c>
      <c r="G133" s="102" t="s">
        <v>409</v>
      </c>
      <c r="H133" s="144" t="s">
        <v>385</v>
      </c>
      <c r="I133" s="130" t="s">
        <v>389</v>
      </c>
      <c r="J133" s="89" t="s">
        <v>871</v>
      </c>
      <c r="K133" s="163" t="s">
        <v>408</v>
      </c>
      <c r="L133" s="139"/>
      <c r="M133" s="100" t="s">
        <v>98</v>
      </c>
      <c r="N133" s="138"/>
      <c r="O133" s="139"/>
      <c r="P133" s="100"/>
      <c r="Q133" s="140"/>
      <c r="R133" s="139"/>
      <c r="S133" s="196"/>
      <c r="T133" s="139"/>
      <c r="U133" s="196"/>
      <c r="V133" s="139"/>
      <c r="W133" s="196"/>
      <c r="X133" s="181" t="s">
        <v>400</v>
      </c>
      <c r="Y133" s="102" t="s">
        <v>401</v>
      </c>
      <c r="Z133" s="79" t="s">
        <v>35</v>
      </c>
      <c r="AA133" s="99" t="s">
        <v>425</v>
      </c>
    </row>
    <row r="134" spans="1:27" s="108" customFormat="1" ht="45">
      <c r="A134" s="203" t="s">
        <v>803</v>
      </c>
      <c r="B134" s="186" t="s">
        <v>232</v>
      </c>
      <c r="C134" s="91">
        <v>15.2</v>
      </c>
      <c r="D134" s="122"/>
      <c r="E134" s="150">
        <v>290</v>
      </c>
      <c r="F134" s="90" t="s">
        <v>386</v>
      </c>
      <c r="G134" s="102" t="s">
        <v>409</v>
      </c>
      <c r="H134" s="90" t="s">
        <v>386</v>
      </c>
      <c r="I134" s="147" t="s">
        <v>390</v>
      </c>
      <c r="J134" s="89" t="s">
        <v>871</v>
      </c>
      <c r="K134" s="163" t="s">
        <v>235</v>
      </c>
      <c r="L134" s="139"/>
      <c r="M134" s="100" t="s">
        <v>202</v>
      </c>
      <c r="N134" s="138"/>
      <c r="O134" s="139"/>
      <c r="P134" s="100"/>
      <c r="Q134" s="140"/>
      <c r="R134" s="139"/>
      <c r="S134" s="196"/>
      <c r="T134" s="139"/>
      <c r="U134" s="196"/>
      <c r="V134" s="139"/>
      <c r="W134" s="196"/>
      <c r="X134" s="181" t="s">
        <v>60</v>
      </c>
      <c r="Y134" s="102" t="s">
        <v>396</v>
      </c>
      <c r="Z134" s="79" t="s">
        <v>35</v>
      </c>
      <c r="AA134" s="99" t="s">
        <v>426</v>
      </c>
    </row>
    <row r="135" spans="1:27" s="108" customFormat="1" ht="25.5">
      <c r="A135" s="203" t="s">
        <v>803</v>
      </c>
      <c r="B135" s="186" t="s">
        <v>232</v>
      </c>
      <c r="C135" s="91">
        <v>15.3</v>
      </c>
      <c r="D135" s="122"/>
      <c r="E135" s="149">
        <v>300</v>
      </c>
      <c r="F135" s="90" t="s">
        <v>368</v>
      </c>
      <c r="G135" s="102" t="s">
        <v>409</v>
      </c>
      <c r="H135" s="90" t="s">
        <v>368</v>
      </c>
      <c r="I135" s="130" t="s">
        <v>369</v>
      </c>
      <c r="J135" s="89" t="s">
        <v>871</v>
      </c>
      <c r="K135" s="163" t="s">
        <v>235</v>
      </c>
      <c r="L135" s="139"/>
      <c r="M135" s="100" t="s">
        <v>374</v>
      </c>
      <c r="N135" s="138"/>
      <c r="O135" s="139"/>
      <c r="P135" s="100"/>
      <c r="Q135" s="140"/>
      <c r="R135" s="139"/>
      <c r="S135" s="196"/>
      <c r="T135" s="139"/>
      <c r="U135" s="196"/>
      <c r="V135" s="139"/>
      <c r="W135" s="196"/>
      <c r="X135" s="181" t="s">
        <v>57</v>
      </c>
      <c r="Y135" s="102" t="s">
        <v>396</v>
      </c>
      <c r="Z135" s="98" t="s">
        <v>212</v>
      </c>
      <c r="AA135" s="99" t="s">
        <v>370</v>
      </c>
    </row>
    <row r="136" spans="1:27" s="108" customFormat="1" ht="36">
      <c r="A136" s="203" t="s">
        <v>803</v>
      </c>
      <c r="B136" s="186" t="s">
        <v>232</v>
      </c>
      <c r="C136" s="93">
        <v>16</v>
      </c>
      <c r="D136" s="126"/>
      <c r="E136" s="150">
        <v>310</v>
      </c>
      <c r="F136" s="90"/>
      <c r="G136" s="102" t="s">
        <v>409</v>
      </c>
      <c r="H136" s="61"/>
      <c r="I136" s="130" t="s">
        <v>381</v>
      </c>
      <c r="J136" s="89" t="s">
        <v>871</v>
      </c>
      <c r="K136" s="162" t="s">
        <v>235</v>
      </c>
      <c r="L136" s="139"/>
      <c r="M136" s="100" t="s">
        <v>384</v>
      </c>
      <c r="N136" s="138"/>
      <c r="O136" s="139"/>
      <c r="P136" s="100"/>
      <c r="Q136" s="140"/>
      <c r="R136" s="139"/>
      <c r="S136" s="196"/>
      <c r="T136" s="139"/>
      <c r="U136" s="196"/>
      <c r="V136" s="139"/>
      <c r="W136" s="196"/>
      <c r="X136" s="181" t="s">
        <v>395</v>
      </c>
      <c r="Y136" s="102" t="s">
        <v>396</v>
      </c>
      <c r="Z136" s="71" t="s">
        <v>406</v>
      </c>
      <c r="AA136" s="99" t="s">
        <v>427</v>
      </c>
    </row>
    <row r="137" spans="1:27" s="108" customFormat="1" ht="24">
      <c r="A137" s="203" t="s">
        <v>803</v>
      </c>
      <c r="B137" s="186" t="s">
        <v>232</v>
      </c>
      <c r="C137" s="93">
        <v>17</v>
      </c>
      <c r="D137" s="126"/>
      <c r="E137" s="149">
        <v>320</v>
      </c>
      <c r="F137" s="90"/>
      <c r="G137" s="102" t="s">
        <v>409</v>
      </c>
      <c r="H137" s="61"/>
      <c r="I137" s="130" t="s">
        <v>382</v>
      </c>
      <c r="J137" s="89" t="s">
        <v>871</v>
      </c>
      <c r="K137" s="162" t="s">
        <v>235</v>
      </c>
      <c r="L137" s="139"/>
      <c r="M137" s="100" t="s">
        <v>215</v>
      </c>
      <c r="N137" s="138"/>
      <c r="O137" s="139"/>
      <c r="P137" s="100"/>
      <c r="Q137" s="140"/>
      <c r="R137" s="139"/>
      <c r="S137" s="196"/>
      <c r="T137" s="139"/>
      <c r="U137" s="196"/>
      <c r="V137" s="139"/>
      <c r="W137" s="196"/>
      <c r="X137" s="181" t="s">
        <v>403</v>
      </c>
      <c r="Y137" s="102" t="s">
        <v>396</v>
      </c>
      <c r="Z137" s="71" t="s">
        <v>406</v>
      </c>
      <c r="AA137" s="99" t="s">
        <v>428</v>
      </c>
    </row>
    <row r="138" spans="1:27" s="108" customFormat="1" ht="25.5">
      <c r="A138" s="203" t="s">
        <v>803</v>
      </c>
      <c r="B138" s="186" t="s">
        <v>232</v>
      </c>
      <c r="C138" s="93">
        <v>19</v>
      </c>
      <c r="D138" s="126"/>
      <c r="E138" s="150">
        <v>330</v>
      </c>
      <c r="F138" s="90"/>
      <c r="G138" s="102" t="s">
        <v>409</v>
      </c>
      <c r="H138" s="61"/>
      <c r="I138" s="130" t="s">
        <v>378</v>
      </c>
      <c r="J138" s="89" t="s">
        <v>871</v>
      </c>
      <c r="K138" s="162" t="s">
        <v>235</v>
      </c>
      <c r="L138" s="139"/>
      <c r="M138" s="100" t="s">
        <v>1155</v>
      </c>
      <c r="N138" s="138"/>
      <c r="O138" s="139"/>
      <c r="P138" s="100"/>
      <c r="Q138" s="140"/>
      <c r="R138" s="139"/>
      <c r="S138" s="196"/>
      <c r="T138" s="139"/>
      <c r="U138" s="196"/>
      <c r="V138" s="139"/>
      <c r="W138" s="196"/>
      <c r="X138" s="181" t="s">
        <v>395</v>
      </c>
      <c r="Y138" s="102" t="s">
        <v>396</v>
      </c>
      <c r="Z138" s="71" t="s">
        <v>406</v>
      </c>
      <c r="AA138" s="99" t="s">
        <v>429</v>
      </c>
    </row>
    <row r="139" spans="1:27" s="108" customFormat="1" ht="36">
      <c r="A139" s="203" t="s">
        <v>803</v>
      </c>
      <c r="B139" s="186" t="s">
        <v>232</v>
      </c>
      <c r="C139" s="93">
        <v>20</v>
      </c>
      <c r="D139" s="126"/>
      <c r="E139" s="149">
        <v>340</v>
      </c>
      <c r="F139" s="90" t="s">
        <v>80</v>
      </c>
      <c r="G139" s="102" t="s">
        <v>409</v>
      </c>
      <c r="H139" s="90" t="s">
        <v>80</v>
      </c>
      <c r="I139" s="130" t="s">
        <v>410</v>
      </c>
      <c r="J139" s="89" t="s">
        <v>871</v>
      </c>
      <c r="K139" s="163" t="s">
        <v>408</v>
      </c>
      <c r="L139" s="139"/>
      <c r="M139" s="100" t="s">
        <v>411</v>
      </c>
      <c r="N139" s="138"/>
      <c r="O139" s="139"/>
      <c r="P139" s="100"/>
      <c r="Q139" s="140"/>
      <c r="R139" s="139"/>
      <c r="S139" s="196"/>
      <c r="T139" s="139"/>
      <c r="U139" s="196"/>
      <c r="V139" s="139"/>
      <c r="W139" s="196"/>
      <c r="X139" s="181" t="s">
        <v>400</v>
      </c>
      <c r="Y139" s="102" t="s">
        <v>401</v>
      </c>
      <c r="Z139" s="98" t="s">
        <v>206</v>
      </c>
      <c r="AA139" s="99" t="s">
        <v>244</v>
      </c>
    </row>
    <row r="140" spans="1:27" s="108" customFormat="1" ht="36">
      <c r="A140" s="203" t="s">
        <v>803</v>
      </c>
      <c r="B140" s="186" t="s">
        <v>232</v>
      </c>
      <c r="C140" s="93">
        <v>21</v>
      </c>
      <c r="D140" s="126"/>
      <c r="E140" s="150">
        <v>350</v>
      </c>
      <c r="F140" s="90" t="s">
        <v>464</v>
      </c>
      <c r="G140" s="102" t="s">
        <v>409</v>
      </c>
      <c r="H140" s="90" t="s">
        <v>464</v>
      </c>
      <c r="I140" s="130" t="s">
        <v>466</v>
      </c>
      <c r="J140" s="89" t="s">
        <v>871</v>
      </c>
      <c r="K140" s="163" t="s">
        <v>1136</v>
      </c>
      <c r="L140" s="139"/>
      <c r="M140" s="100" t="s">
        <v>471</v>
      </c>
      <c r="N140" s="138"/>
      <c r="O140" s="139"/>
      <c r="P140" s="100"/>
      <c r="Q140" s="140"/>
      <c r="R140" s="139"/>
      <c r="S140" s="196"/>
      <c r="T140" s="139"/>
      <c r="U140" s="196"/>
      <c r="V140" s="139"/>
      <c r="W140" s="196"/>
      <c r="X140" s="181" t="s">
        <v>58</v>
      </c>
      <c r="Y140" s="102" t="s">
        <v>33</v>
      </c>
      <c r="Z140" s="98" t="s">
        <v>206</v>
      </c>
      <c r="AA140" s="99" t="s">
        <v>480</v>
      </c>
    </row>
    <row r="141" spans="1:27" s="108" customFormat="1" ht="38.25">
      <c r="A141" s="203" t="s">
        <v>803</v>
      </c>
      <c r="B141" s="186" t="s">
        <v>232</v>
      </c>
      <c r="C141" s="93">
        <v>22</v>
      </c>
      <c r="D141" s="126"/>
      <c r="E141" s="149">
        <v>360</v>
      </c>
      <c r="F141" s="90" t="s">
        <v>465</v>
      </c>
      <c r="G141" s="102" t="s">
        <v>409</v>
      </c>
      <c r="H141" s="90" t="s">
        <v>465</v>
      </c>
      <c r="I141" s="130" t="s">
        <v>467</v>
      </c>
      <c r="J141" s="89" t="s">
        <v>871</v>
      </c>
      <c r="K141" s="163" t="s">
        <v>408</v>
      </c>
      <c r="L141" s="139"/>
      <c r="M141" s="100" t="s">
        <v>472</v>
      </c>
      <c r="N141" s="138"/>
      <c r="O141" s="139"/>
      <c r="P141" s="100"/>
      <c r="Q141" s="140"/>
      <c r="R141" s="139"/>
      <c r="S141" s="196"/>
      <c r="T141" s="139"/>
      <c r="U141" s="196"/>
      <c r="V141" s="139"/>
      <c r="W141" s="196"/>
      <c r="X141" s="181" t="s">
        <v>401</v>
      </c>
      <c r="Y141" s="102" t="s">
        <v>60</v>
      </c>
      <c r="Z141" s="98" t="s">
        <v>206</v>
      </c>
      <c r="AA141" s="99" t="s">
        <v>481</v>
      </c>
    </row>
    <row r="142" spans="1:27" s="108" customFormat="1" ht="36">
      <c r="A142" s="203" t="s">
        <v>803</v>
      </c>
      <c r="B142" s="186" t="s">
        <v>232</v>
      </c>
      <c r="C142" s="93">
        <v>36</v>
      </c>
      <c r="D142" s="126"/>
      <c r="E142" s="150">
        <v>370</v>
      </c>
      <c r="F142" s="90"/>
      <c r="G142" s="102" t="s">
        <v>409</v>
      </c>
      <c r="H142" s="90" t="s">
        <v>796</v>
      </c>
      <c r="I142" s="130" t="s">
        <v>795</v>
      </c>
      <c r="J142" s="89" t="s">
        <v>871</v>
      </c>
      <c r="K142" s="163" t="s">
        <v>219</v>
      </c>
      <c r="L142" s="139"/>
      <c r="M142" s="100" t="s">
        <v>610</v>
      </c>
      <c r="N142" s="138"/>
      <c r="O142" s="139"/>
      <c r="P142" s="100"/>
      <c r="Q142" s="140"/>
      <c r="R142" s="139"/>
      <c r="S142" s="196"/>
      <c r="T142" s="139"/>
      <c r="U142" s="196"/>
      <c r="V142" s="139"/>
      <c r="W142" s="196"/>
      <c r="X142" s="181" t="s">
        <v>57</v>
      </c>
      <c r="Y142" s="102" t="s">
        <v>433</v>
      </c>
      <c r="Z142" s="98" t="s">
        <v>206</v>
      </c>
      <c r="AA142" s="99" t="s">
        <v>797</v>
      </c>
    </row>
    <row r="143" spans="1:27" s="108" customFormat="1" ht="36">
      <c r="A143" s="203" t="s">
        <v>803</v>
      </c>
      <c r="B143" s="186" t="s">
        <v>232</v>
      </c>
      <c r="C143" s="93">
        <v>40</v>
      </c>
      <c r="D143" s="126"/>
      <c r="E143" s="149">
        <v>380</v>
      </c>
      <c r="F143" s="90" t="s">
        <v>614</v>
      </c>
      <c r="G143" s="102" t="s">
        <v>409</v>
      </c>
      <c r="H143" s="90" t="s">
        <v>614</v>
      </c>
      <c r="I143" s="130" t="s">
        <v>615</v>
      </c>
      <c r="J143" s="89" t="s">
        <v>871</v>
      </c>
      <c r="K143" s="163" t="s">
        <v>408</v>
      </c>
      <c r="L143" s="139"/>
      <c r="M143" s="100" t="s">
        <v>616</v>
      </c>
      <c r="N143" s="138"/>
      <c r="O143" s="139"/>
      <c r="P143" s="100"/>
      <c r="Q143" s="140"/>
      <c r="R143" s="139"/>
      <c r="S143" s="196"/>
      <c r="T143" s="139"/>
      <c r="U143" s="196"/>
      <c r="V143" s="139"/>
      <c r="W143" s="196"/>
      <c r="X143" s="181" t="s">
        <v>401</v>
      </c>
      <c r="Y143" s="102" t="s">
        <v>433</v>
      </c>
      <c r="Z143" s="98" t="s">
        <v>212</v>
      </c>
      <c r="AA143" s="99" t="s">
        <v>632</v>
      </c>
    </row>
    <row r="144" spans="1:27" s="108" customFormat="1" ht="24">
      <c r="A144" s="203" t="s">
        <v>803</v>
      </c>
      <c r="B144" s="186"/>
      <c r="C144" s="93"/>
      <c r="D144" s="126">
        <v>14</v>
      </c>
      <c r="E144" s="150">
        <v>390</v>
      </c>
      <c r="F144" s="90"/>
      <c r="G144" s="102" t="s">
        <v>409</v>
      </c>
      <c r="H144" s="172" t="s">
        <v>1146</v>
      </c>
      <c r="I144" s="130" t="s">
        <v>812</v>
      </c>
      <c r="J144" s="89" t="s">
        <v>871</v>
      </c>
      <c r="K144" s="163" t="s">
        <v>235</v>
      </c>
      <c r="L144" s="139"/>
      <c r="M144" s="100" t="s">
        <v>411</v>
      </c>
      <c r="N144" s="138"/>
      <c r="O144" s="139"/>
      <c r="P144" s="100"/>
      <c r="Q144" s="140"/>
      <c r="R144" s="139"/>
      <c r="S144" s="196"/>
      <c r="T144" s="139"/>
      <c r="U144" s="196"/>
      <c r="V144" s="139"/>
      <c r="W144" s="196"/>
      <c r="X144" s="181" t="s">
        <v>401</v>
      </c>
      <c r="Y144" s="102" t="s">
        <v>396</v>
      </c>
      <c r="Z144" s="98" t="s">
        <v>206</v>
      </c>
      <c r="AA144" s="99" t="s">
        <v>1009</v>
      </c>
    </row>
    <row r="145" spans="1:27" s="108" customFormat="1" ht="24">
      <c r="A145" s="203" t="s">
        <v>803</v>
      </c>
      <c r="B145" s="186"/>
      <c r="C145" s="93"/>
      <c r="D145" s="126"/>
      <c r="E145" s="150">
        <v>400</v>
      </c>
      <c r="F145" s="90"/>
      <c r="G145" s="102" t="s">
        <v>409</v>
      </c>
      <c r="H145" s="172" t="s">
        <v>1142</v>
      </c>
      <c r="I145" s="130" t="s">
        <v>1145</v>
      </c>
      <c r="J145" s="89" t="s">
        <v>871</v>
      </c>
      <c r="K145" s="163" t="s">
        <v>235</v>
      </c>
      <c r="L145" s="139"/>
      <c r="M145" s="100" t="s">
        <v>1143</v>
      </c>
      <c r="N145" s="138"/>
      <c r="O145" s="139"/>
      <c r="P145" s="100"/>
      <c r="Q145" s="140"/>
      <c r="R145" s="139"/>
      <c r="S145" s="196"/>
      <c r="T145" s="139"/>
      <c r="U145" s="196"/>
      <c r="V145" s="139"/>
      <c r="W145" s="196"/>
      <c r="X145" s="181" t="s">
        <v>60</v>
      </c>
      <c r="Y145" s="102" t="s">
        <v>396</v>
      </c>
      <c r="Z145" s="98" t="s">
        <v>206</v>
      </c>
      <c r="AA145" s="194" t="s">
        <v>1144</v>
      </c>
    </row>
    <row r="146" spans="1:27" s="108" customFormat="1" ht="25.5">
      <c r="A146" s="203" t="s">
        <v>805</v>
      </c>
      <c r="B146" s="186" t="s">
        <v>205</v>
      </c>
      <c r="C146" s="63">
        <v>1.5</v>
      </c>
      <c r="D146" s="123"/>
      <c r="E146" s="149">
        <v>1</v>
      </c>
      <c r="F146" s="90"/>
      <c r="G146" s="98" t="s">
        <v>100</v>
      </c>
      <c r="H146" s="61" t="s">
        <v>791</v>
      </c>
      <c r="I146" s="130" t="s">
        <v>789</v>
      </c>
      <c r="J146" s="89" t="s">
        <v>871</v>
      </c>
      <c r="K146" s="163" t="s">
        <v>408</v>
      </c>
      <c r="L146" s="139"/>
      <c r="M146" s="100" t="s">
        <v>790</v>
      </c>
      <c r="N146" s="138"/>
      <c r="O146" s="139"/>
      <c r="P146" s="100"/>
      <c r="Q146" s="140"/>
      <c r="R146" s="139"/>
      <c r="S146" s="196"/>
      <c r="T146" s="139"/>
      <c r="U146" s="196"/>
      <c r="V146" s="139"/>
      <c r="W146" s="196"/>
      <c r="X146" s="181" t="s">
        <v>792</v>
      </c>
      <c r="Y146" s="102" t="s">
        <v>395</v>
      </c>
      <c r="Z146" s="101" t="s">
        <v>206</v>
      </c>
      <c r="AA146" s="99" t="s">
        <v>1036</v>
      </c>
    </row>
    <row r="147" spans="1:27" s="108" customFormat="1" ht="25.5">
      <c r="A147" s="203" t="s">
        <v>805</v>
      </c>
      <c r="B147" s="186" t="s">
        <v>205</v>
      </c>
      <c r="C147" s="4">
        <v>2</v>
      </c>
      <c r="D147" s="121"/>
      <c r="E147" s="150">
        <v>2</v>
      </c>
      <c r="F147" s="90"/>
      <c r="G147" s="98" t="s">
        <v>100</v>
      </c>
      <c r="H147" s="61">
        <v>99911</v>
      </c>
      <c r="I147" s="130" t="s">
        <v>208</v>
      </c>
      <c r="J147" s="89" t="s">
        <v>871</v>
      </c>
      <c r="K147" s="162" t="s">
        <v>235</v>
      </c>
      <c r="L147" s="139"/>
      <c r="M147" s="100" t="s">
        <v>209</v>
      </c>
      <c r="N147" s="138"/>
      <c r="O147" s="139"/>
      <c r="P147" s="100"/>
      <c r="Q147" s="140"/>
      <c r="R147" s="139"/>
      <c r="S147" s="196"/>
      <c r="T147" s="139"/>
      <c r="U147" s="196"/>
      <c r="V147" s="139"/>
      <c r="W147" s="196"/>
      <c r="X147" s="181" t="s">
        <v>395</v>
      </c>
      <c r="Y147" s="102" t="s">
        <v>396</v>
      </c>
      <c r="Z147" s="101" t="s">
        <v>206</v>
      </c>
      <c r="AA147" s="99" t="s">
        <v>211</v>
      </c>
    </row>
    <row r="148" spans="1:27" s="108" customFormat="1" ht="25.5">
      <c r="A148" s="203" t="s">
        <v>805</v>
      </c>
      <c r="B148" s="186" t="s">
        <v>205</v>
      </c>
      <c r="C148" s="4">
        <v>8</v>
      </c>
      <c r="D148" s="121"/>
      <c r="E148" s="149">
        <v>3</v>
      </c>
      <c r="F148" s="90"/>
      <c r="G148" s="98" t="s">
        <v>100</v>
      </c>
      <c r="H148" s="165" t="s">
        <v>967</v>
      </c>
      <c r="I148" s="130" t="s">
        <v>227</v>
      </c>
      <c r="J148" s="89" t="s">
        <v>871</v>
      </c>
      <c r="K148" s="163" t="s">
        <v>408</v>
      </c>
      <c r="L148" s="139"/>
      <c r="M148" s="100" t="s">
        <v>228</v>
      </c>
      <c r="N148" s="138"/>
      <c r="O148" s="139"/>
      <c r="P148" s="100"/>
      <c r="Q148" s="140"/>
      <c r="R148" s="139"/>
      <c r="S148" s="196"/>
      <c r="T148" s="139"/>
      <c r="U148" s="196"/>
      <c r="V148" s="139"/>
      <c r="W148" s="196"/>
      <c r="X148" s="181" t="s">
        <v>32</v>
      </c>
      <c r="Y148" s="102" t="s">
        <v>401</v>
      </c>
      <c r="Z148" s="101" t="s">
        <v>206</v>
      </c>
      <c r="AA148" s="99" t="s">
        <v>229</v>
      </c>
    </row>
    <row r="149" spans="1:27" s="108" customFormat="1" ht="25.5">
      <c r="A149" s="203" t="s">
        <v>805</v>
      </c>
      <c r="B149" s="186" t="s">
        <v>232</v>
      </c>
      <c r="C149" s="4">
        <v>11</v>
      </c>
      <c r="D149" s="121"/>
      <c r="E149" s="150">
        <v>4</v>
      </c>
      <c r="F149" s="90"/>
      <c r="G149" s="98" t="s">
        <v>100</v>
      </c>
      <c r="H149" s="61" t="s">
        <v>237</v>
      </c>
      <c r="I149" s="130" t="s">
        <v>238</v>
      </c>
      <c r="J149" s="89" t="s">
        <v>871</v>
      </c>
      <c r="K149" s="162" t="s">
        <v>219</v>
      </c>
      <c r="L149" s="139"/>
      <c r="M149" s="100" t="s">
        <v>226</v>
      </c>
      <c r="N149" s="138"/>
      <c r="O149" s="139"/>
      <c r="P149" s="100"/>
      <c r="Q149" s="140"/>
      <c r="R149" s="139"/>
      <c r="S149" s="196"/>
      <c r="T149" s="139"/>
      <c r="U149" s="196"/>
      <c r="V149" s="139"/>
      <c r="W149" s="196"/>
      <c r="X149" s="181" t="s">
        <v>412</v>
      </c>
      <c r="Y149" s="102" t="s">
        <v>433</v>
      </c>
      <c r="Z149" s="101" t="s">
        <v>206</v>
      </c>
      <c r="AA149" s="99" t="s">
        <v>413</v>
      </c>
    </row>
    <row r="150" spans="1:27" s="108" customFormat="1" ht="25.5">
      <c r="A150" s="203" t="s">
        <v>805</v>
      </c>
      <c r="B150" s="186" t="s">
        <v>232</v>
      </c>
      <c r="C150" s="63">
        <v>12.5</v>
      </c>
      <c r="D150" s="123"/>
      <c r="E150" s="149">
        <v>5</v>
      </c>
      <c r="F150" s="90"/>
      <c r="G150" s="98" t="s">
        <v>100</v>
      </c>
      <c r="H150" s="90" t="s">
        <v>327</v>
      </c>
      <c r="I150" s="130" t="s">
        <v>328</v>
      </c>
      <c r="J150" s="89" t="s">
        <v>871</v>
      </c>
      <c r="K150" s="163" t="s">
        <v>408</v>
      </c>
      <c r="L150" s="139"/>
      <c r="M150" s="100" t="s">
        <v>228</v>
      </c>
      <c r="N150" s="138"/>
      <c r="O150" s="139"/>
      <c r="P150" s="100"/>
      <c r="Q150" s="140"/>
      <c r="R150" s="139"/>
      <c r="S150" s="196"/>
      <c r="T150" s="139"/>
      <c r="U150" s="196"/>
      <c r="V150" s="139"/>
      <c r="W150" s="196"/>
      <c r="X150" s="181" t="s">
        <v>398</v>
      </c>
      <c r="Y150" s="102" t="s">
        <v>57</v>
      </c>
      <c r="Z150" s="98" t="s">
        <v>206</v>
      </c>
      <c r="AA150" s="99" t="s">
        <v>329</v>
      </c>
    </row>
    <row r="151" spans="1:27" s="108" customFormat="1" ht="25.5">
      <c r="A151" s="203" t="s">
        <v>805</v>
      </c>
      <c r="B151" s="186" t="s">
        <v>232</v>
      </c>
      <c r="C151" s="93">
        <v>18</v>
      </c>
      <c r="D151" s="126"/>
      <c r="E151" s="150">
        <v>6</v>
      </c>
      <c r="F151" s="90"/>
      <c r="G151" s="98" t="s">
        <v>100</v>
      </c>
      <c r="H151" s="90" t="s">
        <v>332</v>
      </c>
      <c r="I151" s="130" t="s">
        <v>333</v>
      </c>
      <c r="J151" s="89" t="s">
        <v>871</v>
      </c>
      <c r="K151" s="162" t="s">
        <v>235</v>
      </c>
      <c r="L151" s="139"/>
      <c r="M151" s="100" t="s">
        <v>241</v>
      </c>
      <c r="N151" s="138"/>
      <c r="O151" s="139"/>
      <c r="P151" s="100"/>
      <c r="Q151" s="140"/>
      <c r="R151" s="139"/>
      <c r="S151" s="196"/>
      <c r="T151" s="139"/>
      <c r="U151" s="196"/>
      <c r="V151" s="139"/>
      <c r="W151" s="196"/>
      <c r="X151" s="181" t="s">
        <v>395</v>
      </c>
      <c r="Y151" s="102" t="s">
        <v>400</v>
      </c>
      <c r="Z151" s="98" t="s">
        <v>206</v>
      </c>
      <c r="AA151" s="99" t="s">
        <v>334</v>
      </c>
    </row>
    <row r="152" spans="1:27" s="108" customFormat="1" ht="48" customHeight="1">
      <c r="A152" s="203" t="s">
        <v>805</v>
      </c>
      <c r="B152" s="186" t="s">
        <v>205</v>
      </c>
      <c r="C152" s="4">
        <v>1</v>
      </c>
      <c r="D152" s="121">
        <v>1</v>
      </c>
      <c r="E152" s="149">
        <v>10</v>
      </c>
      <c r="F152" s="90"/>
      <c r="G152" s="98" t="s">
        <v>100</v>
      </c>
      <c r="H152" s="145" t="s">
        <v>434</v>
      </c>
      <c r="I152" s="130" t="s">
        <v>207</v>
      </c>
      <c r="J152" s="89" t="s">
        <v>871</v>
      </c>
      <c r="K152" s="162" t="s">
        <v>235</v>
      </c>
      <c r="L152" s="139"/>
      <c r="M152" s="100" t="s">
        <v>436</v>
      </c>
      <c r="N152" s="138"/>
      <c r="O152" s="139"/>
      <c r="P152" s="100" t="s">
        <v>933</v>
      </c>
      <c r="Q152" s="140"/>
      <c r="R152" s="139"/>
      <c r="S152" s="196"/>
      <c r="T152" s="139"/>
      <c r="U152" s="196"/>
      <c r="V152" s="139"/>
      <c r="W152" s="196"/>
      <c r="X152" s="181" t="s">
        <v>420</v>
      </c>
      <c r="Y152" s="102" t="s">
        <v>394</v>
      </c>
      <c r="Z152" s="98" t="s">
        <v>206</v>
      </c>
      <c r="AA152" s="99" t="s">
        <v>435</v>
      </c>
    </row>
    <row r="153" spans="1:27" s="108" customFormat="1" ht="25.5">
      <c r="A153" s="203" t="s">
        <v>805</v>
      </c>
      <c r="B153" s="186"/>
      <c r="C153" s="93"/>
      <c r="D153" s="126">
        <v>2</v>
      </c>
      <c r="E153" s="150">
        <v>20</v>
      </c>
      <c r="F153" s="90"/>
      <c r="G153" s="98" t="s">
        <v>100</v>
      </c>
      <c r="H153" s="90"/>
      <c r="I153" s="7" t="s">
        <v>851</v>
      </c>
      <c r="J153" s="153" t="s">
        <v>871</v>
      </c>
      <c r="K153" s="163" t="s">
        <v>210</v>
      </c>
      <c r="L153" s="139"/>
      <c r="M153" s="100"/>
      <c r="N153" s="138"/>
      <c r="O153" s="139"/>
      <c r="P153" s="100" t="s">
        <v>931</v>
      </c>
      <c r="Q153" s="140"/>
      <c r="R153" s="139"/>
      <c r="S153" s="196"/>
      <c r="T153" s="139"/>
      <c r="U153" s="196"/>
      <c r="V153" s="139"/>
      <c r="W153" s="196"/>
      <c r="X153" s="181" t="s">
        <v>402</v>
      </c>
      <c r="Y153" s="102" t="s">
        <v>888</v>
      </c>
      <c r="Z153" s="98" t="s">
        <v>206</v>
      </c>
      <c r="AA153" s="99" t="s">
        <v>211</v>
      </c>
    </row>
    <row r="154" spans="1:27" s="108" customFormat="1" ht="25.5">
      <c r="A154" s="203" t="s">
        <v>805</v>
      </c>
      <c r="B154" s="186" t="s">
        <v>205</v>
      </c>
      <c r="C154" s="4">
        <v>4</v>
      </c>
      <c r="D154" s="121">
        <v>3</v>
      </c>
      <c r="E154" s="149">
        <v>30</v>
      </c>
      <c r="F154" s="60"/>
      <c r="G154" s="98" t="s">
        <v>100</v>
      </c>
      <c r="H154" s="60" t="s">
        <v>217</v>
      </c>
      <c r="I154" s="148" t="s">
        <v>218</v>
      </c>
      <c r="J154" s="89" t="s">
        <v>883</v>
      </c>
      <c r="K154" s="162" t="s">
        <v>235</v>
      </c>
      <c r="L154" s="139"/>
      <c r="M154" s="100" t="s">
        <v>215</v>
      </c>
      <c r="N154" s="138"/>
      <c r="O154" s="139"/>
      <c r="P154" s="100" t="s">
        <v>908</v>
      </c>
      <c r="Q154" s="140"/>
      <c r="R154" s="139"/>
      <c r="S154" s="196"/>
      <c r="T154" s="139"/>
      <c r="U154" s="196"/>
      <c r="V154" s="139"/>
      <c r="W154" s="196"/>
      <c r="X154" s="181" t="s">
        <v>415</v>
      </c>
      <c r="Y154" s="102" t="s">
        <v>402</v>
      </c>
      <c r="Z154" s="98" t="s">
        <v>206</v>
      </c>
      <c r="AA154" s="99" t="s">
        <v>220</v>
      </c>
    </row>
    <row r="155" spans="1:27" s="108" customFormat="1" ht="36">
      <c r="A155" s="203" t="s">
        <v>805</v>
      </c>
      <c r="B155" s="186" t="s">
        <v>205</v>
      </c>
      <c r="C155" s="4">
        <v>6</v>
      </c>
      <c r="D155" s="121">
        <v>4</v>
      </c>
      <c r="E155" s="150">
        <v>40</v>
      </c>
      <c r="F155" s="90"/>
      <c r="G155" s="98" t="s">
        <v>100</v>
      </c>
      <c r="H155" s="90" t="s">
        <v>223</v>
      </c>
      <c r="I155" s="130" t="s">
        <v>224</v>
      </c>
      <c r="J155" s="151" t="s">
        <v>874</v>
      </c>
      <c r="K155" s="162" t="s">
        <v>219</v>
      </c>
      <c r="L155" s="139"/>
      <c r="M155" s="100" t="s">
        <v>215</v>
      </c>
      <c r="N155" s="138"/>
      <c r="O155" s="139"/>
      <c r="P155" s="100" t="s">
        <v>923</v>
      </c>
      <c r="Q155" s="140"/>
      <c r="R155" s="139">
        <v>1115000</v>
      </c>
      <c r="S155" s="196" t="s">
        <v>215</v>
      </c>
      <c r="T155" s="139"/>
      <c r="U155" s="196"/>
      <c r="V155" s="139"/>
      <c r="W155" s="196"/>
      <c r="X155" s="181" t="s">
        <v>419</v>
      </c>
      <c r="Y155" s="102" t="s">
        <v>449</v>
      </c>
      <c r="Z155" s="98" t="s">
        <v>206</v>
      </c>
      <c r="AA155" s="99" t="s">
        <v>418</v>
      </c>
    </row>
    <row r="156" spans="1:27" s="108" customFormat="1" ht="25.5">
      <c r="A156" s="203" t="s">
        <v>805</v>
      </c>
      <c r="B156" s="186"/>
      <c r="C156" s="93"/>
      <c r="D156" s="126">
        <v>5</v>
      </c>
      <c r="E156" s="150">
        <v>50</v>
      </c>
      <c r="F156" s="90"/>
      <c r="G156" s="98" t="s">
        <v>100</v>
      </c>
      <c r="H156" s="90"/>
      <c r="I156" s="7" t="s">
        <v>852</v>
      </c>
      <c r="J156" s="151" t="s">
        <v>887</v>
      </c>
      <c r="K156" s="163" t="s">
        <v>210</v>
      </c>
      <c r="L156" s="139"/>
      <c r="M156" s="100" t="s">
        <v>610</v>
      </c>
      <c r="N156" s="138"/>
      <c r="O156" s="139"/>
      <c r="P156" s="100" t="s">
        <v>923</v>
      </c>
      <c r="Q156" s="140"/>
      <c r="R156" s="139"/>
      <c r="S156" s="196"/>
      <c r="T156" s="139"/>
      <c r="U156" s="196"/>
      <c r="V156" s="139"/>
      <c r="W156" s="196"/>
      <c r="X156" s="181" t="s">
        <v>33</v>
      </c>
      <c r="Y156" s="102" t="s">
        <v>888</v>
      </c>
      <c r="Z156" s="98" t="s">
        <v>206</v>
      </c>
      <c r="AA156" s="99" t="s">
        <v>998</v>
      </c>
    </row>
    <row r="157" spans="1:27" s="108" customFormat="1" ht="25.5">
      <c r="A157" s="203" t="s">
        <v>805</v>
      </c>
      <c r="B157" s="186"/>
      <c r="C157" s="93"/>
      <c r="D157" s="126">
        <v>6</v>
      </c>
      <c r="E157" s="149">
        <v>60</v>
      </c>
      <c r="F157" s="90"/>
      <c r="G157" s="98" t="s">
        <v>100</v>
      </c>
      <c r="H157" s="90"/>
      <c r="I157" s="7" t="s">
        <v>853</v>
      </c>
      <c r="J157" s="89" t="s">
        <v>871</v>
      </c>
      <c r="K157" s="163" t="s">
        <v>210</v>
      </c>
      <c r="L157" s="139"/>
      <c r="M157" s="100"/>
      <c r="N157" s="138"/>
      <c r="O157" s="139"/>
      <c r="P157" s="100" t="s">
        <v>923</v>
      </c>
      <c r="Q157" s="140"/>
      <c r="R157" s="139">
        <v>3000000</v>
      </c>
      <c r="S157" s="196" t="s">
        <v>1045</v>
      </c>
      <c r="T157" s="139">
        <v>1000000</v>
      </c>
      <c r="U157" s="196" t="s">
        <v>215</v>
      </c>
      <c r="V157" s="139"/>
      <c r="W157" s="196"/>
      <c r="X157" s="181" t="s">
        <v>33</v>
      </c>
      <c r="Y157" s="102" t="s">
        <v>33</v>
      </c>
      <c r="Z157" s="98" t="s">
        <v>206</v>
      </c>
      <c r="AA157" s="194" t="s">
        <v>999</v>
      </c>
    </row>
    <row r="158" spans="1:27" s="108" customFormat="1" ht="25.5">
      <c r="A158" s="203" t="s">
        <v>805</v>
      </c>
      <c r="B158" s="186"/>
      <c r="C158" s="93"/>
      <c r="D158" s="126">
        <v>7</v>
      </c>
      <c r="E158" s="150">
        <v>70</v>
      </c>
      <c r="F158" s="90"/>
      <c r="G158" s="98" t="s">
        <v>100</v>
      </c>
      <c r="H158" s="90"/>
      <c r="I158" s="7" t="s">
        <v>854</v>
      </c>
      <c r="J158" s="89" t="s">
        <v>871</v>
      </c>
      <c r="K158" s="163" t="s">
        <v>408</v>
      </c>
      <c r="L158" s="139"/>
      <c r="M158" s="100"/>
      <c r="N158" s="138"/>
      <c r="O158" s="139"/>
      <c r="P158" s="100" t="s">
        <v>931</v>
      </c>
      <c r="Q158" s="140"/>
      <c r="R158" s="139">
        <v>4000000</v>
      </c>
      <c r="S158" s="196" t="s">
        <v>1043</v>
      </c>
      <c r="T158" s="139"/>
      <c r="U158" s="196"/>
      <c r="V158" s="139"/>
      <c r="W158" s="196"/>
      <c r="X158" s="181" t="s">
        <v>871</v>
      </c>
      <c r="Y158" s="102" t="s">
        <v>871</v>
      </c>
      <c r="Z158" s="98" t="s">
        <v>206</v>
      </c>
      <c r="AA158" s="99" t="s">
        <v>1000</v>
      </c>
    </row>
    <row r="159" spans="1:27" s="108" customFormat="1" ht="25.5">
      <c r="A159" s="203" t="s">
        <v>805</v>
      </c>
      <c r="B159" s="186"/>
      <c r="C159" s="93"/>
      <c r="D159" s="126">
        <v>8</v>
      </c>
      <c r="E159" s="149">
        <v>80</v>
      </c>
      <c r="F159" s="90"/>
      <c r="G159" s="98" t="s">
        <v>100</v>
      </c>
      <c r="H159" s="90"/>
      <c r="I159" s="7" t="s">
        <v>855</v>
      </c>
      <c r="J159" s="151" t="s">
        <v>33</v>
      </c>
      <c r="K159" s="163" t="s">
        <v>210</v>
      </c>
      <c r="L159" s="139"/>
      <c r="M159" s="100"/>
      <c r="N159" s="138"/>
      <c r="O159" s="139"/>
      <c r="P159" s="100" t="s">
        <v>932</v>
      </c>
      <c r="Q159" s="140"/>
      <c r="R159" s="139"/>
      <c r="S159" s="196"/>
      <c r="T159" s="139"/>
      <c r="U159" s="196"/>
      <c r="V159" s="139"/>
      <c r="W159" s="196"/>
      <c r="X159" s="181" t="s">
        <v>33</v>
      </c>
      <c r="Y159" s="102" t="s">
        <v>33</v>
      </c>
      <c r="Z159" s="98" t="s">
        <v>206</v>
      </c>
      <c r="AA159" s="194" t="s">
        <v>995</v>
      </c>
    </row>
    <row r="160" spans="1:27" s="108" customFormat="1" ht="25.5">
      <c r="A160" s="203" t="s">
        <v>805</v>
      </c>
      <c r="B160" s="186"/>
      <c r="C160" s="93"/>
      <c r="D160" s="126">
        <v>9</v>
      </c>
      <c r="E160" s="150">
        <v>90</v>
      </c>
      <c r="F160" s="90"/>
      <c r="G160" s="98" t="s">
        <v>100</v>
      </c>
      <c r="H160" s="90"/>
      <c r="I160" s="7" t="s">
        <v>856</v>
      </c>
      <c r="J160" s="151" t="s">
        <v>33</v>
      </c>
      <c r="K160" s="163" t="s">
        <v>210</v>
      </c>
      <c r="L160" s="139"/>
      <c r="M160" s="100"/>
      <c r="N160" s="138"/>
      <c r="O160" s="139"/>
      <c r="P160" s="100" t="s">
        <v>930</v>
      </c>
      <c r="Q160" s="140"/>
      <c r="R160" s="139"/>
      <c r="S160" s="196"/>
      <c r="T160" s="139"/>
      <c r="U160" s="196"/>
      <c r="V160" s="139"/>
      <c r="W160" s="196"/>
      <c r="X160" s="181" t="s">
        <v>33</v>
      </c>
      <c r="Y160" s="102" t="s">
        <v>33</v>
      </c>
      <c r="Z160" s="98" t="s">
        <v>206</v>
      </c>
      <c r="AA160" s="194" t="s">
        <v>994</v>
      </c>
    </row>
    <row r="161" spans="1:27" s="108" customFormat="1" ht="25.5">
      <c r="A161" s="203" t="s">
        <v>805</v>
      </c>
      <c r="B161" s="186"/>
      <c r="C161" s="93"/>
      <c r="D161" s="126">
        <v>10</v>
      </c>
      <c r="E161" s="149">
        <v>100</v>
      </c>
      <c r="F161" s="90"/>
      <c r="G161" s="98" t="s">
        <v>100</v>
      </c>
      <c r="H161" s="90"/>
      <c r="I161" s="7" t="s">
        <v>857</v>
      </c>
      <c r="J161" s="151" t="s">
        <v>878</v>
      </c>
      <c r="K161" s="163" t="s">
        <v>210</v>
      </c>
      <c r="L161" s="139"/>
      <c r="M161" s="100"/>
      <c r="N161" s="138"/>
      <c r="O161" s="139"/>
      <c r="P161" s="100" t="s">
        <v>929</v>
      </c>
      <c r="Q161" s="140"/>
      <c r="R161" s="139"/>
      <c r="S161" s="196"/>
      <c r="T161" s="139"/>
      <c r="U161" s="196"/>
      <c r="V161" s="139"/>
      <c r="W161" s="196"/>
      <c r="X161" s="181" t="s">
        <v>402</v>
      </c>
      <c r="Y161" s="102" t="s">
        <v>888</v>
      </c>
      <c r="Z161" s="98" t="s">
        <v>206</v>
      </c>
      <c r="AA161" s="99" t="s">
        <v>991</v>
      </c>
    </row>
    <row r="162" spans="1:27" s="108" customFormat="1" ht="25.5">
      <c r="A162" s="203" t="s">
        <v>805</v>
      </c>
      <c r="B162" s="186"/>
      <c r="C162" s="93"/>
      <c r="D162" s="126">
        <v>11</v>
      </c>
      <c r="E162" s="150">
        <v>110</v>
      </c>
      <c r="F162" s="90"/>
      <c r="G162" s="98" t="s">
        <v>100</v>
      </c>
      <c r="H162" s="90"/>
      <c r="I162" s="7" t="s">
        <v>1049</v>
      </c>
      <c r="J162" s="89" t="s">
        <v>871</v>
      </c>
      <c r="K162" s="163" t="s">
        <v>210</v>
      </c>
      <c r="L162" s="139"/>
      <c r="M162" s="100"/>
      <c r="N162" s="138"/>
      <c r="O162" s="139"/>
      <c r="P162" s="100" t="s">
        <v>931</v>
      </c>
      <c r="Q162" s="140"/>
      <c r="R162" s="139">
        <f>1000000-1000000</f>
        <v>0</v>
      </c>
      <c r="S162" s="196"/>
      <c r="T162" s="139"/>
      <c r="U162" s="196"/>
      <c r="V162" s="139"/>
      <c r="W162" s="196"/>
      <c r="X162" s="181" t="s">
        <v>402</v>
      </c>
      <c r="Y162" s="102" t="s">
        <v>888</v>
      </c>
      <c r="Z162" s="98" t="s">
        <v>206</v>
      </c>
      <c r="AA162" s="194" t="s">
        <v>993</v>
      </c>
    </row>
    <row r="163" spans="1:27" s="108" customFormat="1" ht="25.5">
      <c r="A163" s="203" t="s">
        <v>805</v>
      </c>
      <c r="B163" s="186"/>
      <c r="C163" s="93"/>
      <c r="D163" s="126">
        <v>12</v>
      </c>
      <c r="E163" s="150">
        <v>120</v>
      </c>
      <c r="F163" s="90"/>
      <c r="G163" s="98" t="s">
        <v>100</v>
      </c>
      <c r="H163" s="90"/>
      <c r="I163" s="7" t="s">
        <v>858</v>
      </c>
      <c r="J163" s="89" t="s">
        <v>871</v>
      </c>
      <c r="K163" s="163" t="s">
        <v>210</v>
      </c>
      <c r="L163" s="139"/>
      <c r="M163" s="100"/>
      <c r="N163" s="138"/>
      <c r="O163" s="139"/>
      <c r="P163" s="100"/>
      <c r="Q163" s="140"/>
      <c r="R163" s="139">
        <v>100000</v>
      </c>
      <c r="S163" s="196" t="s">
        <v>228</v>
      </c>
      <c r="T163" s="139"/>
      <c r="U163" s="196"/>
      <c r="V163" s="139"/>
      <c r="W163" s="196"/>
      <c r="X163" s="181" t="s">
        <v>33</v>
      </c>
      <c r="Y163" s="102" t="s">
        <v>33</v>
      </c>
      <c r="Z163" s="98" t="s">
        <v>206</v>
      </c>
      <c r="AA163" s="194" t="s">
        <v>992</v>
      </c>
    </row>
    <row r="164" spans="1:27" s="108" customFormat="1" ht="25.5">
      <c r="A164" s="203" t="s">
        <v>805</v>
      </c>
      <c r="B164" s="186"/>
      <c r="C164" s="93"/>
      <c r="D164" s="126">
        <v>13</v>
      </c>
      <c r="E164" s="150">
        <v>130</v>
      </c>
      <c r="F164" s="90"/>
      <c r="G164" s="98" t="s">
        <v>100</v>
      </c>
      <c r="H164" s="90"/>
      <c r="I164" s="7" t="s">
        <v>859</v>
      </c>
      <c r="J164" s="89" t="s">
        <v>871</v>
      </c>
      <c r="K164" s="163" t="s">
        <v>210</v>
      </c>
      <c r="L164" s="139"/>
      <c r="M164" s="100"/>
      <c r="N164" s="138"/>
      <c r="O164" s="139"/>
      <c r="P164" s="100"/>
      <c r="Q164" s="140"/>
      <c r="R164" s="139">
        <v>565491</v>
      </c>
      <c r="S164" s="196" t="s">
        <v>209</v>
      </c>
      <c r="T164" s="139"/>
      <c r="U164" s="196"/>
      <c r="V164" s="139"/>
      <c r="W164" s="196"/>
      <c r="X164" s="181" t="s">
        <v>33</v>
      </c>
      <c r="Y164" s="102" t="s">
        <v>33</v>
      </c>
      <c r="Z164" s="98" t="s">
        <v>206</v>
      </c>
      <c r="AA164" s="99" t="s">
        <v>989</v>
      </c>
    </row>
    <row r="165" spans="1:27" s="108" customFormat="1" ht="25.5">
      <c r="A165" s="203" t="s">
        <v>805</v>
      </c>
      <c r="B165" s="186"/>
      <c r="C165" s="93"/>
      <c r="D165" s="126">
        <v>14</v>
      </c>
      <c r="E165" s="150">
        <v>140</v>
      </c>
      <c r="F165" s="90"/>
      <c r="G165" s="98" t="s">
        <v>100</v>
      </c>
      <c r="H165" s="90"/>
      <c r="I165" s="7" t="s">
        <v>860</v>
      </c>
      <c r="J165" s="89" t="s">
        <v>871</v>
      </c>
      <c r="K165" s="163" t="s">
        <v>210</v>
      </c>
      <c r="L165" s="139"/>
      <c r="M165" s="100"/>
      <c r="N165" s="138"/>
      <c r="O165" s="139"/>
      <c r="P165" s="100"/>
      <c r="Q165" s="140"/>
      <c r="R165" s="139">
        <v>276000</v>
      </c>
      <c r="S165" s="196" t="s">
        <v>226</v>
      </c>
      <c r="T165" s="139"/>
      <c r="U165" s="196"/>
      <c r="V165" s="139"/>
      <c r="W165" s="196"/>
      <c r="X165" s="181" t="s">
        <v>33</v>
      </c>
      <c r="Y165" s="102" t="s">
        <v>33</v>
      </c>
      <c r="Z165" s="98" t="s">
        <v>206</v>
      </c>
      <c r="AA165" s="194" t="s">
        <v>1042</v>
      </c>
    </row>
    <row r="166" spans="1:27" s="108" customFormat="1" ht="25.5">
      <c r="A166" s="203" t="s">
        <v>805</v>
      </c>
      <c r="B166" s="186"/>
      <c r="C166" s="93"/>
      <c r="D166" s="126">
        <v>15</v>
      </c>
      <c r="E166" s="150">
        <v>150</v>
      </c>
      <c r="F166" s="90"/>
      <c r="G166" s="98" t="s">
        <v>100</v>
      </c>
      <c r="H166" s="90"/>
      <c r="I166" s="7" t="s">
        <v>861</v>
      </c>
      <c r="J166" s="89" t="s">
        <v>871</v>
      </c>
      <c r="K166" s="163" t="s">
        <v>210</v>
      </c>
      <c r="L166" s="139"/>
      <c r="M166" s="100"/>
      <c r="N166" s="138"/>
      <c r="O166" s="139"/>
      <c r="P166" s="100"/>
      <c r="Q166" s="140"/>
      <c r="R166" s="139">
        <v>325000</v>
      </c>
      <c r="S166" s="196" t="s">
        <v>226</v>
      </c>
      <c r="T166" s="139"/>
      <c r="U166" s="196"/>
      <c r="V166" s="139"/>
      <c r="W166" s="196"/>
      <c r="X166" s="181" t="s">
        <v>33</v>
      </c>
      <c r="Y166" s="102" t="s">
        <v>33</v>
      </c>
      <c r="Z166" s="98" t="s">
        <v>206</v>
      </c>
      <c r="AA166" s="99" t="s">
        <v>990</v>
      </c>
    </row>
    <row r="167" spans="1:27" s="108" customFormat="1" ht="25.5">
      <c r="A167" s="203" t="s">
        <v>805</v>
      </c>
      <c r="B167" s="186"/>
      <c r="C167" s="93"/>
      <c r="D167" s="126">
        <v>16</v>
      </c>
      <c r="E167" s="150">
        <v>160</v>
      </c>
      <c r="F167" s="90"/>
      <c r="G167" s="98" t="s">
        <v>100</v>
      </c>
      <c r="H167" s="90"/>
      <c r="I167" s="7" t="s">
        <v>862</v>
      </c>
      <c r="J167" s="89" t="s">
        <v>871</v>
      </c>
      <c r="K167" s="163" t="s">
        <v>210</v>
      </c>
      <c r="L167" s="139"/>
      <c r="M167" s="100"/>
      <c r="N167" s="138"/>
      <c r="O167" s="160"/>
      <c r="P167" s="156"/>
      <c r="Q167" s="161"/>
      <c r="R167" s="139">
        <v>42545</v>
      </c>
      <c r="S167" s="196" t="s">
        <v>241</v>
      </c>
      <c r="T167" s="160"/>
      <c r="U167" s="197"/>
      <c r="V167" s="139"/>
      <c r="W167" s="196"/>
      <c r="X167" s="181" t="s">
        <v>33</v>
      </c>
      <c r="Y167" s="102" t="s">
        <v>33</v>
      </c>
      <c r="Z167" s="98" t="s">
        <v>206</v>
      </c>
      <c r="AA167" s="99" t="s">
        <v>1040</v>
      </c>
    </row>
    <row r="168" spans="1:27" s="108" customFormat="1" ht="25.5">
      <c r="A168" s="203" t="s">
        <v>805</v>
      </c>
      <c r="B168" s="185"/>
      <c r="C168" s="93"/>
      <c r="D168" s="126">
        <v>17</v>
      </c>
      <c r="E168" s="150">
        <v>170</v>
      </c>
      <c r="F168" s="90"/>
      <c r="G168" s="98" t="s">
        <v>100</v>
      </c>
      <c r="H168" s="90"/>
      <c r="I168" s="7" t="s">
        <v>863</v>
      </c>
      <c r="J168" s="89" t="s">
        <v>871</v>
      </c>
      <c r="K168" s="163" t="s">
        <v>210</v>
      </c>
      <c r="L168" s="160"/>
      <c r="M168" s="100"/>
      <c r="N168" s="159"/>
      <c r="O168" s="139"/>
      <c r="P168" s="100"/>
      <c r="Q168" s="140"/>
      <c r="R168" s="139">
        <v>527182</v>
      </c>
      <c r="S168" s="196" t="s">
        <v>209</v>
      </c>
      <c r="T168" s="139">
        <v>527182</v>
      </c>
      <c r="U168" s="196" t="s">
        <v>209</v>
      </c>
      <c r="V168" s="139"/>
      <c r="W168" s="196"/>
      <c r="X168" s="181" t="s">
        <v>33</v>
      </c>
      <c r="Y168" s="102" t="s">
        <v>33</v>
      </c>
      <c r="Z168" s="98" t="s">
        <v>206</v>
      </c>
      <c r="AA168" s="99" t="s">
        <v>996</v>
      </c>
    </row>
    <row r="169" spans="1:27" s="108" customFormat="1" ht="25.5">
      <c r="A169" s="203" t="s">
        <v>805</v>
      </c>
      <c r="B169" s="185"/>
      <c r="C169" s="93"/>
      <c r="D169" s="126">
        <v>18</v>
      </c>
      <c r="E169" s="150">
        <v>180</v>
      </c>
      <c r="F169" s="90"/>
      <c r="G169" s="98" t="s">
        <v>100</v>
      </c>
      <c r="H169" s="90"/>
      <c r="I169" s="7" t="s">
        <v>864</v>
      </c>
      <c r="J169" s="89" t="s">
        <v>871</v>
      </c>
      <c r="K169" s="163" t="s">
        <v>210</v>
      </c>
      <c r="L169" s="160"/>
      <c r="M169" s="100"/>
      <c r="N169" s="159"/>
      <c r="O169" s="139"/>
      <c r="P169" s="100"/>
      <c r="Q169" s="140"/>
      <c r="R169" s="139">
        <v>552000</v>
      </c>
      <c r="S169" s="196" t="s">
        <v>209</v>
      </c>
      <c r="T169" s="139">
        <v>552000</v>
      </c>
      <c r="U169" s="196" t="s">
        <v>209</v>
      </c>
      <c r="V169" s="139"/>
      <c r="W169" s="196"/>
      <c r="X169" s="181" t="s">
        <v>33</v>
      </c>
      <c r="Y169" s="102" t="s">
        <v>33</v>
      </c>
      <c r="Z169" s="98" t="s">
        <v>206</v>
      </c>
      <c r="AA169" s="194" t="s">
        <v>997</v>
      </c>
    </row>
    <row r="170" spans="1:27" s="108" customFormat="1" ht="25.5">
      <c r="A170" s="203" t="s">
        <v>805</v>
      </c>
      <c r="B170" s="185"/>
      <c r="C170" s="93"/>
      <c r="D170" s="126">
        <v>19</v>
      </c>
      <c r="E170" s="150">
        <v>190</v>
      </c>
      <c r="F170" s="90"/>
      <c r="G170" s="98" t="s">
        <v>100</v>
      </c>
      <c r="H170" s="90"/>
      <c r="I170" s="7" t="s">
        <v>865</v>
      </c>
      <c r="J170" s="89" t="s">
        <v>871</v>
      </c>
      <c r="K170" s="163" t="s">
        <v>210</v>
      </c>
      <c r="L170" s="160"/>
      <c r="M170" s="100"/>
      <c r="N170" s="159"/>
      <c r="O170" s="139"/>
      <c r="P170" s="100"/>
      <c r="Q170" s="140"/>
      <c r="R170" s="139">
        <v>1000000</v>
      </c>
      <c r="S170" s="196" t="s">
        <v>215</v>
      </c>
      <c r="T170" s="139"/>
      <c r="U170" s="196"/>
      <c r="V170" s="139"/>
      <c r="W170" s="196"/>
      <c r="X170" s="181" t="s">
        <v>895</v>
      </c>
      <c r="Y170" s="102" t="s">
        <v>898</v>
      </c>
      <c r="Z170" s="98" t="s">
        <v>206</v>
      </c>
      <c r="AA170" s="194" t="s">
        <v>987</v>
      </c>
    </row>
    <row r="171" spans="1:27" s="108" customFormat="1" ht="25.5">
      <c r="A171" s="203" t="s">
        <v>805</v>
      </c>
      <c r="B171" s="185"/>
      <c r="C171" s="93"/>
      <c r="D171" s="126">
        <v>20</v>
      </c>
      <c r="E171" s="150">
        <v>200</v>
      </c>
      <c r="F171" s="90"/>
      <c r="G171" s="98" t="s">
        <v>100</v>
      </c>
      <c r="H171" s="90"/>
      <c r="I171" s="7" t="s">
        <v>866</v>
      </c>
      <c r="J171" s="89" t="s">
        <v>871</v>
      </c>
      <c r="K171" s="163" t="s">
        <v>210</v>
      </c>
      <c r="L171" s="160"/>
      <c r="M171" s="100"/>
      <c r="N171" s="159"/>
      <c r="O171" s="139"/>
      <c r="P171" s="100"/>
      <c r="Q171" s="140"/>
      <c r="R171" s="139"/>
      <c r="S171" s="196"/>
      <c r="T171" s="139">
        <v>1000000</v>
      </c>
      <c r="U171" s="196" t="s">
        <v>215</v>
      </c>
      <c r="V171" s="139"/>
      <c r="W171" s="196"/>
      <c r="X171" s="181" t="s">
        <v>896</v>
      </c>
      <c r="Y171" s="102" t="s">
        <v>899</v>
      </c>
      <c r="Z171" s="98" t="s">
        <v>206</v>
      </c>
      <c r="AA171" s="194" t="s">
        <v>987</v>
      </c>
    </row>
    <row r="172" spans="1:27" s="108" customFormat="1" ht="25.5">
      <c r="A172" s="203" t="s">
        <v>805</v>
      </c>
      <c r="B172" s="185"/>
      <c r="C172" s="93"/>
      <c r="D172" s="126">
        <v>21</v>
      </c>
      <c r="E172" s="150">
        <v>210</v>
      </c>
      <c r="F172" s="90"/>
      <c r="G172" s="98" t="s">
        <v>100</v>
      </c>
      <c r="H172" s="90"/>
      <c r="I172" s="7" t="s">
        <v>867</v>
      </c>
      <c r="J172" s="89" t="s">
        <v>871</v>
      </c>
      <c r="K172" s="163" t="s">
        <v>210</v>
      </c>
      <c r="L172" s="160"/>
      <c r="M172" s="100"/>
      <c r="N172" s="159"/>
      <c r="O172" s="139"/>
      <c r="P172" s="100"/>
      <c r="Q172" s="140"/>
      <c r="R172" s="139"/>
      <c r="S172" s="196"/>
      <c r="T172" s="139"/>
      <c r="U172" s="196"/>
      <c r="V172" s="139">
        <v>1000000</v>
      </c>
      <c r="W172" s="196" t="s">
        <v>215</v>
      </c>
      <c r="X172" s="181" t="s">
        <v>897</v>
      </c>
      <c r="Y172" s="102" t="s">
        <v>900</v>
      </c>
      <c r="Z172" s="98" t="s">
        <v>206</v>
      </c>
      <c r="AA172" s="194" t="s">
        <v>987</v>
      </c>
    </row>
    <row r="173" spans="1:27" s="108" customFormat="1" ht="25.5">
      <c r="A173" s="203" t="s">
        <v>805</v>
      </c>
      <c r="B173" s="185"/>
      <c r="C173" s="93"/>
      <c r="D173" s="126">
        <v>22</v>
      </c>
      <c r="E173" s="150">
        <v>220</v>
      </c>
      <c r="F173" s="90"/>
      <c r="G173" s="98" t="s">
        <v>100</v>
      </c>
      <c r="H173" s="90"/>
      <c r="I173" s="7" t="s">
        <v>1046</v>
      </c>
      <c r="J173" s="89" t="s">
        <v>871</v>
      </c>
      <c r="K173" s="163" t="s">
        <v>210</v>
      </c>
      <c r="L173" s="160"/>
      <c r="M173" s="100"/>
      <c r="N173" s="159"/>
      <c r="O173" s="139"/>
      <c r="P173" s="100"/>
      <c r="Q173" s="140"/>
      <c r="R173" s="139">
        <f>1800000+1000000</f>
        <v>2800000</v>
      </c>
      <c r="S173" s="196" t="s">
        <v>1045</v>
      </c>
      <c r="T173" s="139"/>
      <c r="U173" s="196"/>
      <c r="V173" s="139"/>
      <c r="W173" s="196"/>
      <c r="X173" s="181" t="s">
        <v>895</v>
      </c>
      <c r="Y173" s="102" t="s">
        <v>898</v>
      </c>
      <c r="Z173" s="98" t="s">
        <v>206</v>
      </c>
      <c r="AA173" s="99" t="s">
        <v>988</v>
      </c>
    </row>
    <row r="174" spans="1:27" s="108" customFormat="1" ht="25.5">
      <c r="A174" s="203" t="s">
        <v>805</v>
      </c>
      <c r="B174" s="185"/>
      <c r="C174" s="93"/>
      <c r="D174" s="126">
        <v>23</v>
      </c>
      <c r="E174" s="150">
        <v>230</v>
      </c>
      <c r="F174" s="90"/>
      <c r="G174" s="98" t="s">
        <v>100</v>
      </c>
      <c r="H174" s="90"/>
      <c r="I174" s="7" t="s">
        <v>1047</v>
      </c>
      <c r="J174" s="89" t="s">
        <v>871</v>
      </c>
      <c r="K174" s="163" t="s">
        <v>210</v>
      </c>
      <c r="L174" s="160"/>
      <c r="M174" s="100"/>
      <c r="N174" s="159"/>
      <c r="O174" s="139"/>
      <c r="P174" s="100"/>
      <c r="Q174" s="140"/>
      <c r="R174" s="139"/>
      <c r="S174" s="196"/>
      <c r="T174" s="139">
        <v>3200000</v>
      </c>
      <c r="U174" s="196" t="s">
        <v>1045</v>
      </c>
      <c r="V174" s="139"/>
      <c r="W174" s="196"/>
      <c r="X174" s="181" t="s">
        <v>896</v>
      </c>
      <c r="Y174" s="102" t="s">
        <v>899</v>
      </c>
      <c r="Z174" s="98" t="s">
        <v>206</v>
      </c>
      <c r="AA174" s="194" t="s">
        <v>988</v>
      </c>
    </row>
    <row r="175" spans="1:27" s="108" customFormat="1" ht="25.5">
      <c r="A175" s="203" t="s">
        <v>805</v>
      </c>
      <c r="B175" s="185"/>
      <c r="C175" s="93"/>
      <c r="D175" s="126">
        <v>24</v>
      </c>
      <c r="E175" s="150">
        <v>240</v>
      </c>
      <c r="F175" s="90"/>
      <c r="G175" s="98" t="s">
        <v>100</v>
      </c>
      <c r="H175" s="90"/>
      <c r="I175" s="7" t="s">
        <v>1048</v>
      </c>
      <c r="J175" s="89" t="s">
        <v>871</v>
      </c>
      <c r="K175" s="163" t="s">
        <v>210</v>
      </c>
      <c r="L175" s="139"/>
      <c r="M175" s="100"/>
      <c r="N175" s="138"/>
      <c r="O175" s="139"/>
      <c r="P175" s="100"/>
      <c r="Q175" s="140"/>
      <c r="R175" s="139"/>
      <c r="S175" s="196"/>
      <c r="T175" s="139"/>
      <c r="U175" s="196"/>
      <c r="V175" s="139">
        <v>5200000</v>
      </c>
      <c r="W175" s="196" t="s">
        <v>1043</v>
      </c>
      <c r="X175" s="181" t="s">
        <v>897</v>
      </c>
      <c r="Y175" s="102" t="s">
        <v>900</v>
      </c>
      <c r="Z175" s="98" t="s">
        <v>206</v>
      </c>
      <c r="AA175" s="194" t="s">
        <v>988</v>
      </c>
    </row>
  </sheetData>
  <sheetProtection/>
  <autoFilter ref="A9:AA175"/>
  <mergeCells count="24">
    <mergeCell ref="J7:K7"/>
    <mergeCell ref="J8:K8"/>
    <mergeCell ref="F7:G7"/>
    <mergeCell ref="E8:G8"/>
    <mergeCell ref="A2:A3"/>
    <mergeCell ref="J2:K2"/>
    <mergeCell ref="J3:K3"/>
    <mergeCell ref="J4:K4"/>
    <mergeCell ref="F6:G6"/>
    <mergeCell ref="J5:K5"/>
    <mergeCell ref="J6:K6"/>
    <mergeCell ref="E1:I1"/>
    <mergeCell ref="E2:G2"/>
    <mergeCell ref="F3:G3"/>
    <mergeCell ref="F4:G4"/>
    <mergeCell ref="F5:G5"/>
    <mergeCell ref="Y3:Z3"/>
    <mergeCell ref="Y8:Z8"/>
    <mergeCell ref="X1:Z2"/>
    <mergeCell ref="L1:N1"/>
    <mergeCell ref="O1:Q1"/>
    <mergeCell ref="R1:S1"/>
    <mergeCell ref="T1:U1"/>
    <mergeCell ref="V1:W1"/>
  </mergeCells>
  <conditionalFormatting sqref="A10">
    <cfRule type="cellIs" priority="71" dxfId="4" operator="equal">
      <formula>"Stabilization"</formula>
    </cfRule>
    <cfRule type="cellIs" priority="144" dxfId="3" operator="equal">
      <formula>"Technical Foundation"</formula>
    </cfRule>
    <cfRule type="cellIs" priority="145" dxfId="2" operator="equal">
      <formula>"Regulatory"</formula>
    </cfRule>
    <cfRule type="cellIs" priority="146" dxfId="1" operator="equal">
      <formula>"Efficiencies / Enhancements"</formula>
    </cfRule>
    <cfRule type="cellIs" priority="147" dxfId="0" operator="equal">
      <formula>"Business Strategy"</formula>
    </cfRule>
  </conditionalFormatting>
  <conditionalFormatting sqref="A11:A21">
    <cfRule type="cellIs" priority="66" dxfId="4" operator="equal">
      <formula>"Stabilization"</formula>
    </cfRule>
    <cfRule type="cellIs" priority="67" dxfId="3" operator="equal">
      <formula>"Technical Foundation"</formula>
    </cfRule>
    <cfRule type="cellIs" priority="68" dxfId="2" operator="equal">
      <formula>"Regulatory"</formula>
    </cfRule>
    <cfRule type="cellIs" priority="69" dxfId="1" operator="equal">
      <formula>"Efficiencies / Enhancements"</formula>
    </cfRule>
    <cfRule type="cellIs" priority="70" dxfId="0" operator="equal">
      <formula>"Business Strategy"</formula>
    </cfRule>
  </conditionalFormatting>
  <conditionalFormatting sqref="A22:A28 A72:A77 A30:A67">
    <cfRule type="cellIs" priority="61" dxfId="4" operator="equal">
      <formula>"Stabilization"</formula>
    </cfRule>
    <cfRule type="cellIs" priority="62" dxfId="3" operator="equal">
      <formula>"Technical Foundation"</formula>
    </cfRule>
    <cfRule type="cellIs" priority="63" dxfId="2" operator="equal">
      <formula>"Regulatory"</formula>
    </cfRule>
    <cfRule type="cellIs" priority="64" dxfId="1" operator="equal">
      <formula>"Efficiencies / Enhancements"</formula>
    </cfRule>
    <cfRule type="cellIs" priority="65" dxfId="0" operator="equal">
      <formula>"Business Strategy"</formula>
    </cfRule>
  </conditionalFormatting>
  <conditionalFormatting sqref="A78:A101 A103:A106">
    <cfRule type="cellIs" priority="56" dxfId="4" operator="equal">
      <formula>"Stabilization"</formula>
    </cfRule>
    <cfRule type="cellIs" priority="57" dxfId="3" operator="equal">
      <formula>"Technical Foundation"</formula>
    </cfRule>
    <cfRule type="cellIs" priority="58" dxfId="2" operator="equal">
      <formula>"Regulatory"</formula>
    </cfRule>
    <cfRule type="cellIs" priority="59" dxfId="1" operator="equal">
      <formula>"Efficiencies / Enhancements"</formula>
    </cfRule>
    <cfRule type="cellIs" priority="60" dxfId="0" operator="equal">
      <formula>"Business Strategy"</formula>
    </cfRule>
  </conditionalFormatting>
  <conditionalFormatting sqref="A102">
    <cfRule type="cellIs" priority="51" dxfId="4" operator="equal">
      <formula>"Stabilization"</formula>
    </cfRule>
    <cfRule type="cellIs" priority="52" dxfId="3" operator="equal">
      <formula>"Technical Foundation"</formula>
    </cfRule>
    <cfRule type="cellIs" priority="53" dxfId="2" operator="equal">
      <formula>"Regulatory"</formula>
    </cfRule>
    <cfRule type="cellIs" priority="54" dxfId="1" operator="equal">
      <formula>"Efficiencies / Enhancements"</formula>
    </cfRule>
    <cfRule type="cellIs" priority="55" dxfId="0" operator="equal">
      <formula>"Business Strategy"</formula>
    </cfRule>
  </conditionalFormatting>
  <conditionalFormatting sqref="A107:A136">
    <cfRule type="cellIs" priority="46" dxfId="4" operator="equal">
      <formula>"Stabilization"</formula>
    </cfRule>
    <cfRule type="cellIs" priority="47" dxfId="3" operator="equal">
      <formula>"Technical Foundation"</formula>
    </cfRule>
    <cfRule type="cellIs" priority="48" dxfId="2" operator="equal">
      <formula>"Regulatory"</formula>
    </cfRule>
    <cfRule type="cellIs" priority="49" dxfId="1" operator="equal">
      <formula>"Efficiencies / Enhancements"</formula>
    </cfRule>
    <cfRule type="cellIs" priority="50" dxfId="0" operator="equal">
      <formula>"Business Strategy"</formula>
    </cfRule>
  </conditionalFormatting>
  <conditionalFormatting sqref="A137:A144 A146:A147">
    <cfRule type="cellIs" priority="41" dxfId="4" operator="equal">
      <formula>"Stabilization"</formula>
    </cfRule>
    <cfRule type="cellIs" priority="42" dxfId="3" operator="equal">
      <formula>"Technical Foundation"</formula>
    </cfRule>
    <cfRule type="cellIs" priority="43" dxfId="2" operator="equal">
      <formula>"Regulatory"</formula>
    </cfRule>
    <cfRule type="cellIs" priority="44" dxfId="1" operator="equal">
      <formula>"Efficiencies / Enhancements"</formula>
    </cfRule>
    <cfRule type="cellIs" priority="45" dxfId="0" operator="equal">
      <formula>"Business Strategy"</formula>
    </cfRule>
  </conditionalFormatting>
  <conditionalFormatting sqref="A148:A153">
    <cfRule type="cellIs" priority="36" dxfId="4" operator="equal">
      <formula>"Stabilization"</formula>
    </cfRule>
    <cfRule type="cellIs" priority="37" dxfId="3" operator="equal">
      <formula>"Technical Foundation"</formula>
    </cfRule>
    <cfRule type="cellIs" priority="38" dxfId="2" operator="equal">
      <formula>"Regulatory"</formula>
    </cfRule>
    <cfRule type="cellIs" priority="39" dxfId="1" operator="equal">
      <formula>"Efficiencies / Enhancements"</formula>
    </cfRule>
    <cfRule type="cellIs" priority="40" dxfId="0" operator="equal">
      <formula>"Business Strategy"</formula>
    </cfRule>
  </conditionalFormatting>
  <conditionalFormatting sqref="A154:A175">
    <cfRule type="cellIs" priority="31" dxfId="4" operator="equal">
      <formula>"Stabilization"</formula>
    </cfRule>
    <cfRule type="cellIs" priority="32" dxfId="3" operator="equal">
      <formula>"Technical Foundation"</formula>
    </cfRule>
    <cfRule type="cellIs" priority="33" dxfId="2" operator="equal">
      <formula>"Regulatory"</formula>
    </cfRule>
    <cfRule type="cellIs" priority="34" dxfId="1" operator="equal">
      <formula>"Efficiencies / Enhancements"</formula>
    </cfRule>
    <cfRule type="cellIs" priority="35" dxfId="0" operator="equal">
      <formula>"Business Strategy"</formula>
    </cfRule>
  </conditionalFormatting>
  <conditionalFormatting sqref="A68">
    <cfRule type="cellIs" priority="26" dxfId="4" operator="equal">
      <formula>"Stabilization"</formula>
    </cfRule>
    <cfRule type="cellIs" priority="27" dxfId="3" operator="equal">
      <formula>"Technical Foundation"</formula>
    </cfRule>
    <cfRule type="cellIs" priority="28" dxfId="2" operator="equal">
      <formula>"Regulatory"</formula>
    </cfRule>
    <cfRule type="cellIs" priority="29" dxfId="1" operator="equal">
      <formula>"Efficiencies / Enhancements"</formula>
    </cfRule>
    <cfRule type="cellIs" priority="30" dxfId="0" operator="equal">
      <formula>"Business Strategy"</formula>
    </cfRule>
  </conditionalFormatting>
  <conditionalFormatting sqref="A69">
    <cfRule type="cellIs" priority="21" dxfId="4" operator="equal">
      <formula>"Stabilization"</formula>
    </cfRule>
    <cfRule type="cellIs" priority="22" dxfId="3" operator="equal">
      <formula>"Technical Foundation"</formula>
    </cfRule>
    <cfRule type="cellIs" priority="23" dxfId="2" operator="equal">
      <formula>"Regulatory"</formula>
    </cfRule>
    <cfRule type="cellIs" priority="24" dxfId="1" operator="equal">
      <formula>"Efficiencies / Enhancements"</formula>
    </cfRule>
    <cfRule type="cellIs" priority="25" dxfId="0" operator="equal">
      <formula>"Business Strategy"</formula>
    </cfRule>
  </conditionalFormatting>
  <conditionalFormatting sqref="A70">
    <cfRule type="cellIs" priority="16" dxfId="4" operator="equal">
      <formula>"Stabilization"</formula>
    </cfRule>
    <cfRule type="cellIs" priority="17" dxfId="3" operator="equal">
      <formula>"Technical Foundation"</formula>
    </cfRule>
    <cfRule type="cellIs" priority="18" dxfId="2" operator="equal">
      <formula>"Regulatory"</formula>
    </cfRule>
    <cfRule type="cellIs" priority="19" dxfId="1" operator="equal">
      <formula>"Efficiencies / Enhancements"</formula>
    </cfRule>
    <cfRule type="cellIs" priority="20" dxfId="0" operator="equal">
      <formula>"Business Strategy"</formula>
    </cfRule>
  </conditionalFormatting>
  <conditionalFormatting sqref="A71">
    <cfRule type="cellIs" priority="11" dxfId="4" operator="equal">
      <formula>"Stabilization"</formula>
    </cfRule>
    <cfRule type="cellIs" priority="12" dxfId="3" operator="equal">
      <formula>"Technical Foundation"</formula>
    </cfRule>
    <cfRule type="cellIs" priority="13" dxfId="2" operator="equal">
      <formula>"Regulatory"</formula>
    </cfRule>
    <cfRule type="cellIs" priority="14" dxfId="1" operator="equal">
      <formula>"Efficiencies / Enhancements"</formula>
    </cfRule>
    <cfRule type="cellIs" priority="15" dxfId="0" operator="equal">
      <formula>"Business Strategy"</formula>
    </cfRule>
  </conditionalFormatting>
  <conditionalFormatting sqref="A29">
    <cfRule type="cellIs" priority="6" dxfId="4" operator="equal">
      <formula>"Stabilization"</formula>
    </cfRule>
    <cfRule type="cellIs" priority="7" dxfId="3" operator="equal">
      <formula>"Technical Foundation"</formula>
    </cfRule>
    <cfRule type="cellIs" priority="8" dxfId="2" operator="equal">
      <formula>"Regulatory"</formula>
    </cfRule>
    <cfRule type="cellIs" priority="9" dxfId="1" operator="equal">
      <formula>"Efficiencies / Enhancements"</formula>
    </cfRule>
    <cfRule type="cellIs" priority="10" dxfId="0" operator="equal">
      <formula>"Business Strategy"</formula>
    </cfRule>
  </conditionalFormatting>
  <conditionalFormatting sqref="A145">
    <cfRule type="cellIs" priority="1" dxfId="4" operator="equal">
      <formula>"Stabilization"</formula>
    </cfRule>
    <cfRule type="cellIs" priority="2" dxfId="3" operator="equal">
      <formula>"Technical Foundation"</formula>
    </cfRule>
    <cfRule type="cellIs" priority="3" dxfId="2" operator="equal">
      <formula>"Regulatory"</formula>
    </cfRule>
    <cfRule type="cellIs" priority="4" dxfId="1" operator="equal">
      <formula>"Efficiencies / Enhancements"</formula>
    </cfRule>
    <cfRule type="cellIs" priority="5" dxfId="0" operator="equal">
      <formula>"Business Strategy"</formula>
    </cfRule>
  </conditionalFormatting>
  <printOptions horizontalCentered="1"/>
  <pageMargins left="0.2" right="0.2" top="0.4" bottom="0.5" header="0.3" footer="0.3"/>
  <pageSetup fitToHeight="0" fitToWidth="1" horizontalDpi="600" verticalDpi="600" orientation="landscape" paperSize="5" scale="55" r:id="rId2"/>
  <headerFooter>
    <oddFooter xml:space="preserve">&amp;L&amp;12&amp;D     &amp;T&amp;C&amp;12&amp;F&amp;R&amp;12Page &amp;P of &amp;N   </oddFooter>
  </headerFooter>
  <drawing r:id="rId1"/>
</worksheet>
</file>

<file path=xl/worksheets/sheet2.xml><?xml version="1.0" encoding="utf-8"?>
<worksheet xmlns="http://schemas.openxmlformats.org/spreadsheetml/2006/main" xmlns:r="http://schemas.openxmlformats.org/officeDocument/2006/relationships">
  <sheetPr codeName="Sheet4">
    <tabColor theme="7" tint="0.39998000860214233"/>
    <pageSetUpPr fitToPage="1"/>
  </sheetPr>
  <dimension ref="A1:H103"/>
  <sheetViews>
    <sheetView zoomScalePageLayoutView="0" workbookViewId="0" topLeftCell="A1">
      <pane ySplit="2" topLeftCell="A72" activePane="bottomLeft" state="frozen"/>
      <selection pane="topLeft" activeCell="A1" sqref="A1"/>
      <selection pane="bottomLeft" activeCell="A93" sqref="A93:IV93"/>
    </sheetView>
  </sheetViews>
  <sheetFormatPr defaultColWidth="9.140625" defaultRowHeight="15"/>
  <cols>
    <col min="1" max="1" width="11.421875" style="0" customWidth="1"/>
    <col min="2" max="2" width="26.57421875" style="0" customWidth="1"/>
    <col min="3" max="3" width="6.57421875" style="0" customWidth="1"/>
    <col min="4" max="4" width="11.28125" style="108" customWidth="1"/>
    <col min="5" max="5" width="59.421875" style="0" customWidth="1"/>
    <col min="6" max="6" width="22.00390625" style="65" customWidth="1"/>
    <col min="7" max="7" width="23.7109375" style="108" customWidth="1"/>
    <col min="8" max="8" width="15.57421875" style="108" customWidth="1"/>
  </cols>
  <sheetData>
    <row r="1" spans="1:8" ht="36" customHeight="1">
      <c r="A1" s="294" t="s">
        <v>1054</v>
      </c>
      <c r="B1" s="295"/>
      <c r="C1" s="295"/>
      <c r="D1" s="295"/>
      <c r="E1" s="295"/>
      <c r="F1" s="295"/>
      <c r="G1" s="295"/>
      <c r="H1" s="296"/>
    </row>
    <row r="2" spans="1:8" s="51" customFormat="1" ht="30">
      <c r="A2" s="75" t="s">
        <v>1053</v>
      </c>
      <c r="B2" s="75" t="s">
        <v>798</v>
      </c>
      <c r="C2" s="76" t="s">
        <v>7</v>
      </c>
      <c r="D2" s="75" t="s">
        <v>204</v>
      </c>
      <c r="E2" s="76" t="s">
        <v>969</v>
      </c>
      <c r="F2" s="76" t="s">
        <v>970</v>
      </c>
      <c r="G2" s="76" t="s">
        <v>971</v>
      </c>
      <c r="H2" s="76" t="s">
        <v>3</v>
      </c>
    </row>
    <row r="3" spans="1:8" ht="15">
      <c r="A3" s="198">
        <v>40779</v>
      </c>
      <c r="B3" s="211" t="s">
        <v>804</v>
      </c>
      <c r="C3" s="77">
        <v>20</v>
      </c>
      <c r="D3" s="77" t="s">
        <v>54</v>
      </c>
      <c r="E3" s="78" t="s">
        <v>338</v>
      </c>
      <c r="F3" s="48" t="s">
        <v>1059</v>
      </c>
      <c r="G3" s="209" t="s">
        <v>934</v>
      </c>
      <c r="H3" s="48" t="s">
        <v>1082</v>
      </c>
    </row>
    <row r="4" spans="1:8" ht="15">
      <c r="A4" s="198">
        <v>40779</v>
      </c>
      <c r="B4" s="211" t="s">
        <v>804</v>
      </c>
      <c r="C4" s="77">
        <v>20</v>
      </c>
      <c r="D4" s="77" t="s">
        <v>54</v>
      </c>
      <c r="E4" s="78" t="s">
        <v>338</v>
      </c>
      <c r="F4" s="48" t="s">
        <v>350</v>
      </c>
      <c r="G4" s="209" t="s">
        <v>235</v>
      </c>
      <c r="H4" s="48" t="s">
        <v>1082</v>
      </c>
    </row>
    <row r="5" spans="1:8" s="65" customFormat="1" ht="15">
      <c r="A5" s="198">
        <v>40779</v>
      </c>
      <c r="B5" s="211" t="s">
        <v>803</v>
      </c>
      <c r="C5" s="77">
        <v>310</v>
      </c>
      <c r="D5" s="77" t="s">
        <v>871</v>
      </c>
      <c r="E5" s="78" t="s">
        <v>381</v>
      </c>
      <c r="F5" s="48" t="s">
        <v>376</v>
      </c>
      <c r="G5" s="215">
        <v>40878</v>
      </c>
      <c r="H5" s="48" t="s">
        <v>1082</v>
      </c>
    </row>
    <row r="6" spans="1:8" s="108" customFormat="1" ht="15">
      <c r="A6" s="198">
        <v>40779</v>
      </c>
      <c r="B6" s="211" t="s">
        <v>803</v>
      </c>
      <c r="C6" s="77">
        <v>190</v>
      </c>
      <c r="D6" s="77" t="s">
        <v>450</v>
      </c>
      <c r="E6" s="78" t="s">
        <v>451</v>
      </c>
      <c r="F6" s="48" t="s">
        <v>350</v>
      </c>
      <c r="G6" s="209" t="s">
        <v>235</v>
      </c>
      <c r="H6" s="48" t="s">
        <v>1082</v>
      </c>
    </row>
    <row r="7" spans="1:8" s="65" customFormat="1" ht="15">
      <c r="A7" s="198">
        <v>40779</v>
      </c>
      <c r="B7" s="211" t="s">
        <v>803</v>
      </c>
      <c r="C7" s="77">
        <v>190</v>
      </c>
      <c r="D7" s="77" t="s">
        <v>450</v>
      </c>
      <c r="E7" s="78" t="s">
        <v>451</v>
      </c>
      <c r="F7" s="48" t="s">
        <v>376</v>
      </c>
      <c r="G7" s="215">
        <v>40817</v>
      </c>
      <c r="H7" s="48" t="s">
        <v>1082</v>
      </c>
    </row>
    <row r="8" spans="1:8" s="65" customFormat="1" ht="15">
      <c r="A8" s="198">
        <v>40779</v>
      </c>
      <c r="B8" s="211" t="s">
        <v>803</v>
      </c>
      <c r="C8" s="77">
        <v>180</v>
      </c>
      <c r="D8" s="77" t="s">
        <v>352</v>
      </c>
      <c r="E8" s="78" t="s">
        <v>353</v>
      </c>
      <c r="F8" s="48" t="s">
        <v>350</v>
      </c>
      <c r="G8" s="209" t="s">
        <v>235</v>
      </c>
      <c r="H8" s="48" t="s">
        <v>1082</v>
      </c>
    </row>
    <row r="9" spans="1:8" s="65" customFormat="1" ht="15">
      <c r="A9" s="198">
        <v>40779</v>
      </c>
      <c r="B9" s="211" t="s">
        <v>803</v>
      </c>
      <c r="C9" s="77">
        <v>180</v>
      </c>
      <c r="D9" s="77" t="s">
        <v>352</v>
      </c>
      <c r="E9" s="78" t="s">
        <v>353</v>
      </c>
      <c r="F9" s="48" t="s">
        <v>376</v>
      </c>
      <c r="G9" s="215">
        <v>40878</v>
      </c>
      <c r="H9" s="48" t="s">
        <v>1082</v>
      </c>
    </row>
    <row r="10" spans="1:8" ht="15">
      <c r="A10" s="198">
        <v>40779</v>
      </c>
      <c r="B10" s="211" t="s">
        <v>803</v>
      </c>
      <c r="C10" s="77">
        <v>210</v>
      </c>
      <c r="D10" s="77" t="s">
        <v>452</v>
      </c>
      <c r="E10" s="78" t="s">
        <v>453</v>
      </c>
      <c r="F10" s="48" t="s">
        <v>350</v>
      </c>
      <c r="G10" s="209" t="s">
        <v>235</v>
      </c>
      <c r="H10" s="48" t="s">
        <v>1082</v>
      </c>
    </row>
    <row r="11" spans="1:8" ht="15">
      <c r="A11" s="198">
        <v>40779</v>
      </c>
      <c r="B11" s="211" t="s">
        <v>803</v>
      </c>
      <c r="C11" s="77">
        <v>210</v>
      </c>
      <c r="D11" s="77" t="s">
        <v>452</v>
      </c>
      <c r="E11" s="78" t="s">
        <v>453</v>
      </c>
      <c r="F11" s="48" t="s">
        <v>376</v>
      </c>
      <c r="G11" s="215">
        <v>40878</v>
      </c>
      <c r="H11" s="48" t="s">
        <v>1082</v>
      </c>
    </row>
    <row r="12" spans="1:8" ht="15">
      <c r="A12" s="198">
        <v>40779</v>
      </c>
      <c r="B12" s="211" t="s">
        <v>803</v>
      </c>
      <c r="C12" s="77">
        <v>300</v>
      </c>
      <c r="D12" s="77" t="s">
        <v>368</v>
      </c>
      <c r="E12" s="78" t="s">
        <v>369</v>
      </c>
      <c r="F12" s="48" t="s">
        <v>350</v>
      </c>
      <c r="G12" s="209" t="s">
        <v>235</v>
      </c>
      <c r="H12" s="48" t="s">
        <v>1082</v>
      </c>
    </row>
    <row r="13" spans="1:8" s="65" customFormat="1" ht="15">
      <c r="A13" s="198">
        <v>40779</v>
      </c>
      <c r="B13" s="211" t="s">
        <v>803</v>
      </c>
      <c r="C13" s="77">
        <v>300</v>
      </c>
      <c r="D13" s="77" t="s">
        <v>368</v>
      </c>
      <c r="E13" s="78" t="s">
        <v>369</v>
      </c>
      <c r="F13" s="48" t="s">
        <v>376</v>
      </c>
      <c r="G13" s="215">
        <v>40878</v>
      </c>
      <c r="H13" s="48" t="s">
        <v>1082</v>
      </c>
    </row>
    <row r="14" spans="1:8" s="65" customFormat="1" ht="15">
      <c r="A14" s="198">
        <v>40779</v>
      </c>
      <c r="B14" s="211" t="s">
        <v>803</v>
      </c>
      <c r="C14" s="77">
        <v>40</v>
      </c>
      <c r="D14" s="77" t="s">
        <v>54</v>
      </c>
      <c r="E14" s="78" t="s">
        <v>338</v>
      </c>
      <c r="F14" s="48" t="s">
        <v>1057</v>
      </c>
      <c r="G14" s="209" t="s">
        <v>934</v>
      </c>
      <c r="H14" s="48" t="s">
        <v>1082</v>
      </c>
    </row>
    <row r="15" spans="1:8" ht="15">
      <c r="A15" s="198">
        <v>40779</v>
      </c>
      <c r="B15" s="211" t="s">
        <v>803</v>
      </c>
      <c r="C15" s="77">
        <v>40</v>
      </c>
      <c r="D15" s="77" t="s">
        <v>54</v>
      </c>
      <c r="E15" s="78" t="s">
        <v>338</v>
      </c>
      <c r="F15" s="48" t="s">
        <v>350</v>
      </c>
      <c r="G15" s="209" t="s">
        <v>235</v>
      </c>
      <c r="H15" s="48" t="s">
        <v>1082</v>
      </c>
    </row>
    <row r="16" spans="1:8" s="65" customFormat="1" ht="15">
      <c r="A16" s="198">
        <v>40786</v>
      </c>
      <c r="B16" s="211" t="s">
        <v>803</v>
      </c>
      <c r="C16" s="77">
        <v>390</v>
      </c>
      <c r="D16" s="77" t="s">
        <v>1146</v>
      </c>
      <c r="E16" s="78" t="s">
        <v>812</v>
      </c>
      <c r="F16" s="48" t="s">
        <v>1057</v>
      </c>
      <c r="G16" s="209" t="s">
        <v>411</v>
      </c>
      <c r="H16" s="48" t="s">
        <v>1082</v>
      </c>
    </row>
    <row r="17" spans="1:8" s="65" customFormat="1" ht="15">
      <c r="A17" s="198">
        <v>40786</v>
      </c>
      <c r="B17" s="211" t="s">
        <v>803</v>
      </c>
      <c r="C17" s="77">
        <v>390</v>
      </c>
      <c r="D17" s="77" t="s">
        <v>1146</v>
      </c>
      <c r="E17" s="78" t="s">
        <v>812</v>
      </c>
      <c r="F17" s="48" t="s">
        <v>350</v>
      </c>
      <c r="G17" s="209" t="s">
        <v>235</v>
      </c>
      <c r="H17" s="48" t="s">
        <v>1082</v>
      </c>
    </row>
    <row r="18" spans="1:8" s="65" customFormat="1" ht="15">
      <c r="A18" s="198">
        <v>40786</v>
      </c>
      <c r="B18" s="211" t="s">
        <v>803</v>
      </c>
      <c r="C18" s="77">
        <v>390</v>
      </c>
      <c r="D18" s="77" t="s">
        <v>1146</v>
      </c>
      <c r="E18" s="78" t="s">
        <v>812</v>
      </c>
      <c r="F18" s="48" t="s">
        <v>376</v>
      </c>
      <c r="G18" s="248">
        <v>40878</v>
      </c>
      <c r="H18" s="48" t="s">
        <v>1082</v>
      </c>
    </row>
    <row r="19" spans="1:8" s="65" customFormat="1" ht="15">
      <c r="A19" s="198">
        <v>40787</v>
      </c>
      <c r="B19" s="211" t="s">
        <v>804</v>
      </c>
      <c r="C19" s="77">
        <v>50</v>
      </c>
      <c r="D19" s="77" t="s">
        <v>774</v>
      </c>
      <c r="E19" s="78" t="s">
        <v>777</v>
      </c>
      <c r="F19" s="48" t="s">
        <v>347</v>
      </c>
      <c r="G19" s="204" t="s">
        <v>349</v>
      </c>
      <c r="H19" s="48" t="s">
        <v>1081</v>
      </c>
    </row>
    <row r="20" spans="1:8" s="65" customFormat="1" ht="15">
      <c r="A20" s="199">
        <v>40793</v>
      </c>
      <c r="B20" s="210" t="s">
        <v>804</v>
      </c>
      <c r="C20" s="201">
        <v>2</v>
      </c>
      <c r="D20" s="201" t="s">
        <v>892</v>
      </c>
      <c r="E20" s="200" t="s">
        <v>893</v>
      </c>
      <c r="F20" s="202" t="s">
        <v>1059</v>
      </c>
      <c r="G20" s="204" t="s">
        <v>202</v>
      </c>
      <c r="H20" s="202" t="s">
        <v>1082</v>
      </c>
    </row>
    <row r="21" spans="1:8" s="65" customFormat="1" ht="15">
      <c r="A21" s="199">
        <v>40793</v>
      </c>
      <c r="B21" s="210" t="s">
        <v>804</v>
      </c>
      <c r="C21" s="201">
        <v>2</v>
      </c>
      <c r="D21" s="201" t="s">
        <v>892</v>
      </c>
      <c r="E21" s="200" t="s">
        <v>893</v>
      </c>
      <c r="F21" s="202" t="s">
        <v>350</v>
      </c>
      <c r="G21" s="204" t="s">
        <v>235</v>
      </c>
      <c r="H21" s="202" t="s">
        <v>1082</v>
      </c>
    </row>
    <row r="22" spans="1:8" ht="15">
      <c r="A22" s="199">
        <v>40793</v>
      </c>
      <c r="B22" s="210" t="s">
        <v>804</v>
      </c>
      <c r="C22" s="201">
        <v>2</v>
      </c>
      <c r="D22" s="201" t="s">
        <v>892</v>
      </c>
      <c r="E22" s="200" t="s">
        <v>893</v>
      </c>
      <c r="F22" s="202" t="s">
        <v>376</v>
      </c>
      <c r="G22" s="215">
        <v>40940</v>
      </c>
      <c r="H22" s="202" t="s">
        <v>1082</v>
      </c>
    </row>
    <row r="23" spans="1:8" ht="15">
      <c r="A23" s="199">
        <v>40793</v>
      </c>
      <c r="B23" s="210" t="s">
        <v>803</v>
      </c>
      <c r="C23" s="201">
        <v>3</v>
      </c>
      <c r="D23" s="201" t="s">
        <v>892</v>
      </c>
      <c r="E23" s="200" t="s">
        <v>893</v>
      </c>
      <c r="F23" s="202" t="s">
        <v>1057</v>
      </c>
      <c r="G23" s="204" t="s">
        <v>894</v>
      </c>
      <c r="H23" s="202" t="s">
        <v>1082</v>
      </c>
    </row>
    <row r="24" spans="1:8" ht="15">
      <c r="A24" s="198">
        <v>40793</v>
      </c>
      <c r="B24" s="211" t="s">
        <v>803</v>
      </c>
      <c r="C24" s="77">
        <v>3</v>
      </c>
      <c r="D24" s="77" t="s">
        <v>892</v>
      </c>
      <c r="E24" s="78" t="s">
        <v>893</v>
      </c>
      <c r="F24" s="48" t="s">
        <v>350</v>
      </c>
      <c r="G24" s="209" t="s">
        <v>235</v>
      </c>
      <c r="H24" s="48" t="s">
        <v>1082</v>
      </c>
    </row>
    <row r="25" spans="1:8" s="65" customFormat="1" ht="15">
      <c r="A25" s="198">
        <v>40800</v>
      </c>
      <c r="B25" s="211" t="s">
        <v>809</v>
      </c>
      <c r="C25" s="77">
        <v>2</v>
      </c>
      <c r="D25" s="77" t="s">
        <v>965</v>
      </c>
      <c r="E25" s="78" t="s">
        <v>784</v>
      </c>
      <c r="F25" s="48" t="s">
        <v>350</v>
      </c>
      <c r="G25" s="209" t="s">
        <v>235</v>
      </c>
      <c r="H25" s="48" t="s">
        <v>1082</v>
      </c>
    </row>
    <row r="26" spans="1:8" s="65" customFormat="1" ht="15">
      <c r="A26" s="198">
        <v>40800</v>
      </c>
      <c r="B26" s="211" t="s">
        <v>809</v>
      </c>
      <c r="C26" s="77">
        <v>3</v>
      </c>
      <c r="D26" s="77" t="s">
        <v>965</v>
      </c>
      <c r="E26" s="78" t="s">
        <v>785</v>
      </c>
      <c r="F26" s="48" t="s">
        <v>1057</v>
      </c>
      <c r="G26" s="209" t="s">
        <v>609</v>
      </c>
      <c r="H26" s="48" t="s">
        <v>1082</v>
      </c>
    </row>
    <row r="27" spans="1:8" s="65" customFormat="1" ht="15">
      <c r="A27" s="198">
        <v>40800</v>
      </c>
      <c r="B27" s="211" t="s">
        <v>809</v>
      </c>
      <c r="C27" s="77">
        <v>3</v>
      </c>
      <c r="D27" s="77" t="s">
        <v>965</v>
      </c>
      <c r="E27" s="78" t="s">
        <v>785</v>
      </c>
      <c r="F27" s="48" t="s">
        <v>350</v>
      </c>
      <c r="G27" s="209" t="s">
        <v>235</v>
      </c>
      <c r="H27" s="48" t="s">
        <v>1082</v>
      </c>
    </row>
    <row r="28" spans="1:8" s="65" customFormat="1" ht="15">
      <c r="A28" s="198">
        <v>40800</v>
      </c>
      <c r="B28" s="211" t="s">
        <v>809</v>
      </c>
      <c r="C28" s="77">
        <v>4</v>
      </c>
      <c r="D28" s="77" t="s">
        <v>966</v>
      </c>
      <c r="E28" s="78" t="s">
        <v>786</v>
      </c>
      <c r="F28" s="48" t="s">
        <v>350</v>
      </c>
      <c r="G28" s="209" t="s">
        <v>235</v>
      </c>
      <c r="H28" s="48" t="s">
        <v>1082</v>
      </c>
    </row>
    <row r="29" spans="1:8" s="65" customFormat="1" ht="15">
      <c r="A29" s="198">
        <v>40800</v>
      </c>
      <c r="B29" s="211" t="s">
        <v>803</v>
      </c>
      <c r="C29" s="77">
        <v>240</v>
      </c>
      <c r="D29" s="77" t="s">
        <v>372</v>
      </c>
      <c r="E29" s="78" t="s">
        <v>371</v>
      </c>
      <c r="F29" s="48" t="s">
        <v>1057</v>
      </c>
      <c r="G29" s="209" t="s">
        <v>891</v>
      </c>
      <c r="H29" s="202" t="s">
        <v>1082</v>
      </c>
    </row>
    <row r="30" spans="1:8" s="65" customFormat="1" ht="15">
      <c r="A30" s="198">
        <v>40800</v>
      </c>
      <c r="B30" s="211" t="s">
        <v>803</v>
      </c>
      <c r="C30" s="77">
        <v>240</v>
      </c>
      <c r="D30" s="77" t="s">
        <v>372</v>
      </c>
      <c r="E30" s="78" t="s">
        <v>371</v>
      </c>
      <c r="F30" s="48" t="s">
        <v>350</v>
      </c>
      <c r="G30" s="209" t="s">
        <v>235</v>
      </c>
      <c r="H30" s="202" t="s">
        <v>1082</v>
      </c>
    </row>
    <row r="31" spans="1:8" s="65" customFormat="1" ht="15">
      <c r="A31" s="198">
        <v>40806</v>
      </c>
      <c r="B31" s="211" t="s">
        <v>804</v>
      </c>
      <c r="C31" s="77">
        <v>410</v>
      </c>
      <c r="D31" s="77" t="s">
        <v>827</v>
      </c>
      <c r="E31" s="78" t="s">
        <v>949</v>
      </c>
      <c r="F31" s="48" t="s">
        <v>347</v>
      </c>
      <c r="G31" s="209" t="s">
        <v>100</v>
      </c>
      <c r="H31" s="48" t="s">
        <v>1092</v>
      </c>
    </row>
    <row r="32" spans="1:8" s="65" customFormat="1" ht="15">
      <c r="A32" s="198">
        <v>40806</v>
      </c>
      <c r="B32" s="211" t="s">
        <v>804</v>
      </c>
      <c r="C32" s="77">
        <v>230</v>
      </c>
      <c r="D32" s="77" t="s">
        <v>621</v>
      </c>
      <c r="E32" s="78" t="s">
        <v>622</v>
      </c>
      <c r="F32" s="48" t="s">
        <v>347</v>
      </c>
      <c r="G32" s="209" t="s">
        <v>100</v>
      </c>
      <c r="H32" s="48" t="s">
        <v>1092</v>
      </c>
    </row>
    <row r="33" spans="1:8" s="65" customFormat="1" ht="15">
      <c r="A33" s="198">
        <v>40806</v>
      </c>
      <c r="B33" s="211" t="s">
        <v>804</v>
      </c>
      <c r="C33" s="77">
        <v>50</v>
      </c>
      <c r="D33" s="77" t="s">
        <v>774</v>
      </c>
      <c r="E33" s="78" t="s">
        <v>777</v>
      </c>
      <c r="F33" s="48" t="s">
        <v>347</v>
      </c>
      <c r="G33" s="209" t="s">
        <v>100</v>
      </c>
      <c r="H33" s="48" t="s">
        <v>1092</v>
      </c>
    </row>
    <row r="34" spans="1:8" s="108" customFormat="1" ht="15">
      <c r="A34" s="198">
        <v>40806</v>
      </c>
      <c r="B34" s="211" t="s">
        <v>804</v>
      </c>
      <c r="C34" s="77">
        <v>200</v>
      </c>
      <c r="D34" s="77" t="s">
        <v>823</v>
      </c>
      <c r="E34" s="78" t="s">
        <v>1077</v>
      </c>
      <c r="F34" s="48" t="s">
        <v>347</v>
      </c>
      <c r="G34" s="209" t="s">
        <v>100</v>
      </c>
      <c r="H34" s="48" t="s">
        <v>1092</v>
      </c>
    </row>
    <row r="35" spans="1:8" s="108" customFormat="1" ht="15">
      <c r="A35" s="198">
        <v>40806</v>
      </c>
      <c r="B35" s="211" t="s">
        <v>804</v>
      </c>
      <c r="C35" s="77">
        <v>240</v>
      </c>
      <c r="D35" s="77" t="s">
        <v>776</v>
      </c>
      <c r="E35" s="78" t="s">
        <v>779</v>
      </c>
      <c r="F35" s="48" t="s">
        <v>347</v>
      </c>
      <c r="G35" s="209" t="s">
        <v>100</v>
      </c>
      <c r="H35" s="48" t="s">
        <v>1092</v>
      </c>
    </row>
    <row r="36" spans="1:8" s="108" customFormat="1" ht="15">
      <c r="A36" s="198">
        <v>40806</v>
      </c>
      <c r="B36" s="211" t="s">
        <v>804</v>
      </c>
      <c r="C36" s="77">
        <v>60</v>
      </c>
      <c r="D36" s="77" t="s">
        <v>623</v>
      </c>
      <c r="E36" s="78" t="s">
        <v>624</v>
      </c>
      <c r="F36" s="48" t="s">
        <v>347</v>
      </c>
      <c r="G36" s="209" t="s">
        <v>100</v>
      </c>
      <c r="H36" s="48" t="s">
        <v>1092</v>
      </c>
    </row>
    <row r="37" spans="1:8" s="108" customFormat="1" ht="15">
      <c r="A37" s="198">
        <v>40806</v>
      </c>
      <c r="B37" s="211" t="s">
        <v>804</v>
      </c>
      <c r="C37" s="77">
        <v>170</v>
      </c>
      <c r="D37" s="77" t="s">
        <v>822</v>
      </c>
      <c r="E37" s="78" t="s">
        <v>942</v>
      </c>
      <c r="F37" s="48" t="s">
        <v>347</v>
      </c>
      <c r="G37" s="209" t="s">
        <v>100</v>
      </c>
      <c r="H37" s="48" t="s">
        <v>1092</v>
      </c>
    </row>
    <row r="38" spans="1:8" s="108" customFormat="1" ht="15">
      <c r="A38" s="198">
        <v>40806</v>
      </c>
      <c r="B38" s="211" t="s">
        <v>804</v>
      </c>
      <c r="C38" s="77">
        <v>430</v>
      </c>
      <c r="D38" s="77" t="s">
        <v>829</v>
      </c>
      <c r="E38" s="78" t="s">
        <v>948</v>
      </c>
      <c r="F38" s="48" t="s">
        <v>347</v>
      </c>
      <c r="G38" s="209" t="s">
        <v>100</v>
      </c>
      <c r="H38" s="48" t="s">
        <v>1092</v>
      </c>
    </row>
    <row r="39" spans="1:8" s="65" customFormat="1" ht="15">
      <c r="A39" s="198">
        <v>40806</v>
      </c>
      <c r="B39" s="211" t="s">
        <v>804</v>
      </c>
      <c r="C39" s="77">
        <v>290</v>
      </c>
      <c r="D39" s="77" t="s">
        <v>626</v>
      </c>
      <c r="E39" s="78" t="s">
        <v>627</v>
      </c>
      <c r="F39" s="48" t="s">
        <v>347</v>
      </c>
      <c r="G39" s="209" t="s">
        <v>100</v>
      </c>
      <c r="H39" s="48" t="s">
        <v>1092</v>
      </c>
    </row>
    <row r="40" spans="1:8" s="108" customFormat="1" ht="15">
      <c r="A40" s="198">
        <v>40806</v>
      </c>
      <c r="B40" s="211" t="s">
        <v>804</v>
      </c>
      <c r="C40" s="77">
        <v>310</v>
      </c>
      <c r="D40" s="77" t="s">
        <v>636</v>
      </c>
      <c r="E40" s="78" t="s">
        <v>639</v>
      </c>
      <c r="F40" s="48" t="s">
        <v>347</v>
      </c>
      <c r="G40" s="209" t="s">
        <v>100</v>
      </c>
      <c r="H40" s="48" t="s">
        <v>1092</v>
      </c>
    </row>
    <row r="41" spans="1:8" s="108" customFormat="1" ht="15">
      <c r="A41" s="198">
        <v>40806</v>
      </c>
      <c r="B41" s="211" t="s">
        <v>804</v>
      </c>
      <c r="C41" s="77">
        <v>420</v>
      </c>
      <c r="D41" s="77" t="s">
        <v>828</v>
      </c>
      <c r="E41" s="78" t="s">
        <v>950</v>
      </c>
      <c r="F41" s="48" t="s">
        <v>347</v>
      </c>
      <c r="G41" s="209" t="s">
        <v>100</v>
      </c>
      <c r="H41" s="48" t="s">
        <v>1092</v>
      </c>
    </row>
    <row r="42" spans="1:8" s="108" customFormat="1" ht="15">
      <c r="A42" s="198">
        <v>40806</v>
      </c>
      <c r="B42" s="211" t="s">
        <v>804</v>
      </c>
      <c r="C42" s="77">
        <v>210</v>
      </c>
      <c r="D42" s="77" t="s">
        <v>824</v>
      </c>
      <c r="E42" s="78" t="s">
        <v>943</v>
      </c>
      <c r="F42" s="48" t="s">
        <v>347</v>
      </c>
      <c r="G42" s="209" t="s">
        <v>100</v>
      </c>
      <c r="H42" s="48" t="s">
        <v>1092</v>
      </c>
    </row>
    <row r="43" spans="1:8" s="108" customFormat="1" ht="15">
      <c r="A43" s="198">
        <v>40806</v>
      </c>
      <c r="B43" s="211" t="s">
        <v>804</v>
      </c>
      <c r="C43" s="77">
        <v>400</v>
      </c>
      <c r="D43" s="77" t="s">
        <v>826</v>
      </c>
      <c r="E43" s="78" t="s">
        <v>947</v>
      </c>
      <c r="F43" s="48" t="s">
        <v>347</v>
      </c>
      <c r="G43" s="209" t="s">
        <v>100</v>
      </c>
      <c r="H43" s="48" t="s">
        <v>1092</v>
      </c>
    </row>
    <row r="44" spans="1:8" s="108" customFormat="1" ht="15">
      <c r="A44" s="198">
        <v>40808</v>
      </c>
      <c r="B44" s="211" t="s">
        <v>804</v>
      </c>
      <c r="C44" s="77">
        <v>390</v>
      </c>
      <c r="D44" s="77" t="s">
        <v>825</v>
      </c>
      <c r="E44" s="78" t="s">
        <v>946</v>
      </c>
      <c r="F44" s="48" t="s">
        <v>347</v>
      </c>
      <c r="G44" s="209" t="s">
        <v>351</v>
      </c>
      <c r="H44" s="48" t="s">
        <v>1091</v>
      </c>
    </row>
    <row r="45" spans="1:8" s="108" customFormat="1" ht="15">
      <c r="A45" s="198">
        <v>40814</v>
      </c>
      <c r="B45" s="211" t="s">
        <v>803</v>
      </c>
      <c r="C45" s="77">
        <v>290</v>
      </c>
      <c r="D45" s="77" t="s">
        <v>386</v>
      </c>
      <c r="E45" s="78" t="s">
        <v>390</v>
      </c>
      <c r="F45" s="48" t="s">
        <v>1057</v>
      </c>
      <c r="G45" s="209" t="s">
        <v>202</v>
      </c>
      <c r="H45" s="202" t="s">
        <v>1082</v>
      </c>
    </row>
    <row r="46" spans="1:8" s="108" customFormat="1" ht="15">
      <c r="A46" s="198">
        <v>40814</v>
      </c>
      <c r="B46" s="211" t="s">
        <v>803</v>
      </c>
      <c r="C46" s="77">
        <v>290</v>
      </c>
      <c r="D46" s="77" t="s">
        <v>386</v>
      </c>
      <c r="E46" s="78" t="s">
        <v>390</v>
      </c>
      <c r="F46" s="48" t="s">
        <v>350</v>
      </c>
      <c r="G46" s="209" t="s">
        <v>235</v>
      </c>
      <c r="H46" s="202" t="s">
        <v>1082</v>
      </c>
    </row>
    <row r="47" spans="1:8" ht="15">
      <c r="A47" s="198">
        <v>40814</v>
      </c>
      <c r="B47" s="211" t="s">
        <v>803</v>
      </c>
      <c r="C47" s="77">
        <v>290</v>
      </c>
      <c r="D47" s="77" t="s">
        <v>386</v>
      </c>
      <c r="E47" s="78" t="s">
        <v>390</v>
      </c>
      <c r="F47" s="48" t="s">
        <v>376</v>
      </c>
      <c r="G47" s="215">
        <v>40878</v>
      </c>
      <c r="H47" s="202" t="s">
        <v>1082</v>
      </c>
    </row>
    <row r="48" spans="1:8" s="108" customFormat="1" ht="15">
      <c r="A48" s="198">
        <v>40821</v>
      </c>
      <c r="B48" s="211" t="s">
        <v>804</v>
      </c>
      <c r="C48" s="77">
        <v>220</v>
      </c>
      <c r="D48" s="77" t="s">
        <v>458</v>
      </c>
      <c r="E48" s="78" t="s">
        <v>459</v>
      </c>
      <c r="F48" s="48" t="s">
        <v>1059</v>
      </c>
      <c r="G48" s="209" t="s">
        <v>202</v>
      </c>
      <c r="H48" s="48" t="s">
        <v>1082</v>
      </c>
    </row>
    <row r="49" spans="1:8" s="108" customFormat="1" ht="15">
      <c r="A49" s="198">
        <v>40821</v>
      </c>
      <c r="B49" s="211" t="s">
        <v>804</v>
      </c>
      <c r="C49" s="77">
        <v>220</v>
      </c>
      <c r="D49" s="77" t="s">
        <v>458</v>
      </c>
      <c r="E49" s="78" t="s">
        <v>459</v>
      </c>
      <c r="F49" s="48" t="s">
        <v>350</v>
      </c>
      <c r="G49" s="209" t="s">
        <v>235</v>
      </c>
      <c r="H49" s="48" t="s">
        <v>1082</v>
      </c>
    </row>
    <row r="50" spans="1:8" s="108" customFormat="1" ht="15">
      <c r="A50" s="198">
        <v>40821</v>
      </c>
      <c r="B50" s="211" t="s">
        <v>804</v>
      </c>
      <c r="C50" s="77">
        <v>220</v>
      </c>
      <c r="D50" s="77" t="s">
        <v>458</v>
      </c>
      <c r="E50" s="78" t="s">
        <v>459</v>
      </c>
      <c r="F50" s="48" t="s">
        <v>376</v>
      </c>
      <c r="G50" s="215">
        <v>40940</v>
      </c>
      <c r="H50" s="48" t="s">
        <v>1082</v>
      </c>
    </row>
    <row r="51" spans="1:8" s="108" customFormat="1" ht="15">
      <c r="A51" s="198">
        <v>40821</v>
      </c>
      <c r="B51" s="211" t="s">
        <v>803</v>
      </c>
      <c r="C51" s="77">
        <v>200</v>
      </c>
      <c r="D51" s="77" t="s">
        <v>458</v>
      </c>
      <c r="E51" s="78" t="s">
        <v>459</v>
      </c>
      <c r="F51" s="48" t="s">
        <v>1057</v>
      </c>
      <c r="G51" s="209" t="s">
        <v>890</v>
      </c>
      <c r="H51" s="48" t="s">
        <v>1082</v>
      </c>
    </row>
    <row r="52" spans="1:8" s="108" customFormat="1" ht="15">
      <c r="A52" s="198">
        <v>40821</v>
      </c>
      <c r="B52" s="211" t="s">
        <v>803</v>
      </c>
      <c r="C52" s="77">
        <v>200</v>
      </c>
      <c r="D52" s="77" t="s">
        <v>458</v>
      </c>
      <c r="E52" s="78" t="s">
        <v>459</v>
      </c>
      <c r="F52" s="48" t="s">
        <v>350</v>
      </c>
      <c r="G52" s="209" t="s">
        <v>235</v>
      </c>
      <c r="H52" s="48" t="s">
        <v>1082</v>
      </c>
    </row>
    <row r="53" spans="1:8" s="108" customFormat="1" ht="15">
      <c r="A53" s="198">
        <v>40821</v>
      </c>
      <c r="B53" s="211" t="s">
        <v>803</v>
      </c>
      <c r="C53" s="77">
        <v>200</v>
      </c>
      <c r="D53" s="77" t="s">
        <v>458</v>
      </c>
      <c r="E53" s="78" t="s">
        <v>459</v>
      </c>
      <c r="F53" s="48" t="s">
        <v>376</v>
      </c>
      <c r="G53" s="215">
        <v>40940</v>
      </c>
      <c r="H53" s="48" t="s">
        <v>1082</v>
      </c>
    </row>
    <row r="54" spans="1:8" s="108" customFormat="1" ht="15">
      <c r="A54" s="198">
        <v>40822</v>
      </c>
      <c r="B54" s="211" t="s">
        <v>804</v>
      </c>
      <c r="C54" s="77">
        <v>260</v>
      </c>
      <c r="D54" s="77" t="s">
        <v>1062</v>
      </c>
      <c r="E54" s="78" t="s">
        <v>1065</v>
      </c>
      <c r="F54" s="48" t="s">
        <v>347</v>
      </c>
      <c r="G54" s="209" t="s">
        <v>349</v>
      </c>
      <c r="H54" s="48" t="s">
        <v>1081</v>
      </c>
    </row>
    <row r="55" spans="1:8" s="108" customFormat="1" ht="15">
      <c r="A55" s="198">
        <v>40822</v>
      </c>
      <c r="B55" s="211" t="s">
        <v>799</v>
      </c>
      <c r="C55" s="77">
        <v>10</v>
      </c>
      <c r="D55" s="77" t="s">
        <v>885</v>
      </c>
      <c r="E55" s="78" t="s">
        <v>886</v>
      </c>
      <c r="F55" s="48" t="s">
        <v>347</v>
      </c>
      <c r="G55" s="204" t="s">
        <v>349</v>
      </c>
      <c r="H55" s="48" t="s">
        <v>1081</v>
      </c>
    </row>
    <row r="56" spans="1:8" s="108" customFormat="1" ht="15">
      <c r="A56" s="198">
        <v>40834</v>
      </c>
      <c r="B56" s="211" t="s">
        <v>799</v>
      </c>
      <c r="C56" s="77">
        <v>10</v>
      </c>
      <c r="D56" s="77" t="s">
        <v>885</v>
      </c>
      <c r="E56" s="78" t="s">
        <v>886</v>
      </c>
      <c r="F56" s="48" t="s">
        <v>347</v>
      </c>
      <c r="G56" s="209" t="s">
        <v>100</v>
      </c>
      <c r="H56" s="48" t="s">
        <v>1092</v>
      </c>
    </row>
    <row r="57" spans="1:8" s="108" customFormat="1" ht="15">
      <c r="A57" s="198">
        <v>40836</v>
      </c>
      <c r="B57" s="211" t="s">
        <v>804</v>
      </c>
      <c r="C57" s="77">
        <v>360</v>
      </c>
      <c r="D57" s="77" t="s">
        <v>775</v>
      </c>
      <c r="E57" s="78" t="s">
        <v>778</v>
      </c>
      <c r="F57" s="48" t="s">
        <v>347</v>
      </c>
      <c r="G57" s="209" t="s">
        <v>351</v>
      </c>
      <c r="H57" s="48" t="s">
        <v>1091</v>
      </c>
    </row>
    <row r="58" spans="1:8" s="108" customFormat="1" ht="15">
      <c r="A58" s="199">
        <v>40837</v>
      </c>
      <c r="B58" s="210" t="s">
        <v>804</v>
      </c>
      <c r="C58" s="201">
        <v>100</v>
      </c>
      <c r="D58" s="228" t="s">
        <v>1127</v>
      </c>
      <c r="E58" s="200" t="s">
        <v>819</v>
      </c>
      <c r="F58" s="202" t="s">
        <v>1057</v>
      </c>
      <c r="G58" s="204" t="s">
        <v>241</v>
      </c>
      <c r="H58" s="202" t="s">
        <v>1082</v>
      </c>
    </row>
    <row r="59" spans="1:8" s="108" customFormat="1" ht="15">
      <c r="A59" s="199">
        <v>40837</v>
      </c>
      <c r="B59" s="210" t="s">
        <v>804</v>
      </c>
      <c r="C59" s="201">
        <v>100</v>
      </c>
      <c r="D59" s="228" t="s">
        <v>1127</v>
      </c>
      <c r="E59" s="200" t="s">
        <v>819</v>
      </c>
      <c r="F59" s="202" t="s">
        <v>350</v>
      </c>
      <c r="G59" s="204" t="s">
        <v>1056</v>
      </c>
      <c r="H59" s="202" t="s">
        <v>1082</v>
      </c>
    </row>
    <row r="60" spans="1:8" s="108" customFormat="1" ht="15">
      <c r="A60" s="199">
        <v>40842</v>
      </c>
      <c r="B60" s="210" t="s">
        <v>804</v>
      </c>
      <c r="C60" s="201">
        <v>4</v>
      </c>
      <c r="D60" s="201" t="s">
        <v>968</v>
      </c>
      <c r="E60" s="202" t="s">
        <v>457</v>
      </c>
      <c r="F60" s="202" t="s">
        <v>1057</v>
      </c>
      <c r="G60" s="204" t="s">
        <v>1140</v>
      </c>
      <c r="H60" s="202" t="s">
        <v>1090</v>
      </c>
    </row>
    <row r="61" spans="1:8" s="108" customFormat="1" ht="15">
      <c r="A61" s="199">
        <v>40842</v>
      </c>
      <c r="B61" s="210" t="s">
        <v>804</v>
      </c>
      <c r="C61" s="201">
        <v>4</v>
      </c>
      <c r="D61" s="201" t="s">
        <v>968</v>
      </c>
      <c r="E61" s="202" t="s">
        <v>457</v>
      </c>
      <c r="F61" s="202" t="s">
        <v>350</v>
      </c>
      <c r="G61" s="229" t="s">
        <v>1089</v>
      </c>
      <c r="H61" s="202" t="s">
        <v>1090</v>
      </c>
    </row>
    <row r="62" spans="1:8" ht="15">
      <c r="A62" s="198">
        <v>40842</v>
      </c>
      <c r="B62" s="211" t="s">
        <v>804</v>
      </c>
      <c r="C62" s="77">
        <v>4</v>
      </c>
      <c r="D62" s="77" t="s">
        <v>968</v>
      </c>
      <c r="E62" s="78" t="s">
        <v>457</v>
      </c>
      <c r="F62" s="48" t="s">
        <v>376</v>
      </c>
      <c r="G62" s="248">
        <v>40817</v>
      </c>
      <c r="H62" s="48" t="s">
        <v>1090</v>
      </c>
    </row>
    <row r="63" spans="1:8" s="108" customFormat="1" ht="15">
      <c r="A63" s="199">
        <v>40842</v>
      </c>
      <c r="B63" s="210" t="s">
        <v>804</v>
      </c>
      <c r="C63" s="201">
        <v>150</v>
      </c>
      <c r="D63" s="201" t="s">
        <v>964</v>
      </c>
      <c r="E63" s="200" t="s">
        <v>877</v>
      </c>
      <c r="F63" s="202" t="s">
        <v>1057</v>
      </c>
      <c r="G63" s="204" t="s">
        <v>1058</v>
      </c>
      <c r="H63" s="202" t="s">
        <v>1082</v>
      </c>
    </row>
    <row r="64" spans="1:8" s="108" customFormat="1" ht="15">
      <c r="A64" s="199">
        <v>40842</v>
      </c>
      <c r="B64" s="210" t="s">
        <v>804</v>
      </c>
      <c r="C64" s="201">
        <v>150</v>
      </c>
      <c r="D64" s="201" t="s">
        <v>964</v>
      </c>
      <c r="E64" s="200" t="s">
        <v>877</v>
      </c>
      <c r="F64" s="202" t="s">
        <v>1059</v>
      </c>
      <c r="G64" s="204" t="s">
        <v>384</v>
      </c>
      <c r="H64" s="202" t="s">
        <v>1082</v>
      </c>
    </row>
    <row r="65" spans="1:8" s="108" customFormat="1" ht="15">
      <c r="A65" s="199">
        <v>40842</v>
      </c>
      <c r="B65" s="210" t="s">
        <v>804</v>
      </c>
      <c r="C65" s="201">
        <v>150</v>
      </c>
      <c r="D65" s="201" t="s">
        <v>964</v>
      </c>
      <c r="E65" s="200" t="s">
        <v>877</v>
      </c>
      <c r="F65" s="202" t="s">
        <v>350</v>
      </c>
      <c r="G65" s="204" t="s">
        <v>235</v>
      </c>
      <c r="H65" s="202" t="s">
        <v>1082</v>
      </c>
    </row>
    <row r="66" spans="1:8" s="108" customFormat="1" ht="15">
      <c r="A66" s="198">
        <v>40842</v>
      </c>
      <c r="B66" s="211" t="s">
        <v>805</v>
      </c>
      <c r="C66" s="77">
        <v>3</v>
      </c>
      <c r="D66" s="77" t="s">
        <v>967</v>
      </c>
      <c r="E66" s="78" t="s">
        <v>227</v>
      </c>
      <c r="F66" s="48" t="s">
        <v>350</v>
      </c>
      <c r="G66" s="209" t="s">
        <v>1089</v>
      </c>
      <c r="H66" s="48" t="s">
        <v>1090</v>
      </c>
    </row>
    <row r="67" spans="1:8" s="108" customFormat="1" ht="15">
      <c r="A67" s="198">
        <v>40849</v>
      </c>
      <c r="B67" s="211" t="s">
        <v>809</v>
      </c>
      <c r="C67" s="77">
        <v>100</v>
      </c>
      <c r="D67" s="77" t="s">
        <v>1085</v>
      </c>
      <c r="E67" s="78" t="s">
        <v>1076</v>
      </c>
      <c r="F67" s="48" t="s">
        <v>1057</v>
      </c>
      <c r="G67" s="209" t="s">
        <v>88</v>
      </c>
      <c r="H67" s="48" t="s">
        <v>1082</v>
      </c>
    </row>
    <row r="68" spans="1:8" s="108" customFormat="1" ht="15">
      <c r="A68" s="199">
        <v>40849</v>
      </c>
      <c r="B68" s="210" t="s">
        <v>809</v>
      </c>
      <c r="C68" s="201">
        <v>100</v>
      </c>
      <c r="D68" s="201" t="s">
        <v>1085</v>
      </c>
      <c r="E68" s="200" t="s">
        <v>1076</v>
      </c>
      <c r="F68" s="202" t="s">
        <v>404</v>
      </c>
      <c r="G68" s="204" t="s">
        <v>1076</v>
      </c>
      <c r="H68" s="202" t="s">
        <v>1082</v>
      </c>
    </row>
    <row r="69" spans="1:8" s="108" customFormat="1" ht="15">
      <c r="A69" s="199">
        <v>40849</v>
      </c>
      <c r="B69" s="210" t="s">
        <v>809</v>
      </c>
      <c r="C69" s="201">
        <v>100</v>
      </c>
      <c r="D69" s="201" t="s">
        <v>1085</v>
      </c>
      <c r="E69" s="200" t="s">
        <v>1076</v>
      </c>
      <c r="F69" s="202" t="s">
        <v>350</v>
      </c>
      <c r="G69" s="204" t="s">
        <v>1056</v>
      </c>
      <c r="H69" s="202" t="s">
        <v>1082</v>
      </c>
    </row>
    <row r="70" spans="1:8" s="108" customFormat="1" ht="15">
      <c r="A70" s="199">
        <v>40850</v>
      </c>
      <c r="B70" s="210" t="s">
        <v>804</v>
      </c>
      <c r="C70" s="201">
        <v>360</v>
      </c>
      <c r="D70" s="201" t="s">
        <v>775</v>
      </c>
      <c r="E70" s="202" t="s">
        <v>778</v>
      </c>
      <c r="F70" s="202" t="s">
        <v>347</v>
      </c>
      <c r="G70" s="204" t="s">
        <v>349</v>
      </c>
      <c r="H70" s="202" t="s">
        <v>1081</v>
      </c>
    </row>
    <row r="71" spans="1:8" s="108" customFormat="1" ht="15">
      <c r="A71" s="198">
        <v>40856</v>
      </c>
      <c r="B71" s="211" t="s">
        <v>804</v>
      </c>
      <c r="C71" s="77">
        <v>300</v>
      </c>
      <c r="D71" s="77" t="s">
        <v>628</v>
      </c>
      <c r="E71" s="78" t="s">
        <v>630</v>
      </c>
      <c r="F71" s="48" t="s">
        <v>1057</v>
      </c>
      <c r="G71" s="248" t="s">
        <v>1149</v>
      </c>
      <c r="H71" s="48" t="s">
        <v>1082</v>
      </c>
    </row>
    <row r="72" spans="1:8" s="108" customFormat="1" ht="15">
      <c r="A72" s="198">
        <v>40856</v>
      </c>
      <c r="B72" s="211" t="s">
        <v>804</v>
      </c>
      <c r="C72" s="77">
        <v>300</v>
      </c>
      <c r="D72" s="77" t="s">
        <v>628</v>
      </c>
      <c r="E72" s="78" t="s">
        <v>630</v>
      </c>
      <c r="F72" s="48" t="s">
        <v>1059</v>
      </c>
      <c r="G72" s="248" t="s">
        <v>1150</v>
      </c>
      <c r="H72" s="48" t="s">
        <v>1082</v>
      </c>
    </row>
    <row r="73" spans="1:8" s="108" customFormat="1" ht="15">
      <c r="A73" s="198">
        <v>40856</v>
      </c>
      <c r="B73" s="211" t="s">
        <v>804</v>
      </c>
      <c r="C73" s="77">
        <v>300</v>
      </c>
      <c r="D73" s="77" t="s">
        <v>628</v>
      </c>
      <c r="E73" s="78" t="s">
        <v>630</v>
      </c>
      <c r="F73" s="48" t="s">
        <v>350</v>
      </c>
      <c r="G73" s="248" t="s">
        <v>219</v>
      </c>
      <c r="H73" s="48" t="s">
        <v>1082</v>
      </c>
    </row>
    <row r="74" spans="1:8" s="108" customFormat="1" ht="15">
      <c r="A74" s="198">
        <v>40856</v>
      </c>
      <c r="B74" s="211" t="s">
        <v>804</v>
      </c>
      <c r="C74" s="77">
        <v>300</v>
      </c>
      <c r="D74" s="77" t="s">
        <v>628</v>
      </c>
      <c r="E74" s="78" t="s">
        <v>630</v>
      </c>
      <c r="F74" s="48" t="s">
        <v>376</v>
      </c>
      <c r="G74" s="248">
        <v>40940</v>
      </c>
      <c r="H74" s="48" t="s">
        <v>1082</v>
      </c>
    </row>
    <row r="75" spans="1:8" s="108" customFormat="1" ht="15">
      <c r="A75" s="198">
        <v>40856</v>
      </c>
      <c r="B75" s="211" t="s">
        <v>804</v>
      </c>
      <c r="C75" s="77">
        <v>190</v>
      </c>
      <c r="D75" s="77" t="s">
        <v>442</v>
      </c>
      <c r="E75" s="78" t="s">
        <v>944</v>
      </c>
      <c r="F75" s="48" t="s">
        <v>1057</v>
      </c>
      <c r="G75" s="248" t="s">
        <v>1147</v>
      </c>
      <c r="H75" s="48" t="s">
        <v>1082</v>
      </c>
    </row>
    <row r="76" spans="1:8" s="108" customFormat="1" ht="15">
      <c r="A76" s="198">
        <v>40856</v>
      </c>
      <c r="B76" s="211" t="s">
        <v>804</v>
      </c>
      <c r="C76" s="77">
        <v>190</v>
      </c>
      <c r="D76" s="77" t="s">
        <v>442</v>
      </c>
      <c r="E76" s="78" t="s">
        <v>944</v>
      </c>
      <c r="F76" s="48" t="s">
        <v>1059</v>
      </c>
      <c r="G76" s="248" t="s">
        <v>1148</v>
      </c>
      <c r="H76" s="48" t="s">
        <v>1082</v>
      </c>
    </row>
    <row r="77" spans="1:8" s="108" customFormat="1" ht="15">
      <c r="A77" s="198">
        <v>40856</v>
      </c>
      <c r="B77" s="211" t="s">
        <v>804</v>
      </c>
      <c r="C77" s="77">
        <v>190</v>
      </c>
      <c r="D77" s="247" t="s">
        <v>442</v>
      </c>
      <c r="E77" s="78" t="s">
        <v>944</v>
      </c>
      <c r="F77" s="48" t="s">
        <v>350</v>
      </c>
      <c r="G77" s="209" t="s">
        <v>219</v>
      </c>
      <c r="H77" s="48" t="s">
        <v>1082</v>
      </c>
    </row>
    <row r="78" spans="1:8" s="108" customFormat="1" ht="15">
      <c r="A78" s="198">
        <v>40856</v>
      </c>
      <c r="B78" s="211" t="s">
        <v>804</v>
      </c>
      <c r="C78" s="77">
        <v>190</v>
      </c>
      <c r="D78" s="77" t="s">
        <v>442</v>
      </c>
      <c r="E78" s="78" t="s">
        <v>944</v>
      </c>
      <c r="F78" s="48" t="s">
        <v>376</v>
      </c>
      <c r="G78" s="248">
        <v>40940</v>
      </c>
      <c r="H78" s="48" t="s">
        <v>1082</v>
      </c>
    </row>
    <row r="79" spans="1:8" s="108" customFormat="1" ht="15">
      <c r="A79" s="198">
        <v>40856</v>
      </c>
      <c r="B79" s="211" t="s">
        <v>804</v>
      </c>
      <c r="C79" s="77">
        <v>230</v>
      </c>
      <c r="D79" s="77" t="s">
        <v>621</v>
      </c>
      <c r="E79" s="78" t="s">
        <v>622</v>
      </c>
      <c r="F79" s="48" t="s">
        <v>1057</v>
      </c>
      <c r="G79" s="248" t="s">
        <v>1135</v>
      </c>
      <c r="H79" s="48" t="s">
        <v>1082</v>
      </c>
    </row>
    <row r="80" spans="1:8" s="108" customFormat="1" ht="15">
      <c r="A80" s="198">
        <v>40856</v>
      </c>
      <c r="B80" s="211" t="s">
        <v>804</v>
      </c>
      <c r="C80" s="77">
        <v>230</v>
      </c>
      <c r="D80" s="77" t="s">
        <v>621</v>
      </c>
      <c r="E80" s="78" t="s">
        <v>622</v>
      </c>
      <c r="F80" s="48" t="s">
        <v>1059</v>
      </c>
      <c r="G80" s="248" t="s">
        <v>890</v>
      </c>
      <c r="H80" s="48" t="s">
        <v>1082</v>
      </c>
    </row>
    <row r="81" spans="1:8" s="108" customFormat="1" ht="15">
      <c r="A81" s="198">
        <v>40856</v>
      </c>
      <c r="B81" s="211" t="s">
        <v>804</v>
      </c>
      <c r="C81" s="77">
        <v>230</v>
      </c>
      <c r="D81" s="77" t="s">
        <v>621</v>
      </c>
      <c r="E81" s="78" t="s">
        <v>622</v>
      </c>
      <c r="F81" s="48" t="s">
        <v>350</v>
      </c>
      <c r="G81" s="248" t="s">
        <v>219</v>
      </c>
      <c r="H81" s="48" t="s">
        <v>1082</v>
      </c>
    </row>
    <row r="82" spans="1:8" s="108" customFormat="1" ht="15">
      <c r="A82" s="198">
        <v>40856</v>
      </c>
      <c r="B82" s="211" t="s">
        <v>804</v>
      </c>
      <c r="C82" s="77">
        <v>230</v>
      </c>
      <c r="D82" s="77" t="s">
        <v>621</v>
      </c>
      <c r="E82" s="78" t="s">
        <v>622</v>
      </c>
      <c r="F82" s="48" t="s">
        <v>376</v>
      </c>
      <c r="G82" s="248">
        <v>40940</v>
      </c>
      <c r="H82" s="48" t="s">
        <v>1082</v>
      </c>
    </row>
    <row r="83" spans="1:8" s="108" customFormat="1" ht="15">
      <c r="A83" s="198">
        <v>40856</v>
      </c>
      <c r="B83" s="211" t="s">
        <v>804</v>
      </c>
      <c r="C83" s="77">
        <v>100</v>
      </c>
      <c r="D83" s="77" t="s">
        <v>1127</v>
      </c>
      <c r="E83" s="78" t="s">
        <v>819</v>
      </c>
      <c r="F83" s="48" t="s">
        <v>1057</v>
      </c>
      <c r="G83" s="216" t="s">
        <v>629</v>
      </c>
      <c r="H83" s="48" t="s">
        <v>1082</v>
      </c>
    </row>
    <row r="84" spans="1:8" s="108" customFormat="1" ht="15">
      <c r="A84" s="198">
        <v>40856</v>
      </c>
      <c r="B84" s="211" t="s">
        <v>804</v>
      </c>
      <c r="C84" s="77">
        <v>100</v>
      </c>
      <c r="D84" s="77" t="s">
        <v>1127</v>
      </c>
      <c r="E84" s="78" t="s">
        <v>819</v>
      </c>
      <c r="F84" s="48" t="s">
        <v>350</v>
      </c>
      <c r="G84" s="248" t="s">
        <v>219</v>
      </c>
      <c r="H84" s="48" t="s">
        <v>1082</v>
      </c>
    </row>
    <row r="85" spans="1:8" s="108" customFormat="1" ht="15">
      <c r="A85" s="198">
        <v>40856</v>
      </c>
      <c r="B85" s="211" t="s">
        <v>804</v>
      </c>
      <c r="C85" s="77">
        <v>100</v>
      </c>
      <c r="D85" s="77" t="s">
        <v>1127</v>
      </c>
      <c r="E85" s="78" t="s">
        <v>819</v>
      </c>
      <c r="F85" s="48" t="s">
        <v>376</v>
      </c>
      <c r="G85" s="248">
        <v>41061</v>
      </c>
      <c r="H85" s="48" t="s">
        <v>1082</v>
      </c>
    </row>
    <row r="86" spans="1:8" s="108" customFormat="1" ht="15">
      <c r="A86" s="198">
        <v>40856</v>
      </c>
      <c r="B86" s="211" t="s">
        <v>804</v>
      </c>
      <c r="C86" s="77">
        <v>100</v>
      </c>
      <c r="D86" s="77" t="s">
        <v>1127</v>
      </c>
      <c r="E86" s="78" t="s">
        <v>819</v>
      </c>
      <c r="F86" s="48" t="s">
        <v>375</v>
      </c>
      <c r="G86" s="248">
        <v>40787</v>
      </c>
      <c r="H86" s="48" t="s">
        <v>1082</v>
      </c>
    </row>
    <row r="87" spans="1:8" s="108" customFormat="1" ht="15">
      <c r="A87" s="198">
        <v>40856</v>
      </c>
      <c r="B87" s="211" t="s">
        <v>804</v>
      </c>
      <c r="C87" s="77">
        <v>2</v>
      </c>
      <c r="D87" s="77" t="s">
        <v>892</v>
      </c>
      <c r="E87" s="78" t="s">
        <v>893</v>
      </c>
      <c r="F87" s="48" t="s">
        <v>1059</v>
      </c>
      <c r="G87" s="248" t="s">
        <v>629</v>
      </c>
      <c r="H87" s="48" t="s">
        <v>1082</v>
      </c>
    </row>
    <row r="88" spans="1:8" s="108" customFormat="1" ht="15">
      <c r="A88" s="198">
        <v>40856</v>
      </c>
      <c r="B88" s="211" t="s">
        <v>804</v>
      </c>
      <c r="C88" s="77">
        <v>2</v>
      </c>
      <c r="D88" s="77" t="s">
        <v>892</v>
      </c>
      <c r="E88" s="78" t="s">
        <v>893</v>
      </c>
      <c r="F88" s="48" t="s">
        <v>376</v>
      </c>
      <c r="G88" s="248">
        <v>41000</v>
      </c>
      <c r="H88" s="48" t="s">
        <v>1082</v>
      </c>
    </row>
    <row r="89" spans="1:8" s="108" customFormat="1" ht="15">
      <c r="A89" s="198">
        <v>40856</v>
      </c>
      <c r="B89" s="211" t="s">
        <v>803</v>
      </c>
      <c r="C89" s="77">
        <v>400</v>
      </c>
      <c r="D89" s="77" t="s">
        <v>1142</v>
      </c>
      <c r="E89" s="78" t="s">
        <v>1145</v>
      </c>
      <c r="F89" s="48" t="s">
        <v>1057</v>
      </c>
      <c r="G89" s="216" t="s">
        <v>1143</v>
      </c>
      <c r="H89" s="48" t="s">
        <v>1082</v>
      </c>
    </row>
    <row r="90" spans="1:8" s="108" customFormat="1" ht="15">
      <c r="A90" s="198">
        <v>40856</v>
      </c>
      <c r="B90" s="211" t="s">
        <v>803</v>
      </c>
      <c r="C90" s="77">
        <v>400</v>
      </c>
      <c r="D90" s="77" t="s">
        <v>1142</v>
      </c>
      <c r="E90" s="78" t="s">
        <v>1145</v>
      </c>
      <c r="F90" s="48" t="s">
        <v>404</v>
      </c>
      <c r="G90" s="248" t="s">
        <v>1145</v>
      </c>
      <c r="H90" s="48" t="s">
        <v>1082</v>
      </c>
    </row>
    <row r="91" spans="1:8" s="108" customFormat="1" ht="15">
      <c r="A91" s="198">
        <v>40856</v>
      </c>
      <c r="B91" s="211" t="s">
        <v>803</v>
      </c>
      <c r="C91" s="77">
        <v>400</v>
      </c>
      <c r="D91" s="77" t="s">
        <v>1142</v>
      </c>
      <c r="E91" s="78" t="s">
        <v>1145</v>
      </c>
      <c r="F91" s="48" t="s">
        <v>350</v>
      </c>
      <c r="G91" s="248" t="s">
        <v>235</v>
      </c>
      <c r="H91" s="48" t="s">
        <v>1082</v>
      </c>
    </row>
    <row r="92" spans="1:8" s="108" customFormat="1" ht="15">
      <c r="A92" s="198">
        <v>40856</v>
      </c>
      <c r="B92" s="211" t="s">
        <v>803</v>
      </c>
      <c r="C92" s="77">
        <v>400</v>
      </c>
      <c r="D92" s="77" t="s">
        <v>1142</v>
      </c>
      <c r="E92" s="78" t="s">
        <v>1145</v>
      </c>
      <c r="F92" s="48" t="s">
        <v>376</v>
      </c>
      <c r="G92" s="248">
        <v>40878</v>
      </c>
      <c r="H92" s="48" t="s">
        <v>1082</v>
      </c>
    </row>
    <row r="93" spans="1:8" s="108" customFormat="1" ht="15">
      <c r="A93" s="198">
        <v>40856</v>
      </c>
      <c r="B93" s="211" t="s">
        <v>803</v>
      </c>
      <c r="C93" s="77">
        <v>3</v>
      </c>
      <c r="D93" s="77" t="s">
        <v>892</v>
      </c>
      <c r="E93" s="78" t="s">
        <v>893</v>
      </c>
      <c r="F93" s="48" t="s">
        <v>1057</v>
      </c>
      <c r="G93" s="248" t="s">
        <v>1151</v>
      </c>
      <c r="H93" s="48" t="s">
        <v>1082</v>
      </c>
    </row>
    <row r="94" spans="1:8" s="108" customFormat="1" ht="15">
      <c r="A94" s="198">
        <v>40856</v>
      </c>
      <c r="B94" s="211" t="s">
        <v>803</v>
      </c>
      <c r="C94" s="77">
        <v>3</v>
      </c>
      <c r="D94" s="77" t="s">
        <v>892</v>
      </c>
      <c r="E94" s="78" t="s">
        <v>893</v>
      </c>
      <c r="F94" s="48" t="s">
        <v>376</v>
      </c>
      <c r="G94" s="248">
        <v>41000</v>
      </c>
      <c r="H94" s="48" t="s">
        <v>1082</v>
      </c>
    </row>
    <row r="95" spans="1:8" s="108" customFormat="1" ht="15">
      <c r="A95" s="198">
        <v>40856</v>
      </c>
      <c r="B95" s="211" t="s">
        <v>805</v>
      </c>
      <c r="C95" s="77">
        <v>3</v>
      </c>
      <c r="D95" s="77" t="s">
        <v>967</v>
      </c>
      <c r="E95" s="78" t="s">
        <v>227</v>
      </c>
      <c r="F95" s="48" t="s">
        <v>350</v>
      </c>
      <c r="G95" s="248" t="s">
        <v>408</v>
      </c>
      <c r="H95" s="48" t="s">
        <v>1090</v>
      </c>
    </row>
    <row r="96" spans="1:8" s="108" customFormat="1" ht="15">
      <c r="A96" s="198"/>
      <c r="B96" s="211"/>
      <c r="C96" s="77"/>
      <c r="D96" s="77"/>
      <c r="E96" s="78"/>
      <c r="F96" s="48"/>
      <c r="G96" s="248"/>
      <c r="H96" s="48"/>
    </row>
    <row r="97" spans="1:8" s="108" customFormat="1" ht="15">
      <c r="A97" s="198"/>
      <c r="B97" s="211"/>
      <c r="C97" s="77"/>
      <c r="D97" s="77"/>
      <c r="E97" s="78"/>
      <c r="F97" s="48"/>
      <c r="G97" s="209"/>
      <c r="H97" s="48"/>
    </row>
    <row r="98" spans="1:8" s="108" customFormat="1" ht="15">
      <c r="A98" s="198"/>
      <c r="B98" s="211"/>
      <c r="C98" s="77"/>
      <c r="D98" s="77"/>
      <c r="E98" s="78"/>
      <c r="F98" s="48"/>
      <c r="G98" s="209"/>
      <c r="H98" s="48"/>
    </row>
    <row r="99" spans="1:8" s="108" customFormat="1" ht="24.75" customHeight="1" thickBot="1">
      <c r="A99" s="218"/>
      <c r="G99" s="217"/>
      <c r="H99" s="219"/>
    </row>
    <row r="100" spans="2:6" ht="15">
      <c r="B100" s="297" t="s">
        <v>437</v>
      </c>
      <c r="C100" s="298"/>
      <c r="D100" s="298"/>
      <c r="E100" s="298"/>
      <c r="F100" s="299"/>
    </row>
    <row r="101" spans="2:8" ht="15">
      <c r="B101" s="80" t="s">
        <v>438</v>
      </c>
      <c r="C101" s="81"/>
      <c r="D101" s="81"/>
      <c r="E101" s="81" t="s">
        <v>1051</v>
      </c>
      <c r="F101" s="82"/>
      <c r="G101" s="81"/>
      <c r="H101" s="81"/>
    </row>
    <row r="102" spans="2:8" ht="15">
      <c r="B102" s="80" t="s">
        <v>439</v>
      </c>
      <c r="C102" s="81"/>
      <c r="D102" s="81"/>
      <c r="E102" s="81" t="s">
        <v>1052</v>
      </c>
      <c r="F102" s="82"/>
      <c r="G102" s="81"/>
      <c r="H102" s="81"/>
    </row>
    <row r="103" spans="2:8" ht="15.75" thickBot="1">
      <c r="B103" s="83" t="s">
        <v>1069</v>
      </c>
      <c r="C103" s="84"/>
      <c r="D103" s="84"/>
      <c r="E103" s="84" t="s">
        <v>1070</v>
      </c>
      <c r="F103" s="85"/>
      <c r="G103" s="81"/>
      <c r="H103" s="81"/>
    </row>
  </sheetData>
  <sheetProtection/>
  <autoFilter ref="A2:H96"/>
  <mergeCells count="2">
    <mergeCell ref="A1:H1"/>
    <mergeCell ref="B100:F100"/>
  </mergeCells>
  <printOptions horizontalCentered="1"/>
  <pageMargins left="0.2" right="0.2" top="0.5" bottom="0.75" header="0.3" footer="0.3"/>
  <pageSetup fitToHeight="0" fitToWidth="1" horizontalDpi="600" verticalDpi="600" orientation="landscape" scale="76" r:id="rId2"/>
  <headerFooter>
    <oddFooter>&amp;L&amp;D   &amp;T&amp;C&amp;F&amp;RPage &amp;P of &amp;N</oddFooter>
  </headerFooter>
  <legacyDrawing r:id="rId1"/>
</worksheet>
</file>

<file path=xl/worksheets/sheet3.xml><?xml version="1.0" encoding="utf-8"?>
<worksheet xmlns="http://schemas.openxmlformats.org/spreadsheetml/2006/main" xmlns:r="http://schemas.openxmlformats.org/officeDocument/2006/relationships">
  <sheetPr codeName="Sheet1">
    <tabColor rgb="FFFFFF00"/>
    <pageSetUpPr fitToPage="1"/>
  </sheetPr>
  <dimension ref="A1:U9"/>
  <sheetViews>
    <sheetView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D3" sqref="D3"/>
    </sheetView>
  </sheetViews>
  <sheetFormatPr defaultColWidth="9.140625" defaultRowHeight="15"/>
  <cols>
    <col min="1" max="1" width="9.140625" style="0" customWidth="1"/>
    <col min="2" max="2" width="8.7109375" style="0" hidden="1" customWidth="1"/>
    <col min="3" max="3" width="10.57421875" style="0" customWidth="1"/>
    <col min="4" max="4" width="11.7109375" style="0" customWidth="1"/>
    <col min="5" max="5" width="32.7109375" style="0" customWidth="1"/>
    <col min="6" max="6" width="12.28125" style="16" hidden="1" customWidth="1"/>
    <col min="7" max="7" width="8.421875" style="24" customWidth="1"/>
    <col min="8" max="8" width="11.57421875" style="24" customWidth="1"/>
    <col min="9" max="9" width="14.421875" style="0" customWidth="1"/>
    <col min="10" max="10" width="12.28125" style="0" customWidth="1"/>
    <col min="11" max="11" width="8.421875" style="24" customWidth="1"/>
    <col min="12" max="12" width="10.28125" style="24" customWidth="1"/>
    <col min="13" max="13" width="10.7109375" style="24" customWidth="1"/>
    <col min="14" max="14" width="9.8515625" style="24" customWidth="1"/>
    <col min="15" max="15" width="11.8515625" style="24" customWidth="1"/>
    <col min="16" max="16" width="10.00390625" style="24" customWidth="1"/>
    <col min="17" max="17" width="11.8515625" style="0" customWidth="1"/>
    <col min="18" max="18" width="12.00390625" style="16" customWidth="1"/>
    <col min="19" max="19" width="12.00390625" style="24" hidden="1" customWidth="1"/>
    <col min="20" max="20" width="12.57421875" style="24" hidden="1" customWidth="1"/>
    <col min="21" max="21" width="60.7109375" style="0" customWidth="1"/>
  </cols>
  <sheetData>
    <row r="1" spans="1:16" s="65" customFormat="1" ht="33" customHeight="1">
      <c r="A1" s="300" t="s">
        <v>407</v>
      </c>
      <c r="B1" s="300"/>
      <c r="C1" s="300"/>
      <c r="D1" s="300"/>
      <c r="E1" s="300"/>
      <c r="F1" s="300"/>
      <c r="G1" s="300"/>
      <c r="H1" s="300"/>
      <c r="I1" s="300"/>
      <c r="J1" s="300"/>
      <c r="K1" s="300"/>
      <c r="L1" s="300"/>
      <c r="M1" s="300"/>
      <c r="N1" s="300"/>
      <c r="O1" s="300"/>
      <c r="P1" s="300"/>
    </row>
    <row r="2" spans="1:21" ht="38.25">
      <c r="A2" s="1" t="s">
        <v>8</v>
      </c>
      <c r="B2" s="1" t="s">
        <v>7</v>
      </c>
      <c r="C2" s="1" t="s">
        <v>1</v>
      </c>
      <c r="D2" s="1" t="s">
        <v>11</v>
      </c>
      <c r="E2" s="1" t="s">
        <v>2</v>
      </c>
      <c r="F2" s="1" t="s">
        <v>62</v>
      </c>
      <c r="G2" s="29" t="s">
        <v>75</v>
      </c>
      <c r="H2" s="1" t="s">
        <v>52</v>
      </c>
      <c r="I2" s="2" t="s">
        <v>23</v>
      </c>
      <c r="J2" s="1" t="s">
        <v>0</v>
      </c>
      <c r="K2" s="1" t="s">
        <v>103</v>
      </c>
      <c r="L2" s="1" t="s">
        <v>65</v>
      </c>
      <c r="M2" s="1" t="s">
        <v>97</v>
      </c>
      <c r="N2" s="1" t="s">
        <v>85</v>
      </c>
      <c r="O2" s="1" t="s">
        <v>73</v>
      </c>
      <c r="P2" s="1" t="s">
        <v>99</v>
      </c>
      <c r="Q2" s="1" t="s">
        <v>12</v>
      </c>
      <c r="R2" s="1" t="s">
        <v>51</v>
      </c>
      <c r="S2" s="1" t="s">
        <v>84</v>
      </c>
      <c r="T2" s="1" t="s">
        <v>83</v>
      </c>
      <c r="U2" s="6" t="s">
        <v>22</v>
      </c>
    </row>
    <row r="3" spans="1:21" ht="48">
      <c r="A3" s="5" t="s">
        <v>10</v>
      </c>
      <c r="B3" s="4">
        <v>4</v>
      </c>
      <c r="C3" s="11" t="s">
        <v>28</v>
      </c>
      <c r="D3" s="10" t="s">
        <v>5</v>
      </c>
      <c r="E3" s="7" t="s">
        <v>6</v>
      </c>
      <c r="F3" s="17">
        <f aca="true" t="shared" si="0" ref="F3:F9">INDEX(SortChars,MATCH(I3,Releases,))</f>
        <v>99</v>
      </c>
      <c r="G3" s="17" t="s">
        <v>76</v>
      </c>
      <c r="H3" s="10" t="s">
        <v>79</v>
      </c>
      <c r="I3" s="13" t="s">
        <v>33</v>
      </c>
      <c r="J3" s="10" t="s">
        <v>35</v>
      </c>
      <c r="K3" s="8">
        <v>3</v>
      </c>
      <c r="L3" s="10"/>
      <c r="M3" s="10"/>
      <c r="N3" s="10"/>
      <c r="O3" s="30"/>
      <c r="P3" s="30"/>
      <c r="Q3" s="10" t="s">
        <v>36</v>
      </c>
      <c r="R3" s="32">
        <v>39974</v>
      </c>
      <c r="S3" s="25"/>
      <c r="T3" s="25"/>
      <c r="U3" s="9" t="s">
        <v>43</v>
      </c>
    </row>
    <row r="4" spans="1:21" ht="38.25">
      <c r="A4" s="12" t="s">
        <v>20</v>
      </c>
      <c r="B4" s="4"/>
      <c r="C4" s="11" t="s">
        <v>28</v>
      </c>
      <c r="D4" s="10" t="s">
        <v>24</v>
      </c>
      <c r="E4" s="7" t="s">
        <v>26</v>
      </c>
      <c r="F4" s="17">
        <f t="shared" si="0"/>
        <v>99</v>
      </c>
      <c r="G4" s="17" t="s">
        <v>41</v>
      </c>
      <c r="H4" s="10" t="s">
        <v>192</v>
      </c>
      <c r="I4" s="13" t="s">
        <v>33</v>
      </c>
      <c r="J4" s="10" t="s">
        <v>35</v>
      </c>
      <c r="K4" s="8">
        <v>3</v>
      </c>
      <c r="L4" s="10"/>
      <c r="M4" s="10"/>
      <c r="N4" s="10"/>
      <c r="O4" s="30"/>
      <c r="P4" s="30"/>
      <c r="Q4" s="10" t="s">
        <v>37</v>
      </c>
      <c r="R4" s="32">
        <v>40382</v>
      </c>
      <c r="S4" s="25"/>
      <c r="T4" s="25"/>
      <c r="U4" s="9" t="s">
        <v>50</v>
      </c>
    </row>
    <row r="5" spans="1:21" ht="36">
      <c r="A5" s="3" t="s">
        <v>21</v>
      </c>
      <c r="B5" s="4"/>
      <c r="C5" s="11" t="s">
        <v>28</v>
      </c>
      <c r="D5" s="10" t="s">
        <v>17</v>
      </c>
      <c r="E5" s="7" t="s">
        <v>196</v>
      </c>
      <c r="F5" s="17">
        <f t="shared" si="0"/>
        <v>9</v>
      </c>
      <c r="G5" s="17">
        <v>2012</v>
      </c>
      <c r="H5" s="10" t="s">
        <v>193</v>
      </c>
      <c r="I5" s="13" t="s">
        <v>78</v>
      </c>
      <c r="J5" s="10" t="s">
        <v>35</v>
      </c>
      <c r="K5" s="8" t="s">
        <v>33</v>
      </c>
      <c r="L5" s="10"/>
      <c r="M5" s="10"/>
      <c r="N5" s="10"/>
      <c r="O5" s="30"/>
      <c r="P5" s="30"/>
      <c r="Q5" s="10" t="s">
        <v>38</v>
      </c>
      <c r="R5" s="32">
        <v>39763</v>
      </c>
      <c r="S5" s="25"/>
      <c r="T5" s="25"/>
      <c r="U5" s="9" t="s">
        <v>45</v>
      </c>
    </row>
    <row r="6" spans="1:21" ht="25.5">
      <c r="A6" s="3" t="s">
        <v>21</v>
      </c>
      <c r="B6" s="4"/>
      <c r="C6" s="11" t="s">
        <v>28</v>
      </c>
      <c r="D6" s="10" t="s">
        <v>16</v>
      </c>
      <c r="E6" s="7" t="s">
        <v>13</v>
      </c>
      <c r="F6" s="17">
        <f t="shared" si="0"/>
        <v>12</v>
      </c>
      <c r="G6" s="17" t="s">
        <v>33</v>
      </c>
      <c r="H6" s="10" t="s">
        <v>193</v>
      </c>
      <c r="I6" s="13" t="s">
        <v>9</v>
      </c>
      <c r="J6" s="10" t="s">
        <v>35</v>
      </c>
      <c r="K6" s="8">
        <v>4</v>
      </c>
      <c r="L6" s="10"/>
      <c r="M6" s="10"/>
      <c r="N6" s="10"/>
      <c r="O6" s="30"/>
      <c r="P6" s="30"/>
      <c r="Q6" s="10" t="s">
        <v>38</v>
      </c>
      <c r="R6" s="32">
        <v>39703</v>
      </c>
      <c r="S6" s="25"/>
      <c r="T6" s="25"/>
      <c r="U6" s="9" t="s">
        <v>44</v>
      </c>
    </row>
    <row r="7" spans="1:21" ht="25.5">
      <c r="A7" s="3" t="s">
        <v>21</v>
      </c>
      <c r="B7" s="4"/>
      <c r="C7" s="11" t="s">
        <v>28</v>
      </c>
      <c r="D7" s="10" t="s">
        <v>18</v>
      </c>
      <c r="E7" s="7" t="s">
        <v>14</v>
      </c>
      <c r="F7" s="17">
        <f t="shared" si="0"/>
        <v>99</v>
      </c>
      <c r="G7" s="17" t="s">
        <v>33</v>
      </c>
      <c r="H7" s="10"/>
      <c r="I7" s="13" t="s">
        <v>33</v>
      </c>
      <c r="J7" s="10" t="s">
        <v>35</v>
      </c>
      <c r="K7" s="8">
        <v>3</v>
      </c>
      <c r="L7" s="10"/>
      <c r="M7" s="10"/>
      <c r="N7" s="10"/>
      <c r="O7" s="30"/>
      <c r="P7" s="30"/>
      <c r="Q7" s="10" t="s">
        <v>37</v>
      </c>
      <c r="R7" s="32">
        <v>40200</v>
      </c>
      <c r="S7" s="25"/>
      <c r="T7" s="25"/>
      <c r="U7" s="9" t="s">
        <v>48</v>
      </c>
    </row>
    <row r="8" spans="1:21" ht="51">
      <c r="A8" s="3" t="s">
        <v>21</v>
      </c>
      <c r="B8" s="4"/>
      <c r="C8" s="11" t="s">
        <v>28</v>
      </c>
      <c r="D8" s="10" t="s">
        <v>25</v>
      </c>
      <c r="E8" s="7" t="s">
        <v>27</v>
      </c>
      <c r="F8" s="17">
        <f t="shared" si="0"/>
        <v>99</v>
      </c>
      <c r="G8" s="17" t="s">
        <v>33</v>
      </c>
      <c r="H8" s="10" t="s">
        <v>195</v>
      </c>
      <c r="I8" s="13" t="s">
        <v>33</v>
      </c>
      <c r="J8" s="10" t="s">
        <v>35</v>
      </c>
      <c r="K8" s="8">
        <v>3</v>
      </c>
      <c r="L8" s="10"/>
      <c r="M8" s="10"/>
      <c r="N8" s="10"/>
      <c r="O8" s="30"/>
      <c r="P8" s="30"/>
      <c r="Q8" s="10" t="s">
        <v>39</v>
      </c>
      <c r="R8" s="32">
        <v>40395</v>
      </c>
      <c r="S8" s="25"/>
      <c r="T8" s="25"/>
      <c r="U8" s="9" t="s">
        <v>47</v>
      </c>
    </row>
    <row r="9" spans="1:21" ht="36">
      <c r="A9" s="3" t="s">
        <v>21</v>
      </c>
      <c r="B9" s="4"/>
      <c r="C9" s="11" t="s">
        <v>28</v>
      </c>
      <c r="D9" s="10" t="s">
        <v>19</v>
      </c>
      <c r="E9" s="7" t="s">
        <v>15</v>
      </c>
      <c r="F9" s="17">
        <f t="shared" si="0"/>
        <v>99</v>
      </c>
      <c r="G9" s="17" t="s">
        <v>33</v>
      </c>
      <c r="H9" s="10" t="s">
        <v>194</v>
      </c>
      <c r="I9" s="13" t="s">
        <v>33</v>
      </c>
      <c r="J9" s="10" t="s">
        <v>35</v>
      </c>
      <c r="K9" s="8">
        <v>2</v>
      </c>
      <c r="L9" s="10"/>
      <c r="M9" s="10"/>
      <c r="N9" s="10"/>
      <c r="O9" s="30"/>
      <c r="P9" s="30"/>
      <c r="Q9" s="10" t="s">
        <v>49</v>
      </c>
      <c r="R9" s="32">
        <v>39869</v>
      </c>
      <c r="S9" s="25"/>
      <c r="T9" s="25"/>
      <c r="U9" s="9" t="s">
        <v>46</v>
      </c>
    </row>
  </sheetData>
  <sheetProtection/>
  <autoFilter ref="A2:U9">
    <sortState ref="A3:U9">
      <sortCondition sortBy="value" ref="A3:A9"/>
      <sortCondition sortBy="value" ref="B3:B9"/>
      <sortCondition sortBy="value" ref="F3:F9"/>
      <sortCondition sortBy="value" ref="C3:C9"/>
      <sortCondition sortBy="value" ref="D3:D9"/>
      <sortCondition sortBy="value" ref="E3:E9"/>
    </sortState>
  </autoFilter>
  <mergeCells count="1">
    <mergeCell ref="A1:P1"/>
  </mergeCells>
  <dataValidations count="2">
    <dataValidation type="list" allowBlank="1" showInputMessage="1" showErrorMessage="1" sqref="G3 G5:G9">
      <formula1>ReleaseYears</formula1>
    </dataValidation>
    <dataValidation type="list" allowBlank="1" showInputMessage="1" showErrorMessage="1" sqref="K3:K9">
      <formula1>IA_Phase</formula1>
    </dataValidation>
  </dataValidations>
  <printOptions horizontalCentered="1"/>
  <pageMargins left="0.2" right="0.2" top="0.75" bottom="0.75" header="0.3" footer="0.3"/>
  <pageSetup fitToHeight="0" fitToWidth="1" horizontalDpi="600" verticalDpi="600" orientation="landscape" paperSize="5" scale="68" r:id="rId1"/>
  <headerFooter>
    <oddHeader>&amp;C&amp;"-,Bold"&amp;14 2011 Merged Prioritization List</oddHeader>
    <oddFooter>&amp;L&amp;F&amp;R&amp;D</oddFooter>
  </headerFooter>
</worksheet>
</file>

<file path=xl/worksheets/sheet4.xml><?xml version="1.0" encoding="utf-8"?>
<worksheet xmlns="http://schemas.openxmlformats.org/spreadsheetml/2006/main" xmlns:r="http://schemas.openxmlformats.org/officeDocument/2006/relationships">
  <sheetPr codeName="Sheet7">
    <pageSetUpPr fitToPage="1"/>
  </sheetPr>
  <dimension ref="A1:H240"/>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1.421875" style="51" customWidth="1"/>
    <col min="2" max="2" width="43.57421875" style="35" customWidth="1"/>
    <col min="3" max="3" width="53.7109375" style="35" customWidth="1"/>
    <col min="4" max="4" width="13.00390625" style="55" customWidth="1"/>
    <col min="5" max="5" width="12.8515625" style="40" customWidth="1"/>
    <col min="6" max="6" width="4.7109375" style="24" customWidth="1"/>
    <col min="7" max="7" width="17.57421875" style="24" customWidth="1"/>
    <col min="8" max="16384" width="9.140625" style="24" customWidth="1"/>
  </cols>
  <sheetData>
    <row r="1" spans="1:8" ht="30">
      <c r="A1" s="41" t="s">
        <v>104</v>
      </c>
      <c r="B1" s="42" t="s">
        <v>105</v>
      </c>
      <c r="C1" s="42" t="s">
        <v>106</v>
      </c>
      <c r="D1" s="45" t="s">
        <v>107</v>
      </c>
      <c r="E1" s="46" t="s">
        <v>108</v>
      </c>
      <c r="G1" s="301" t="s">
        <v>173</v>
      </c>
      <c r="H1" s="302"/>
    </row>
    <row r="2" spans="1:8" ht="45">
      <c r="A2" s="39">
        <v>5963</v>
      </c>
      <c r="B2" s="36" t="s">
        <v>109</v>
      </c>
      <c r="C2" s="38" t="s">
        <v>172</v>
      </c>
      <c r="D2" s="37">
        <v>40562</v>
      </c>
      <c r="E2" s="43" t="s">
        <v>110</v>
      </c>
      <c r="G2" s="47" t="s">
        <v>248</v>
      </c>
      <c r="H2" s="47">
        <f>COUNTIF(E$2:E1025,G2)</f>
        <v>13</v>
      </c>
    </row>
    <row r="3" spans="1:8" ht="45">
      <c r="A3" s="39">
        <v>6879</v>
      </c>
      <c r="B3" s="36" t="s">
        <v>111</v>
      </c>
      <c r="C3" s="38" t="s">
        <v>175</v>
      </c>
      <c r="D3" s="37">
        <v>40562</v>
      </c>
      <c r="E3" s="43" t="s">
        <v>110</v>
      </c>
      <c r="G3" s="48" t="s">
        <v>245</v>
      </c>
      <c r="H3" s="48">
        <f>COUNTIF(E$2:E1026,G3)</f>
        <v>23</v>
      </c>
    </row>
    <row r="4" spans="1:8" ht="45">
      <c r="A4" s="39">
        <v>7077</v>
      </c>
      <c r="B4" s="36" t="s">
        <v>112</v>
      </c>
      <c r="C4" s="38" t="s">
        <v>176</v>
      </c>
      <c r="D4" s="37">
        <v>40562</v>
      </c>
      <c r="E4" s="43" t="s">
        <v>110</v>
      </c>
      <c r="G4" s="48" t="s">
        <v>584</v>
      </c>
      <c r="H4" s="48">
        <f>COUNTIF(E$2:E1027,G4)</f>
        <v>3</v>
      </c>
    </row>
    <row r="5" spans="1:8" ht="45">
      <c r="A5" s="39">
        <v>8755</v>
      </c>
      <c r="B5" s="36" t="s">
        <v>113</v>
      </c>
      <c r="C5" s="36" t="s">
        <v>114</v>
      </c>
      <c r="D5" s="37">
        <v>40562</v>
      </c>
      <c r="E5" s="43" t="s">
        <v>110</v>
      </c>
      <c r="G5" s="48" t="s">
        <v>326</v>
      </c>
      <c r="H5" s="48">
        <f>COUNTIF(E$2:E1027,G5)</f>
        <v>3</v>
      </c>
    </row>
    <row r="6" spans="1:8" ht="45">
      <c r="A6" s="39">
        <v>10276</v>
      </c>
      <c r="B6" s="36" t="s">
        <v>115</v>
      </c>
      <c r="C6" s="36" t="s">
        <v>116</v>
      </c>
      <c r="D6" s="37">
        <v>40562</v>
      </c>
      <c r="E6" s="43" t="s">
        <v>110</v>
      </c>
      <c r="G6" s="48" t="s">
        <v>758</v>
      </c>
      <c r="H6" s="48">
        <f>COUNTIF(E$2:E1028,G6)</f>
        <v>6</v>
      </c>
    </row>
    <row r="7" spans="1:8" ht="45">
      <c r="A7" s="39">
        <v>10512</v>
      </c>
      <c r="B7" s="36" t="s">
        <v>117</v>
      </c>
      <c r="C7" s="36" t="s">
        <v>118</v>
      </c>
      <c r="D7" s="37">
        <v>40562</v>
      </c>
      <c r="E7" s="43" t="s">
        <v>110</v>
      </c>
      <c r="G7" s="48" t="s">
        <v>148</v>
      </c>
      <c r="H7" s="48">
        <f>COUNTIF(E$2:E1027,G7)</f>
        <v>19</v>
      </c>
    </row>
    <row r="8" spans="1:8" ht="42.75" customHeight="1">
      <c r="A8" s="39">
        <v>13039</v>
      </c>
      <c r="B8" s="36" t="s">
        <v>119</v>
      </c>
      <c r="C8" s="36" t="s">
        <v>120</v>
      </c>
      <c r="D8" s="37">
        <v>40562</v>
      </c>
      <c r="E8" s="43" t="s">
        <v>110</v>
      </c>
      <c r="G8" s="48" t="s">
        <v>261</v>
      </c>
      <c r="H8" s="48">
        <f>COUNTIF(E$2:E1028,G8)</f>
        <v>21</v>
      </c>
    </row>
    <row r="9" spans="1:8" ht="60">
      <c r="A9" s="39">
        <v>13575</v>
      </c>
      <c r="B9" s="36" t="s">
        <v>121</v>
      </c>
      <c r="C9" s="36" t="s">
        <v>122</v>
      </c>
      <c r="D9" s="37">
        <v>40562</v>
      </c>
      <c r="E9" s="43" t="s">
        <v>110</v>
      </c>
      <c r="G9" s="48" t="s">
        <v>189</v>
      </c>
      <c r="H9" s="48">
        <f>COUNTIF(E$2:E1028,G9)</f>
        <v>14</v>
      </c>
    </row>
    <row r="10" spans="1:8" ht="45">
      <c r="A10" s="39">
        <v>13588</v>
      </c>
      <c r="B10" s="36" t="s">
        <v>123</v>
      </c>
      <c r="C10" s="36" t="s">
        <v>124</v>
      </c>
      <c r="D10" s="37">
        <v>40562</v>
      </c>
      <c r="E10" s="43" t="s">
        <v>110</v>
      </c>
      <c r="G10" s="48" t="s">
        <v>491</v>
      </c>
      <c r="H10" s="48">
        <f>COUNTIF(E$2:E1029,G10)</f>
        <v>4</v>
      </c>
    </row>
    <row r="11" spans="1:8" ht="45">
      <c r="A11" s="39">
        <v>15186</v>
      </c>
      <c r="B11" s="36" t="s">
        <v>125</v>
      </c>
      <c r="C11" s="36" t="s">
        <v>126</v>
      </c>
      <c r="D11" s="37">
        <v>40562</v>
      </c>
      <c r="E11" s="43" t="s">
        <v>127</v>
      </c>
      <c r="G11" s="48" t="s">
        <v>138</v>
      </c>
      <c r="H11" s="48">
        <f>COUNTIF(E$2:E1029,G11)</f>
        <v>16</v>
      </c>
    </row>
    <row r="12" spans="1:8" ht="45">
      <c r="A12" s="39">
        <v>15267</v>
      </c>
      <c r="B12" s="36" t="s">
        <v>128</v>
      </c>
      <c r="C12" s="36" t="s">
        <v>129</v>
      </c>
      <c r="D12" s="37">
        <v>40562</v>
      </c>
      <c r="E12" s="44" t="s">
        <v>127</v>
      </c>
      <c r="G12" s="48" t="s">
        <v>167</v>
      </c>
      <c r="H12" s="48">
        <f>COUNTIF(E$2:E1030,G12)</f>
        <v>6</v>
      </c>
    </row>
    <row r="13" spans="1:8" ht="90.75" customHeight="1">
      <c r="A13" s="39">
        <v>17781</v>
      </c>
      <c r="B13" s="36" t="s">
        <v>132</v>
      </c>
      <c r="C13" s="109" t="s">
        <v>133</v>
      </c>
      <c r="D13" s="37">
        <v>40562</v>
      </c>
      <c r="E13" s="43" t="s">
        <v>110</v>
      </c>
      <c r="G13" s="48" t="s">
        <v>145</v>
      </c>
      <c r="H13" s="48">
        <f>COUNTIF(E$2:E1031,G13)</f>
        <v>1</v>
      </c>
    </row>
    <row r="14" spans="1:8" ht="45">
      <c r="A14" s="39">
        <v>17922</v>
      </c>
      <c r="B14" s="36" t="s">
        <v>134</v>
      </c>
      <c r="C14" s="36" t="s">
        <v>135</v>
      </c>
      <c r="D14" s="37">
        <v>40562</v>
      </c>
      <c r="E14" s="43" t="s">
        <v>110</v>
      </c>
      <c r="G14" s="48" t="s">
        <v>186</v>
      </c>
      <c r="H14" s="48">
        <f>COUNTIF(E$2:E1032,G14)</f>
        <v>7</v>
      </c>
    </row>
    <row r="15" spans="1:8" ht="30">
      <c r="A15" s="39">
        <v>18006</v>
      </c>
      <c r="B15" s="36" t="s">
        <v>136</v>
      </c>
      <c r="C15" s="36" t="s">
        <v>137</v>
      </c>
      <c r="D15" s="37">
        <v>40562</v>
      </c>
      <c r="E15" s="44" t="s">
        <v>138</v>
      </c>
      <c r="G15" s="48" t="s">
        <v>110</v>
      </c>
      <c r="H15" s="48">
        <f>COUNTIF(E$2:E1034,G15)</f>
        <v>40</v>
      </c>
    </row>
    <row r="16" spans="1:8" ht="60">
      <c r="A16" s="39">
        <v>18038</v>
      </c>
      <c r="B16" s="36" t="s">
        <v>139</v>
      </c>
      <c r="C16" s="36" t="s">
        <v>140</v>
      </c>
      <c r="D16" s="37">
        <v>40562</v>
      </c>
      <c r="E16" s="44" t="s">
        <v>138</v>
      </c>
      <c r="G16" s="48" t="s">
        <v>306</v>
      </c>
      <c r="H16" s="48">
        <f>COUNTIF(E$2:E1035,G16)</f>
        <v>37</v>
      </c>
    </row>
    <row r="17" spans="1:8" ht="45">
      <c r="A17" s="39">
        <v>18039</v>
      </c>
      <c r="B17" s="36" t="s">
        <v>141</v>
      </c>
      <c r="C17" s="36" t="s">
        <v>142</v>
      </c>
      <c r="D17" s="37">
        <v>40562</v>
      </c>
      <c r="E17" s="44" t="s">
        <v>138</v>
      </c>
      <c r="G17" s="48" t="s">
        <v>317</v>
      </c>
      <c r="H17" s="48">
        <f>COUNTIF(E$2:E1036,G17)</f>
        <v>13</v>
      </c>
    </row>
    <row r="18" spans="1:8" ht="90">
      <c r="A18" s="39">
        <v>18069</v>
      </c>
      <c r="B18" s="36" t="s">
        <v>143</v>
      </c>
      <c r="C18" s="36" t="s">
        <v>144</v>
      </c>
      <c r="D18" s="37">
        <v>40562</v>
      </c>
      <c r="E18" s="44" t="s">
        <v>145</v>
      </c>
      <c r="G18" s="48" t="s">
        <v>127</v>
      </c>
      <c r="H18" s="48">
        <f>COUNTIF(E$2:E1034,G18)</f>
        <v>13</v>
      </c>
    </row>
    <row r="19" spans="1:8" ht="45">
      <c r="A19" s="56">
        <v>18467</v>
      </c>
      <c r="B19" s="57" t="s">
        <v>182</v>
      </c>
      <c r="C19" s="57" t="s">
        <v>183</v>
      </c>
      <c r="D19" s="58">
        <v>40562</v>
      </c>
      <c r="E19" s="43" t="s">
        <v>110</v>
      </c>
      <c r="G19" s="119" t="s">
        <v>174</v>
      </c>
      <c r="H19" s="118">
        <f>SUM(H2:H18)</f>
        <v>239</v>
      </c>
    </row>
    <row r="20" spans="1:5" ht="60">
      <c r="A20" s="56">
        <v>18472</v>
      </c>
      <c r="B20" s="57" t="s">
        <v>184</v>
      </c>
      <c r="C20" s="57" t="s">
        <v>185</v>
      </c>
      <c r="D20" s="58">
        <v>40562</v>
      </c>
      <c r="E20" s="43" t="s">
        <v>186</v>
      </c>
    </row>
    <row r="21" spans="1:5" ht="45">
      <c r="A21" s="56">
        <v>18307</v>
      </c>
      <c r="B21" s="57" t="s">
        <v>187</v>
      </c>
      <c r="C21" s="57" t="s">
        <v>188</v>
      </c>
      <c r="D21" s="58">
        <v>40563</v>
      </c>
      <c r="E21" s="43" t="s">
        <v>189</v>
      </c>
    </row>
    <row r="22" spans="1:5" ht="90">
      <c r="A22" s="56">
        <v>18357</v>
      </c>
      <c r="B22" s="57" t="s">
        <v>190</v>
      </c>
      <c r="C22" s="57" t="s">
        <v>191</v>
      </c>
      <c r="D22" s="58">
        <v>40563</v>
      </c>
      <c r="E22" s="43" t="s">
        <v>189</v>
      </c>
    </row>
    <row r="23" spans="1:5" ht="45">
      <c r="A23" s="39">
        <v>14113</v>
      </c>
      <c r="B23" s="38" t="s">
        <v>146</v>
      </c>
      <c r="C23" s="36" t="s">
        <v>147</v>
      </c>
      <c r="D23" s="37">
        <v>40564</v>
      </c>
      <c r="E23" s="44" t="s">
        <v>148</v>
      </c>
    </row>
    <row r="24" spans="1:5" ht="60">
      <c r="A24" s="39">
        <v>15195</v>
      </c>
      <c r="B24" s="38" t="s">
        <v>149</v>
      </c>
      <c r="C24" s="38" t="s">
        <v>177</v>
      </c>
      <c r="D24" s="37">
        <v>40564</v>
      </c>
      <c r="E24" s="44" t="s">
        <v>148</v>
      </c>
    </row>
    <row r="25" spans="1:5" ht="75">
      <c r="A25" s="39">
        <v>15220</v>
      </c>
      <c r="B25" s="38" t="s">
        <v>150</v>
      </c>
      <c r="C25" s="36" t="s">
        <v>151</v>
      </c>
      <c r="D25" s="37">
        <v>40564</v>
      </c>
      <c r="E25" s="44" t="s">
        <v>148</v>
      </c>
    </row>
    <row r="26" spans="1:5" ht="105">
      <c r="A26" s="39">
        <v>15235</v>
      </c>
      <c r="B26" s="38" t="s">
        <v>152</v>
      </c>
      <c r="C26" s="36" t="s">
        <v>178</v>
      </c>
      <c r="D26" s="37">
        <v>40564</v>
      </c>
      <c r="E26" s="44" t="s">
        <v>148</v>
      </c>
    </row>
    <row r="27" spans="1:5" ht="75">
      <c r="A27" s="39">
        <v>15276</v>
      </c>
      <c r="B27" s="38" t="s">
        <v>153</v>
      </c>
      <c r="C27" s="36" t="s">
        <v>151</v>
      </c>
      <c r="D27" s="37">
        <v>40564</v>
      </c>
      <c r="E27" s="44" t="s">
        <v>148</v>
      </c>
    </row>
    <row r="28" spans="1:5" ht="75">
      <c r="A28" s="39">
        <v>15277</v>
      </c>
      <c r="B28" s="38" t="s">
        <v>154</v>
      </c>
      <c r="C28" s="36" t="s">
        <v>151</v>
      </c>
      <c r="D28" s="37">
        <v>40564</v>
      </c>
      <c r="E28" s="44" t="s">
        <v>148</v>
      </c>
    </row>
    <row r="29" spans="1:5" ht="75">
      <c r="A29" s="39">
        <v>15278</v>
      </c>
      <c r="B29" s="38" t="s">
        <v>155</v>
      </c>
      <c r="C29" s="36" t="s">
        <v>151</v>
      </c>
      <c r="D29" s="37">
        <v>40564</v>
      </c>
      <c r="E29" s="44" t="s">
        <v>148</v>
      </c>
    </row>
    <row r="30" spans="1:5" ht="75">
      <c r="A30" s="39">
        <v>15292</v>
      </c>
      <c r="B30" s="38" t="s">
        <v>156</v>
      </c>
      <c r="C30" s="36" t="s">
        <v>151</v>
      </c>
      <c r="D30" s="37">
        <v>40564</v>
      </c>
      <c r="E30" s="44" t="s">
        <v>148</v>
      </c>
    </row>
    <row r="31" spans="1:5" ht="75">
      <c r="A31" s="39">
        <v>15293</v>
      </c>
      <c r="B31" s="38" t="s">
        <v>179</v>
      </c>
      <c r="C31" s="36" t="s">
        <v>151</v>
      </c>
      <c r="D31" s="37">
        <v>40564</v>
      </c>
      <c r="E31" s="44" t="s">
        <v>148</v>
      </c>
    </row>
    <row r="32" spans="1:5" ht="60">
      <c r="A32" s="39">
        <v>15314</v>
      </c>
      <c r="B32" s="38" t="s">
        <v>157</v>
      </c>
      <c r="C32" s="36" t="s">
        <v>158</v>
      </c>
      <c r="D32" s="37">
        <v>40564</v>
      </c>
      <c r="E32" s="44" t="s">
        <v>148</v>
      </c>
    </row>
    <row r="33" spans="1:5" ht="60">
      <c r="A33" s="39">
        <v>15348</v>
      </c>
      <c r="B33" s="38" t="s">
        <v>159</v>
      </c>
      <c r="C33" s="36" t="s">
        <v>160</v>
      </c>
      <c r="D33" s="37">
        <v>40564</v>
      </c>
      <c r="E33" s="44" t="s">
        <v>148</v>
      </c>
    </row>
    <row r="34" spans="1:5" ht="75">
      <c r="A34" s="39">
        <v>15353</v>
      </c>
      <c r="B34" s="38" t="s">
        <v>161</v>
      </c>
      <c r="C34" s="36" t="s">
        <v>162</v>
      </c>
      <c r="D34" s="37">
        <v>40564</v>
      </c>
      <c r="E34" s="44" t="s">
        <v>148</v>
      </c>
    </row>
    <row r="35" spans="1:5" ht="75">
      <c r="A35" s="52">
        <v>15368</v>
      </c>
      <c r="B35" s="49" t="s">
        <v>180</v>
      </c>
      <c r="C35" s="50" t="s">
        <v>163</v>
      </c>
      <c r="D35" s="53">
        <v>40564</v>
      </c>
      <c r="E35" s="54" t="s">
        <v>148</v>
      </c>
    </row>
    <row r="36" spans="1:5" ht="60">
      <c r="A36" s="39">
        <v>15392</v>
      </c>
      <c r="B36" s="38" t="s">
        <v>164</v>
      </c>
      <c r="C36" s="36" t="s">
        <v>165</v>
      </c>
      <c r="D36" s="37">
        <v>40564</v>
      </c>
      <c r="E36" s="44" t="s">
        <v>148</v>
      </c>
    </row>
    <row r="37" spans="1:5" ht="30">
      <c r="A37" s="39">
        <v>17670</v>
      </c>
      <c r="B37" s="38" t="s">
        <v>168</v>
      </c>
      <c r="C37" s="36" t="s">
        <v>169</v>
      </c>
      <c r="D37" s="37">
        <v>40564</v>
      </c>
      <c r="E37" s="44" t="s">
        <v>148</v>
      </c>
    </row>
    <row r="38" spans="1:5" ht="30">
      <c r="A38" s="39">
        <v>17821</v>
      </c>
      <c r="B38" s="38" t="s">
        <v>170</v>
      </c>
      <c r="C38" s="36" t="s">
        <v>171</v>
      </c>
      <c r="D38" s="37">
        <v>40564</v>
      </c>
      <c r="E38" s="44" t="s">
        <v>148</v>
      </c>
    </row>
    <row r="39" spans="1:5" ht="60">
      <c r="A39" s="39">
        <v>17266</v>
      </c>
      <c r="B39" s="38" t="s">
        <v>166</v>
      </c>
      <c r="C39" s="38" t="s">
        <v>181</v>
      </c>
      <c r="D39" s="37">
        <v>40566</v>
      </c>
      <c r="E39" s="44" t="s">
        <v>167</v>
      </c>
    </row>
    <row r="40" spans="1:5" ht="45">
      <c r="A40" s="56">
        <v>15269</v>
      </c>
      <c r="B40" s="57" t="s">
        <v>130</v>
      </c>
      <c r="C40" s="57" t="s">
        <v>131</v>
      </c>
      <c r="D40" s="58">
        <v>40597</v>
      </c>
      <c r="E40" s="43" t="s">
        <v>245</v>
      </c>
    </row>
    <row r="41" spans="1:5" ht="45">
      <c r="A41" s="56">
        <v>18423</v>
      </c>
      <c r="B41" s="57" t="s">
        <v>246</v>
      </c>
      <c r="C41" s="57" t="s">
        <v>247</v>
      </c>
      <c r="D41" s="58">
        <v>40597</v>
      </c>
      <c r="E41" s="43" t="s">
        <v>248</v>
      </c>
    </row>
    <row r="42" spans="1:5" ht="45">
      <c r="A42" s="56">
        <v>18424</v>
      </c>
      <c r="B42" s="57" t="s">
        <v>249</v>
      </c>
      <c r="C42" s="57" t="s">
        <v>250</v>
      </c>
      <c r="D42" s="58">
        <v>40597</v>
      </c>
      <c r="E42" s="43" t="s">
        <v>248</v>
      </c>
    </row>
    <row r="43" spans="1:5" ht="75">
      <c r="A43" s="56">
        <v>18425</v>
      </c>
      <c r="B43" s="57" t="s">
        <v>251</v>
      </c>
      <c r="C43" s="57" t="s">
        <v>252</v>
      </c>
      <c r="D43" s="58">
        <v>40597</v>
      </c>
      <c r="E43" s="43" t="s">
        <v>248</v>
      </c>
    </row>
    <row r="44" spans="1:5" ht="45">
      <c r="A44" s="56">
        <v>18619</v>
      </c>
      <c r="B44" s="57" t="s">
        <v>253</v>
      </c>
      <c r="C44" s="57" t="s">
        <v>254</v>
      </c>
      <c r="D44" s="58">
        <v>40597</v>
      </c>
      <c r="E44" s="43" t="s">
        <v>248</v>
      </c>
    </row>
    <row r="45" spans="1:5" ht="75">
      <c r="A45" s="56">
        <v>18622</v>
      </c>
      <c r="B45" s="57" t="s">
        <v>255</v>
      </c>
      <c r="C45" s="57" t="s">
        <v>256</v>
      </c>
      <c r="D45" s="58">
        <v>40597</v>
      </c>
      <c r="E45" s="43" t="s">
        <v>248</v>
      </c>
    </row>
    <row r="46" spans="1:5" ht="45">
      <c r="A46" s="56">
        <v>18654</v>
      </c>
      <c r="B46" s="57" t="s">
        <v>259</v>
      </c>
      <c r="C46" s="57" t="s">
        <v>260</v>
      </c>
      <c r="D46" s="58">
        <v>40597</v>
      </c>
      <c r="E46" s="43" t="s">
        <v>261</v>
      </c>
    </row>
    <row r="47" spans="1:5" ht="60">
      <c r="A47" s="56">
        <v>18664</v>
      </c>
      <c r="B47" s="57" t="s">
        <v>257</v>
      </c>
      <c r="C47" s="57" t="s">
        <v>258</v>
      </c>
      <c r="D47" s="58">
        <v>40597</v>
      </c>
      <c r="E47" s="43" t="s">
        <v>248</v>
      </c>
    </row>
    <row r="48" spans="1:5" ht="45">
      <c r="A48" s="56">
        <v>18665</v>
      </c>
      <c r="B48" s="57" t="s">
        <v>262</v>
      </c>
      <c r="C48" s="57" t="s">
        <v>263</v>
      </c>
      <c r="D48" s="58">
        <v>40597</v>
      </c>
      <c r="E48" s="43" t="s">
        <v>261</v>
      </c>
    </row>
    <row r="49" spans="1:5" ht="45">
      <c r="A49" s="39">
        <v>18745</v>
      </c>
      <c r="B49" s="38" t="s">
        <v>595</v>
      </c>
      <c r="C49" s="36" t="s">
        <v>596</v>
      </c>
      <c r="D49" s="37">
        <v>40599</v>
      </c>
      <c r="E49" s="44" t="s">
        <v>261</v>
      </c>
    </row>
    <row r="50" spans="1:5" ht="45">
      <c r="A50" s="39">
        <v>18329</v>
      </c>
      <c r="B50" s="38" t="s">
        <v>576</v>
      </c>
      <c r="C50" s="36" t="s">
        <v>577</v>
      </c>
      <c r="D50" s="37">
        <v>40602</v>
      </c>
      <c r="E50" s="44" t="s">
        <v>245</v>
      </c>
    </row>
    <row r="51" spans="1:5" ht="45">
      <c r="A51" s="39">
        <v>18485</v>
      </c>
      <c r="B51" s="38" t="s">
        <v>578</v>
      </c>
      <c r="C51" s="36" t="s">
        <v>579</v>
      </c>
      <c r="D51" s="37">
        <v>40602</v>
      </c>
      <c r="E51" s="44" t="s">
        <v>245</v>
      </c>
    </row>
    <row r="52" spans="1:5" ht="30">
      <c r="A52" s="39">
        <v>18541</v>
      </c>
      <c r="B52" s="38" t="s">
        <v>580</v>
      </c>
      <c r="C52" s="36" t="s">
        <v>581</v>
      </c>
      <c r="D52" s="37">
        <v>40602</v>
      </c>
      <c r="E52" s="44" t="s">
        <v>245</v>
      </c>
    </row>
    <row r="53" spans="1:5" ht="45">
      <c r="A53" s="39">
        <v>18543</v>
      </c>
      <c r="B53" s="38" t="s">
        <v>582</v>
      </c>
      <c r="C53" s="36" t="s">
        <v>583</v>
      </c>
      <c r="D53" s="37">
        <v>40602</v>
      </c>
      <c r="E53" s="44" t="s">
        <v>584</v>
      </c>
    </row>
    <row r="54" spans="1:5" ht="45">
      <c r="A54" s="56">
        <v>18544</v>
      </c>
      <c r="B54" s="57" t="s">
        <v>287</v>
      </c>
      <c r="C54" s="57" t="s">
        <v>288</v>
      </c>
      <c r="D54" s="58">
        <v>40602</v>
      </c>
      <c r="E54" s="43" t="s">
        <v>261</v>
      </c>
    </row>
    <row r="55" spans="1:5" ht="105">
      <c r="A55" s="56">
        <v>18555</v>
      </c>
      <c r="B55" s="57" t="s">
        <v>264</v>
      </c>
      <c r="C55" s="57" t="s">
        <v>265</v>
      </c>
      <c r="D55" s="58">
        <v>40602</v>
      </c>
      <c r="E55" s="43" t="s">
        <v>245</v>
      </c>
    </row>
    <row r="56" spans="1:5" ht="30">
      <c r="A56" s="56">
        <v>18593</v>
      </c>
      <c r="B56" s="57" t="s">
        <v>266</v>
      </c>
      <c r="C56" s="57" t="s">
        <v>267</v>
      </c>
      <c r="D56" s="58">
        <v>40602</v>
      </c>
      <c r="E56" s="43" t="s">
        <v>245</v>
      </c>
    </row>
    <row r="57" spans="1:5" ht="30">
      <c r="A57" s="56">
        <v>18594</v>
      </c>
      <c r="B57" s="57" t="s">
        <v>268</v>
      </c>
      <c r="C57" s="57" t="s">
        <v>269</v>
      </c>
      <c r="D57" s="58">
        <v>40602</v>
      </c>
      <c r="E57" s="43" t="s">
        <v>245</v>
      </c>
    </row>
    <row r="58" spans="1:5" ht="30">
      <c r="A58" s="56">
        <v>18595</v>
      </c>
      <c r="B58" s="57" t="s">
        <v>270</v>
      </c>
      <c r="C58" s="57" t="s">
        <v>271</v>
      </c>
      <c r="D58" s="58">
        <v>40602</v>
      </c>
      <c r="E58" s="43" t="s">
        <v>245</v>
      </c>
    </row>
    <row r="59" spans="1:5" ht="30">
      <c r="A59" s="56">
        <v>18596</v>
      </c>
      <c r="B59" s="57" t="s">
        <v>272</v>
      </c>
      <c r="C59" s="57" t="s">
        <v>273</v>
      </c>
      <c r="D59" s="58">
        <v>40602</v>
      </c>
      <c r="E59" s="43" t="s">
        <v>245</v>
      </c>
    </row>
    <row r="60" spans="1:5" ht="30">
      <c r="A60" s="56">
        <v>18597</v>
      </c>
      <c r="B60" s="57" t="s">
        <v>274</v>
      </c>
      <c r="C60" s="57" t="s">
        <v>275</v>
      </c>
      <c r="D60" s="58">
        <v>40602</v>
      </c>
      <c r="E60" s="43" t="s">
        <v>245</v>
      </c>
    </row>
    <row r="61" spans="1:5" ht="45">
      <c r="A61" s="56">
        <v>18598</v>
      </c>
      <c r="B61" s="57" t="s">
        <v>276</v>
      </c>
      <c r="C61" s="57" t="s">
        <v>277</v>
      </c>
      <c r="D61" s="58">
        <v>40602</v>
      </c>
      <c r="E61" s="43" t="s">
        <v>245</v>
      </c>
    </row>
    <row r="62" spans="1:5" ht="30">
      <c r="A62" s="56">
        <v>18599</v>
      </c>
      <c r="B62" s="57" t="s">
        <v>278</v>
      </c>
      <c r="C62" s="57" t="s">
        <v>279</v>
      </c>
      <c r="D62" s="58">
        <v>40602</v>
      </c>
      <c r="E62" s="43" t="s">
        <v>245</v>
      </c>
    </row>
    <row r="63" spans="1:5" ht="30">
      <c r="A63" s="56">
        <v>18600</v>
      </c>
      <c r="B63" s="57" t="s">
        <v>280</v>
      </c>
      <c r="C63" s="57" t="s">
        <v>281</v>
      </c>
      <c r="D63" s="58">
        <v>40602</v>
      </c>
      <c r="E63" s="43" t="s">
        <v>245</v>
      </c>
    </row>
    <row r="64" spans="1:5" ht="30">
      <c r="A64" s="56">
        <v>18601</v>
      </c>
      <c r="B64" s="57" t="s">
        <v>282</v>
      </c>
      <c r="C64" s="57" t="s">
        <v>282</v>
      </c>
      <c r="D64" s="58">
        <v>40602</v>
      </c>
      <c r="E64" s="43" t="s">
        <v>245</v>
      </c>
    </row>
    <row r="65" spans="1:5" ht="30">
      <c r="A65" s="56">
        <v>18602</v>
      </c>
      <c r="B65" s="57" t="s">
        <v>283</v>
      </c>
      <c r="C65" s="57" t="s">
        <v>284</v>
      </c>
      <c r="D65" s="58">
        <v>40602</v>
      </c>
      <c r="E65" s="43" t="s">
        <v>245</v>
      </c>
    </row>
    <row r="66" spans="1:5" ht="30">
      <c r="A66" s="56">
        <v>18607</v>
      </c>
      <c r="B66" s="57" t="s">
        <v>285</v>
      </c>
      <c r="C66" s="57" t="s">
        <v>286</v>
      </c>
      <c r="D66" s="58">
        <v>40602</v>
      </c>
      <c r="E66" s="43" t="s">
        <v>245</v>
      </c>
    </row>
    <row r="67" spans="1:5" ht="30">
      <c r="A67" s="39">
        <v>18653</v>
      </c>
      <c r="B67" s="38" t="s">
        <v>585</v>
      </c>
      <c r="C67" s="36" t="s">
        <v>586</v>
      </c>
      <c r="D67" s="37">
        <v>40602</v>
      </c>
      <c r="E67" s="44" t="s">
        <v>245</v>
      </c>
    </row>
    <row r="68" spans="1:5" ht="45">
      <c r="A68" s="39">
        <v>18670</v>
      </c>
      <c r="B68" s="38" t="s">
        <v>587</v>
      </c>
      <c r="C68" s="36" t="s">
        <v>588</v>
      </c>
      <c r="D68" s="37">
        <v>40602</v>
      </c>
      <c r="E68" s="44" t="s">
        <v>245</v>
      </c>
    </row>
    <row r="69" spans="1:5" ht="30">
      <c r="A69" s="39">
        <v>18758</v>
      </c>
      <c r="B69" s="38" t="s">
        <v>597</v>
      </c>
      <c r="C69" s="36" t="s">
        <v>598</v>
      </c>
      <c r="D69" s="37">
        <v>40602</v>
      </c>
      <c r="E69" s="44" t="s">
        <v>245</v>
      </c>
    </row>
    <row r="70" spans="1:5" ht="60">
      <c r="A70" s="56">
        <v>10610</v>
      </c>
      <c r="B70" s="57" t="s">
        <v>307</v>
      </c>
      <c r="C70" s="57" t="s">
        <v>308</v>
      </c>
      <c r="D70" s="58">
        <v>40625</v>
      </c>
      <c r="E70" s="43" t="s">
        <v>306</v>
      </c>
    </row>
    <row r="71" spans="1:5" ht="105">
      <c r="A71" s="56">
        <v>12022</v>
      </c>
      <c r="B71" s="57" t="s">
        <v>291</v>
      </c>
      <c r="C71" s="57" t="s">
        <v>292</v>
      </c>
      <c r="D71" s="58">
        <v>40625</v>
      </c>
      <c r="E71" s="43" t="s">
        <v>189</v>
      </c>
    </row>
    <row r="72" spans="1:5" ht="30">
      <c r="A72" s="56">
        <v>12337</v>
      </c>
      <c r="B72" s="57" t="s">
        <v>309</v>
      </c>
      <c r="C72" s="57" t="s">
        <v>310</v>
      </c>
      <c r="D72" s="58">
        <v>40625</v>
      </c>
      <c r="E72" s="43" t="s">
        <v>306</v>
      </c>
    </row>
    <row r="73" spans="1:5" ht="45">
      <c r="A73" s="56">
        <v>17848</v>
      </c>
      <c r="B73" s="57" t="s">
        <v>289</v>
      </c>
      <c r="C73" s="57" t="s">
        <v>290</v>
      </c>
      <c r="D73" s="58">
        <v>40625</v>
      </c>
      <c r="E73" s="43" t="s">
        <v>261</v>
      </c>
    </row>
    <row r="74" spans="1:8" s="108" customFormat="1" ht="60">
      <c r="A74" s="56">
        <v>17943</v>
      </c>
      <c r="B74" s="57" t="s">
        <v>311</v>
      </c>
      <c r="C74" s="57" t="s">
        <v>312</v>
      </c>
      <c r="D74" s="58">
        <v>40625</v>
      </c>
      <c r="E74" s="43" t="s">
        <v>306</v>
      </c>
      <c r="G74" s="24"/>
      <c r="H74" s="24"/>
    </row>
    <row r="75" spans="1:8" s="108" customFormat="1" ht="75">
      <c r="A75" s="56">
        <v>18554</v>
      </c>
      <c r="B75" s="57" t="s">
        <v>136</v>
      </c>
      <c r="C75" s="57" t="s">
        <v>293</v>
      </c>
      <c r="D75" s="58">
        <v>40625</v>
      </c>
      <c r="E75" s="43" t="s">
        <v>189</v>
      </c>
      <c r="G75" s="24"/>
      <c r="H75" s="24"/>
    </row>
    <row r="76" spans="1:8" s="108" customFormat="1" ht="45">
      <c r="A76" s="56">
        <v>18644</v>
      </c>
      <c r="B76" s="57" t="s">
        <v>294</v>
      </c>
      <c r="C76" s="57" t="s">
        <v>295</v>
      </c>
      <c r="D76" s="58">
        <v>40625</v>
      </c>
      <c r="E76" s="43" t="s">
        <v>189</v>
      </c>
      <c r="G76" s="24"/>
      <c r="H76" s="24"/>
    </row>
    <row r="77" spans="1:8" s="108" customFormat="1" ht="45">
      <c r="A77" s="39">
        <v>18729</v>
      </c>
      <c r="B77" s="38" t="s">
        <v>589</v>
      </c>
      <c r="C77" s="36" t="s">
        <v>590</v>
      </c>
      <c r="D77" s="37">
        <v>40625</v>
      </c>
      <c r="E77" s="44" t="s">
        <v>261</v>
      </c>
      <c r="G77" s="24"/>
      <c r="H77" s="24"/>
    </row>
    <row r="78" spans="1:5" s="108" customFormat="1" ht="45">
      <c r="A78" s="39">
        <v>18730</v>
      </c>
      <c r="B78" s="38" t="s">
        <v>591</v>
      </c>
      <c r="C78" s="36" t="s">
        <v>592</v>
      </c>
      <c r="D78" s="37">
        <v>40625</v>
      </c>
      <c r="E78" s="44" t="s">
        <v>261</v>
      </c>
    </row>
    <row r="79" spans="1:5" s="108" customFormat="1" ht="45">
      <c r="A79" s="39">
        <v>18742</v>
      </c>
      <c r="B79" s="38" t="s">
        <v>593</v>
      </c>
      <c r="C79" s="36" t="s">
        <v>594</v>
      </c>
      <c r="D79" s="37">
        <v>40625</v>
      </c>
      <c r="E79" s="44" t="s">
        <v>261</v>
      </c>
    </row>
    <row r="80" spans="1:5" s="108" customFormat="1" ht="45">
      <c r="A80" s="39">
        <v>18819</v>
      </c>
      <c r="B80" s="38" t="s">
        <v>599</v>
      </c>
      <c r="C80" s="36" t="s">
        <v>600</v>
      </c>
      <c r="D80" s="37">
        <v>40625</v>
      </c>
      <c r="E80" s="44" t="s">
        <v>261</v>
      </c>
    </row>
    <row r="81" spans="1:5" s="108" customFormat="1" ht="30">
      <c r="A81" s="39">
        <v>18833</v>
      </c>
      <c r="B81" s="38" t="s">
        <v>601</v>
      </c>
      <c r="C81" s="36" t="s">
        <v>602</v>
      </c>
      <c r="D81" s="37">
        <v>40625</v>
      </c>
      <c r="E81" s="44" t="s">
        <v>245</v>
      </c>
    </row>
    <row r="82" spans="1:5" s="108" customFormat="1" ht="60">
      <c r="A82" s="39">
        <v>18846</v>
      </c>
      <c r="B82" s="38" t="s">
        <v>603</v>
      </c>
      <c r="C82" s="36" t="s">
        <v>33</v>
      </c>
      <c r="D82" s="37">
        <v>40625</v>
      </c>
      <c r="E82" s="54" t="s">
        <v>148</v>
      </c>
    </row>
    <row r="83" spans="1:5" s="108" customFormat="1" ht="45">
      <c r="A83" s="39">
        <v>18848</v>
      </c>
      <c r="B83" s="38" t="s">
        <v>604</v>
      </c>
      <c r="C83" s="36" t="s">
        <v>605</v>
      </c>
      <c r="D83" s="37">
        <v>40625</v>
      </c>
      <c r="E83" s="44" t="s">
        <v>261</v>
      </c>
    </row>
    <row r="84" spans="1:5" s="108" customFormat="1" ht="45">
      <c r="A84" s="39">
        <v>18849</v>
      </c>
      <c r="B84" s="38" t="s">
        <v>606</v>
      </c>
      <c r="C84" s="36" t="s">
        <v>607</v>
      </c>
      <c r="D84" s="37">
        <v>40625</v>
      </c>
      <c r="E84" s="44" t="s">
        <v>261</v>
      </c>
    </row>
    <row r="85" spans="1:5" s="108" customFormat="1" ht="30">
      <c r="A85" s="39">
        <v>18171</v>
      </c>
      <c r="B85" s="38" t="s">
        <v>574</v>
      </c>
      <c r="C85" s="36" t="s">
        <v>575</v>
      </c>
      <c r="D85" s="37">
        <v>40627</v>
      </c>
      <c r="E85" s="54" t="s">
        <v>148</v>
      </c>
    </row>
    <row r="86" spans="1:5" s="108" customFormat="1" ht="60">
      <c r="A86" s="56">
        <v>18287</v>
      </c>
      <c r="B86" s="57" t="s">
        <v>322</v>
      </c>
      <c r="C86" s="57" t="s">
        <v>323</v>
      </c>
      <c r="D86" s="58">
        <v>40629</v>
      </c>
      <c r="E86" s="43" t="s">
        <v>167</v>
      </c>
    </row>
    <row r="87" spans="1:5" s="108" customFormat="1" ht="45">
      <c r="A87" s="56">
        <v>18518</v>
      </c>
      <c r="B87" s="57" t="s">
        <v>315</v>
      </c>
      <c r="C87" s="57" t="s">
        <v>316</v>
      </c>
      <c r="D87" s="58">
        <v>40629</v>
      </c>
      <c r="E87" s="43" t="s">
        <v>317</v>
      </c>
    </row>
    <row r="88" spans="1:5" s="108" customFormat="1" ht="45">
      <c r="A88" s="56">
        <v>18534</v>
      </c>
      <c r="B88" s="57" t="s">
        <v>318</v>
      </c>
      <c r="C88" s="57" t="s">
        <v>319</v>
      </c>
      <c r="D88" s="58">
        <v>40629</v>
      </c>
      <c r="E88" s="43" t="s">
        <v>317</v>
      </c>
    </row>
    <row r="89" spans="1:5" s="108" customFormat="1" ht="60">
      <c r="A89" s="56">
        <v>18559</v>
      </c>
      <c r="B89" s="57" t="s">
        <v>320</v>
      </c>
      <c r="C89" s="57" t="s">
        <v>321</v>
      </c>
      <c r="D89" s="58">
        <v>40629</v>
      </c>
      <c r="E89" s="43" t="s">
        <v>167</v>
      </c>
    </row>
    <row r="90" spans="1:5" s="108" customFormat="1" ht="45">
      <c r="A90" s="56">
        <v>18124</v>
      </c>
      <c r="B90" s="57" t="s">
        <v>324</v>
      </c>
      <c r="C90" s="57" t="s">
        <v>325</v>
      </c>
      <c r="D90" s="58">
        <v>40633</v>
      </c>
      <c r="E90" s="43" t="s">
        <v>326</v>
      </c>
    </row>
    <row r="91" spans="1:5" s="108" customFormat="1" ht="30">
      <c r="A91" s="56">
        <v>8777</v>
      </c>
      <c r="B91" s="57" t="s">
        <v>541</v>
      </c>
      <c r="C91" s="57" t="s">
        <v>542</v>
      </c>
      <c r="D91" s="58">
        <v>40653</v>
      </c>
      <c r="E91" s="43" t="s">
        <v>306</v>
      </c>
    </row>
    <row r="92" spans="1:5" s="108" customFormat="1" ht="30">
      <c r="A92" s="56">
        <v>8883</v>
      </c>
      <c r="B92" s="57" t="s">
        <v>543</v>
      </c>
      <c r="C92" s="57" t="s">
        <v>544</v>
      </c>
      <c r="D92" s="58">
        <v>40653</v>
      </c>
      <c r="E92" s="43" t="s">
        <v>306</v>
      </c>
    </row>
    <row r="93" spans="1:5" s="108" customFormat="1" ht="30">
      <c r="A93" s="56">
        <v>9761</v>
      </c>
      <c r="B93" s="57" t="s">
        <v>304</v>
      </c>
      <c r="C93" s="57" t="s">
        <v>305</v>
      </c>
      <c r="D93" s="58">
        <v>40653</v>
      </c>
      <c r="E93" s="43" t="s">
        <v>306</v>
      </c>
    </row>
    <row r="94" spans="1:5" s="108" customFormat="1" ht="45">
      <c r="A94" s="56">
        <v>10343</v>
      </c>
      <c r="B94" s="57" t="s">
        <v>545</v>
      </c>
      <c r="C94" s="57" t="s">
        <v>546</v>
      </c>
      <c r="D94" s="58">
        <v>40653</v>
      </c>
      <c r="E94" s="43" t="s">
        <v>306</v>
      </c>
    </row>
    <row r="95" spans="1:5" s="108" customFormat="1" ht="60">
      <c r="A95" s="56">
        <v>17943</v>
      </c>
      <c r="B95" s="57" t="s">
        <v>311</v>
      </c>
      <c r="C95" s="57" t="s">
        <v>547</v>
      </c>
      <c r="D95" s="58">
        <v>40653</v>
      </c>
      <c r="E95" s="43" t="s">
        <v>306</v>
      </c>
    </row>
    <row r="96" spans="1:5" s="108" customFormat="1" ht="30">
      <c r="A96" s="56">
        <v>18203</v>
      </c>
      <c r="B96" s="57" t="s">
        <v>313</v>
      </c>
      <c r="C96" s="57" t="s">
        <v>314</v>
      </c>
      <c r="D96" s="58">
        <v>40653</v>
      </c>
      <c r="E96" s="43" t="s">
        <v>306</v>
      </c>
    </row>
    <row r="97" spans="1:5" s="108" customFormat="1" ht="75">
      <c r="A97" s="56">
        <v>18525</v>
      </c>
      <c r="B97" s="57" t="s">
        <v>296</v>
      </c>
      <c r="C97" s="57" t="s">
        <v>297</v>
      </c>
      <c r="D97" s="58">
        <v>40653</v>
      </c>
      <c r="E97" s="43" t="s">
        <v>110</v>
      </c>
    </row>
    <row r="98" spans="1:5" s="108" customFormat="1" ht="45">
      <c r="A98" s="56">
        <v>18538</v>
      </c>
      <c r="B98" s="57" t="s">
        <v>298</v>
      </c>
      <c r="C98" s="57" t="s">
        <v>299</v>
      </c>
      <c r="D98" s="58">
        <v>40653</v>
      </c>
      <c r="E98" s="43" t="s">
        <v>110</v>
      </c>
    </row>
    <row r="99" spans="1:5" s="108" customFormat="1" ht="30">
      <c r="A99" s="56">
        <v>18683</v>
      </c>
      <c r="B99" s="57" t="s">
        <v>540</v>
      </c>
      <c r="C99" s="57" t="s">
        <v>300</v>
      </c>
      <c r="D99" s="58">
        <v>40653</v>
      </c>
      <c r="E99" s="43" t="s">
        <v>110</v>
      </c>
    </row>
    <row r="100" spans="1:5" s="108" customFormat="1" ht="105">
      <c r="A100" s="56">
        <v>19015</v>
      </c>
      <c r="B100" s="57" t="s">
        <v>534</v>
      </c>
      <c r="C100" s="57" t="s">
        <v>535</v>
      </c>
      <c r="D100" s="58">
        <v>40653</v>
      </c>
      <c r="E100" s="43" t="s">
        <v>261</v>
      </c>
    </row>
    <row r="101" spans="1:8" s="107" customFormat="1" ht="45">
      <c r="A101" s="56">
        <v>19017</v>
      </c>
      <c r="B101" s="57" t="s">
        <v>536</v>
      </c>
      <c r="C101" s="57" t="s">
        <v>537</v>
      </c>
      <c r="D101" s="58">
        <v>40653</v>
      </c>
      <c r="E101" s="43" t="s">
        <v>261</v>
      </c>
      <c r="G101" s="108"/>
      <c r="H101" s="108"/>
    </row>
    <row r="102" spans="1:8" s="107" customFormat="1" ht="75">
      <c r="A102" s="56">
        <v>19023</v>
      </c>
      <c r="B102" s="57" t="s">
        <v>538</v>
      </c>
      <c r="C102" s="57" t="s">
        <v>539</v>
      </c>
      <c r="D102" s="58">
        <v>40653</v>
      </c>
      <c r="E102" s="43" t="s">
        <v>261</v>
      </c>
      <c r="G102" s="108"/>
      <c r="H102" s="108"/>
    </row>
    <row r="103" spans="1:8" s="107" customFormat="1" ht="60">
      <c r="A103" s="56">
        <v>7826</v>
      </c>
      <c r="B103" s="57" t="s">
        <v>548</v>
      </c>
      <c r="C103" s="57" t="s">
        <v>549</v>
      </c>
      <c r="D103" s="58">
        <v>40654</v>
      </c>
      <c r="E103" s="43" t="s">
        <v>110</v>
      </c>
      <c r="G103" s="108"/>
      <c r="H103" s="108"/>
    </row>
    <row r="104" spans="1:8" s="107" customFormat="1" ht="60">
      <c r="A104" s="56">
        <v>7922</v>
      </c>
      <c r="B104" s="57" t="s">
        <v>301</v>
      </c>
      <c r="C104" s="57" t="s">
        <v>550</v>
      </c>
      <c r="D104" s="58">
        <v>40654</v>
      </c>
      <c r="E104" s="43" t="s">
        <v>110</v>
      </c>
      <c r="G104" s="108"/>
      <c r="H104" s="108"/>
    </row>
    <row r="105" spans="1:5" s="107" customFormat="1" ht="30">
      <c r="A105" s="56">
        <v>8693</v>
      </c>
      <c r="B105" s="57" t="s">
        <v>551</v>
      </c>
      <c r="C105" s="57" t="s">
        <v>552</v>
      </c>
      <c r="D105" s="58">
        <v>40654</v>
      </c>
      <c r="E105" s="43" t="s">
        <v>110</v>
      </c>
    </row>
    <row r="106" spans="1:5" s="107" customFormat="1" ht="30">
      <c r="A106" s="56">
        <v>8883</v>
      </c>
      <c r="B106" s="57" t="s">
        <v>543</v>
      </c>
      <c r="C106" s="57" t="s">
        <v>544</v>
      </c>
      <c r="D106" s="58">
        <v>40654</v>
      </c>
      <c r="E106" s="43" t="s">
        <v>306</v>
      </c>
    </row>
    <row r="107" spans="1:5" s="107" customFormat="1" ht="30">
      <c r="A107" s="56">
        <v>9476</v>
      </c>
      <c r="B107" s="57" t="s">
        <v>553</v>
      </c>
      <c r="C107" s="57" t="s">
        <v>554</v>
      </c>
      <c r="D107" s="58">
        <v>40654</v>
      </c>
      <c r="E107" s="43" t="s">
        <v>306</v>
      </c>
    </row>
    <row r="108" spans="1:5" s="107" customFormat="1" ht="90">
      <c r="A108" s="56">
        <v>9489</v>
      </c>
      <c r="B108" s="57" t="s">
        <v>555</v>
      </c>
      <c r="C108" s="57" t="s">
        <v>556</v>
      </c>
      <c r="D108" s="58">
        <v>40654</v>
      </c>
      <c r="E108" s="43" t="s">
        <v>306</v>
      </c>
    </row>
    <row r="109" spans="1:5" s="107" customFormat="1" ht="60">
      <c r="A109" s="56">
        <v>17502</v>
      </c>
      <c r="B109" s="57" t="s">
        <v>557</v>
      </c>
      <c r="C109" s="57" t="s">
        <v>558</v>
      </c>
      <c r="D109" s="58">
        <v>40654</v>
      </c>
      <c r="E109" s="43" t="s">
        <v>127</v>
      </c>
    </row>
    <row r="110" spans="1:5" s="107" customFormat="1" ht="45">
      <c r="A110" s="56">
        <v>17503</v>
      </c>
      <c r="B110" s="57" t="s">
        <v>559</v>
      </c>
      <c r="C110" s="57" t="s">
        <v>560</v>
      </c>
      <c r="D110" s="58">
        <v>40654</v>
      </c>
      <c r="E110" s="43" t="s">
        <v>127</v>
      </c>
    </row>
    <row r="111" spans="1:5" s="107" customFormat="1" ht="45">
      <c r="A111" s="56">
        <v>17504</v>
      </c>
      <c r="B111" s="57" t="s">
        <v>561</v>
      </c>
      <c r="C111" s="57" t="s">
        <v>562</v>
      </c>
      <c r="D111" s="58">
        <v>40654</v>
      </c>
      <c r="E111" s="43" t="s">
        <v>127</v>
      </c>
    </row>
    <row r="112" spans="1:5" s="107" customFormat="1" ht="45">
      <c r="A112" s="56">
        <v>18214</v>
      </c>
      <c r="B112" s="57" t="s">
        <v>302</v>
      </c>
      <c r="C112" s="57" t="s">
        <v>303</v>
      </c>
      <c r="D112" s="58">
        <v>40654</v>
      </c>
      <c r="E112" s="43" t="s">
        <v>110</v>
      </c>
    </row>
    <row r="113" spans="1:8" ht="30">
      <c r="A113" s="56">
        <v>18252</v>
      </c>
      <c r="B113" s="57" t="s">
        <v>563</v>
      </c>
      <c r="C113" s="57" t="s">
        <v>564</v>
      </c>
      <c r="D113" s="58">
        <v>40655</v>
      </c>
      <c r="E113" s="43" t="s">
        <v>127</v>
      </c>
      <c r="G113" s="107"/>
      <c r="H113" s="107"/>
    </row>
    <row r="114" spans="1:8" ht="30">
      <c r="A114" s="56">
        <v>18253</v>
      </c>
      <c r="B114" s="57" t="s">
        <v>565</v>
      </c>
      <c r="C114" s="57" t="s">
        <v>566</v>
      </c>
      <c r="D114" s="58">
        <v>40655</v>
      </c>
      <c r="E114" s="43" t="s">
        <v>127</v>
      </c>
      <c r="G114" s="108"/>
      <c r="H114" s="108"/>
    </row>
    <row r="115" spans="1:5" s="108" customFormat="1" ht="45">
      <c r="A115" s="56">
        <v>18190</v>
      </c>
      <c r="B115" s="57" t="s">
        <v>567</v>
      </c>
      <c r="C115" s="57" t="s">
        <v>568</v>
      </c>
      <c r="D115" s="58" t="s">
        <v>569</v>
      </c>
      <c r="E115" s="43" t="s">
        <v>127</v>
      </c>
    </row>
    <row r="116" spans="1:5" s="108" customFormat="1" ht="45">
      <c r="A116" s="56">
        <v>18669</v>
      </c>
      <c r="B116" s="57" t="s">
        <v>570</v>
      </c>
      <c r="C116" s="57" t="s">
        <v>571</v>
      </c>
      <c r="D116" s="58" t="s">
        <v>569</v>
      </c>
      <c r="E116" s="43" t="s">
        <v>127</v>
      </c>
    </row>
    <row r="117" spans="1:8" s="108" customFormat="1" ht="30">
      <c r="A117" s="56">
        <v>18921</v>
      </c>
      <c r="B117" s="57" t="s">
        <v>572</v>
      </c>
      <c r="C117" s="57" t="s">
        <v>573</v>
      </c>
      <c r="D117" s="58" t="s">
        <v>569</v>
      </c>
      <c r="E117" s="43" t="s">
        <v>127</v>
      </c>
      <c r="G117" s="107"/>
      <c r="H117" s="107"/>
    </row>
    <row r="118" spans="1:8" ht="60">
      <c r="A118" s="39">
        <v>8801</v>
      </c>
      <c r="B118" s="38" t="s">
        <v>516</v>
      </c>
      <c r="C118" s="36" t="s">
        <v>517</v>
      </c>
      <c r="D118" s="37">
        <v>40681</v>
      </c>
      <c r="E118" s="44" t="s">
        <v>306</v>
      </c>
      <c r="G118" s="107"/>
      <c r="H118" s="107"/>
    </row>
    <row r="119" spans="1:8" ht="105">
      <c r="A119" s="39">
        <v>16566</v>
      </c>
      <c r="B119" s="38" t="s">
        <v>518</v>
      </c>
      <c r="C119" s="36" t="s">
        <v>519</v>
      </c>
      <c r="D119" s="37">
        <v>40681</v>
      </c>
      <c r="E119" s="44" t="s">
        <v>306</v>
      </c>
      <c r="G119" s="107"/>
      <c r="H119" s="107"/>
    </row>
    <row r="120" spans="1:5" ht="45">
      <c r="A120" s="39">
        <v>18512</v>
      </c>
      <c r="B120" s="38" t="s">
        <v>510</v>
      </c>
      <c r="C120" s="36" t="s">
        <v>511</v>
      </c>
      <c r="D120" s="37">
        <v>40681</v>
      </c>
      <c r="E120" s="44" t="s">
        <v>491</v>
      </c>
    </row>
    <row r="121" spans="1:5" ht="75">
      <c r="A121" s="39">
        <v>18638</v>
      </c>
      <c r="B121" s="38" t="s">
        <v>512</v>
      </c>
      <c r="C121" s="36" t="s">
        <v>513</v>
      </c>
      <c r="D121" s="37">
        <v>40681</v>
      </c>
      <c r="E121" s="44" t="s">
        <v>491</v>
      </c>
    </row>
    <row r="122" spans="1:5" ht="45">
      <c r="A122" s="39">
        <v>18912</v>
      </c>
      <c r="B122" s="38" t="s">
        <v>514</v>
      </c>
      <c r="C122" s="36" t="s">
        <v>515</v>
      </c>
      <c r="D122" s="37">
        <v>40681</v>
      </c>
      <c r="E122" s="44" t="s">
        <v>245</v>
      </c>
    </row>
    <row r="123" spans="1:5" ht="60">
      <c r="A123" s="39">
        <v>18980</v>
      </c>
      <c r="B123" s="38" t="s">
        <v>520</v>
      </c>
      <c r="C123" s="36" t="s">
        <v>521</v>
      </c>
      <c r="D123" s="37">
        <v>40682</v>
      </c>
      <c r="E123" s="44" t="s">
        <v>167</v>
      </c>
    </row>
    <row r="124" spans="1:5" ht="60">
      <c r="A124" s="39">
        <v>19004</v>
      </c>
      <c r="B124" s="38" t="s">
        <v>522</v>
      </c>
      <c r="C124" s="36" t="s">
        <v>523</v>
      </c>
      <c r="D124" s="37">
        <v>40682</v>
      </c>
      <c r="E124" s="44" t="s">
        <v>167</v>
      </c>
    </row>
    <row r="125" spans="1:5" ht="45">
      <c r="A125" s="39">
        <v>13910</v>
      </c>
      <c r="B125" s="38" t="s">
        <v>526</v>
      </c>
      <c r="C125" s="36" t="s">
        <v>527</v>
      </c>
      <c r="D125" s="37">
        <v>40683</v>
      </c>
      <c r="E125" s="44" t="s">
        <v>306</v>
      </c>
    </row>
    <row r="126" spans="1:5" ht="75">
      <c r="A126" s="39">
        <v>17962</v>
      </c>
      <c r="B126" s="38" t="s">
        <v>528</v>
      </c>
      <c r="C126" s="36" t="s">
        <v>529</v>
      </c>
      <c r="D126" s="37">
        <v>40683</v>
      </c>
      <c r="E126" s="44" t="s">
        <v>189</v>
      </c>
    </row>
    <row r="127" spans="1:5" ht="60">
      <c r="A127" s="39">
        <v>18873</v>
      </c>
      <c r="B127" s="38" t="s">
        <v>524</v>
      </c>
      <c r="C127" s="36" t="s">
        <v>525</v>
      </c>
      <c r="D127" s="37">
        <v>40683</v>
      </c>
      <c r="E127" s="54" t="s">
        <v>148</v>
      </c>
    </row>
    <row r="128" spans="1:5" ht="60">
      <c r="A128" s="39">
        <v>17268</v>
      </c>
      <c r="B128" s="38" t="s">
        <v>532</v>
      </c>
      <c r="C128" s="36" t="s">
        <v>533</v>
      </c>
      <c r="D128" s="37">
        <v>40685</v>
      </c>
      <c r="E128" s="44" t="s">
        <v>167</v>
      </c>
    </row>
    <row r="129" spans="1:5" ht="30">
      <c r="A129" s="39">
        <v>18689</v>
      </c>
      <c r="B129" s="38" t="s">
        <v>530</v>
      </c>
      <c r="C129" s="36" t="s">
        <v>531</v>
      </c>
      <c r="D129" s="37">
        <v>40685</v>
      </c>
      <c r="E129" s="44" t="s">
        <v>317</v>
      </c>
    </row>
    <row r="130" spans="1:5" ht="60">
      <c r="A130" s="39">
        <v>8378</v>
      </c>
      <c r="B130" s="38" t="s">
        <v>485</v>
      </c>
      <c r="C130" s="36" t="s">
        <v>486</v>
      </c>
      <c r="D130" s="37">
        <v>40716</v>
      </c>
      <c r="E130" s="44" t="s">
        <v>110</v>
      </c>
    </row>
    <row r="131" spans="1:5" ht="45">
      <c r="A131" s="39">
        <v>10398</v>
      </c>
      <c r="B131" s="38" t="s">
        <v>487</v>
      </c>
      <c r="C131" s="36" t="s">
        <v>488</v>
      </c>
      <c r="D131" s="37">
        <v>40716</v>
      </c>
      <c r="E131" s="44" t="s">
        <v>110</v>
      </c>
    </row>
    <row r="132" spans="1:5" ht="45">
      <c r="A132" s="39">
        <v>11631</v>
      </c>
      <c r="B132" s="38" t="s">
        <v>489</v>
      </c>
      <c r="C132" s="36" t="s">
        <v>490</v>
      </c>
      <c r="D132" s="37">
        <v>40716</v>
      </c>
      <c r="E132" s="44" t="s">
        <v>491</v>
      </c>
    </row>
    <row r="133" spans="1:5" ht="75">
      <c r="A133" s="39">
        <v>15536</v>
      </c>
      <c r="B133" s="38" t="s">
        <v>492</v>
      </c>
      <c r="C133" s="36" t="s">
        <v>493</v>
      </c>
      <c r="D133" s="37">
        <v>40716</v>
      </c>
      <c r="E133" s="44" t="s">
        <v>110</v>
      </c>
    </row>
    <row r="134" spans="1:5" ht="45">
      <c r="A134" s="39">
        <v>16849</v>
      </c>
      <c r="B134" s="38" t="s">
        <v>494</v>
      </c>
      <c r="C134" s="36" t="s">
        <v>495</v>
      </c>
      <c r="D134" s="37">
        <v>40716</v>
      </c>
      <c r="E134" s="44" t="s">
        <v>306</v>
      </c>
    </row>
    <row r="135" spans="1:5" ht="30">
      <c r="A135" s="39">
        <v>17230</v>
      </c>
      <c r="B135" s="38" t="s">
        <v>496</v>
      </c>
      <c r="C135" s="36" t="s">
        <v>497</v>
      </c>
      <c r="D135" s="37">
        <v>40716</v>
      </c>
      <c r="E135" s="44" t="s">
        <v>306</v>
      </c>
    </row>
    <row r="136" spans="1:5" ht="60">
      <c r="A136" s="39">
        <v>17231</v>
      </c>
      <c r="B136" s="38" t="s">
        <v>498</v>
      </c>
      <c r="C136" s="36" t="s">
        <v>499</v>
      </c>
      <c r="D136" s="37">
        <v>40716</v>
      </c>
      <c r="E136" s="44" t="s">
        <v>306</v>
      </c>
    </row>
    <row r="137" spans="1:5" ht="45">
      <c r="A137" s="39">
        <v>18201</v>
      </c>
      <c r="B137" s="38" t="s">
        <v>500</v>
      </c>
      <c r="C137" s="36" t="s">
        <v>501</v>
      </c>
      <c r="D137" s="37">
        <v>40716</v>
      </c>
      <c r="E137" s="44" t="s">
        <v>306</v>
      </c>
    </row>
    <row r="138" spans="1:5" ht="30">
      <c r="A138" s="39">
        <v>18897</v>
      </c>
      <c r="B138" s="38" t="s">
        <v>502</v>
      </c>
      <c r="C138" s="36" t="s">
        <v>503</v>
      </c>
      <c r="D138" s="37">
        <v>40716</v>
      </c>
      <c r="E138" s="44" t="s">
        <v>127</v>
      </c>
    </row>
    <row r="139" spans="1:5" ht="30">
      <c r="A139" s="39">
        <v>18898</v>
      </c>
      <c r="B139" s="38" t="s">
        <v>504</v>
      </c>
      <c r="C139" s="36" t="s">
        <v>505</v>
      </c>
      <c r="D139" s="37">
        <v>40716</v>
      </c>
      <c r="E139" s="44" t="s">
        <v>127</v>
      </c>
    </row>
    <row r="140" spans="1:5" ht="45">
      <c r="A140" s="39">
        <v>19033</v>
      </c>
      <c r="B140" s="38" t="s">
        <v>506</v>
      </c>
      <c r="C140" s="36" t="s">
        <v>507</v>
      </c>
      <c r="D140" s="37">
        <v>40716</v>
      </c>
      <c r="E140" s="44" t="s">
        <v>491</v>
      </c>
    </row>
    <row r="141" spans="1:5" ht="60">
      <c r="A141" s="39">
        <v>19146</v>
      </c>
      <c r="B141" s="38" t="s">
        <v>508</v>
      </c>
      <c r="C141" s="36" t="s">
        <v>509</v>
      </c>
      <c r="D141" s="37">
        <v>40716</v>
      </c>
      <c r="E141" s="44" t="s">
        <v>127</v>
      </c>
    </row>
    <row r="142" spans="1:5" ht="75">
      <c r="A142" s="111">
        <v>19241</v>
      </c>
      <c r="B142" s="115" t="s">
        <v>641</v>
      </c>
      <c r="C142" s="115" t="s">
        <v>642</v>
      </c>
      <c r="D142" s="113">
        <v>40746</v>
      </c>
      <c r="E142" s="44" t="s">
        <v>245</v>
      </c>
    </row>
    <row r="143" spans="1:5" ht="60">
      <c r="A143" s="111">
        <v>19285</v>
      </c>
      <c r="B143" s="115" t="s">
        <v>643</v>
      </c>
      <c r="C143" s="115" t="s">
        <v>644</v>
      </c>
      <c r="D143" s="111"/>
      <c r="E143" s="44" t="s">
        <v>245</v>
      </c>
    </row>
    <row r="144" spans="1:5" ht="60">
      <c r="A144" s="112">
        <v>3554</v>
      </c>
      <c r="B144" s="115" t="s">
        <v>645</v>
      </c>
      <c r="C144" s="117" t="s">
        <v>646</v>
      </c>
      <c r="D144" s="114">
        <v>40783</v>
      </c>
      <c r="E144" s="43" t="s">
        <v>317</v>
      </c>
    </row>
    <row r="145" spans="1:5" ht="60">
      <c r="A145" s="112">
        <v>3614</v>
      </c>
      <c r="B145" s="115" t="s">
        <v>647</v>
      </c>
      <c r="C145" s="117" t="s">
        <v>648</v>
      </c>
      <c r="D145" s="114">
        <v>40783</v>
      </c>
      <c r="E145" s="43" t="s">
        <v>317</v>
      </c>
    </row>
    <row r="146" spans="1:5" ht="60">
      <c r="A146" s="39">
        <v>3554</v>
      </c>
      <c r="B146" s="36" t="s">
        <v>645</v>
      </c>
      <c r="C146" s="38" t="s">
        <v>646</v>
      </c>
      <c r="D146" s="116">
        <v>40783</v>
      </c>
      <c r="E146" s="43" t="s">
        <v>317</v>
      </c>
    </row>
    <row r="147" spans="1:5" ht="60">
      <c r="A147" s="39">
        <v>3614</v>
      </c>
      <c r="B147" s="36" t="s">
        <v>647</v>
      </c>
      <c r="C147" s="38" t="s">
        <v>648</v>
      </c>
      <c r="D147" s="116">
        <v>40783</v>
      </c>
      <c r="E147" s="43" t="s">
        <v>317</v>
      </c>
    </row>
    <row r="148" spans="1:5" ht="30">
      <c r="A148" s="39">
        <v>14895</v>
      </c>
      <c r="B148" s="36" t="s">
        <v>649</v>
      </c>
      <c r="C148" s="36" t="s">
        <v>650</v>
      </c>
      <c r="D148" s="113">
        <v>40837</v>
      </c>
      <c r="E148" s="43" t="s">
        <v>317</v>
      </c>
    </row>
    <row r="149" spans="1:5" ht="30">
      <c r="A149" s="39">
        <v>18623</v>
      </c>
      <c r="B149" s="36" t="s">
        <v>651</v>
      </c>
      <c r="C149" s="36" t="s">
        <v>652</v>
      </c>
      <c r="D149" s="39"/>
      <c r="E149" s="43" t="s">
        <v>317</v>
      </c>
    </row>
    <row r="150" spans="1:5" ht="45">
      <c r="A150" s="39">
        <v>18850</v>
      </c>
      <c r="B150" s="36" t="s">
        <v>653</v>
      </c>
      <c r="C150" s="36" t="s">
        <v>654</v>
      </c>
      <c r="D150" s="39"/>
      <c r="E150" s="43" t="s">
        <v>317</v>
      </c>
    </row>
    <row r="151" spans="1:5" ht="30">
      <c r="A151" s="112">
        <v>14895</v>
      </c>
      <c r="B151" s="115" t="s">
        <v>649</v>
      </c>
      <c r="C151" s="115" t="s">
        <v>650</v>
      </c>
      <c r="D151" s="113">
        <v>40837</v>
      </c>
      <c r="E151" s="43" t="s">
        <v>317</v>
      </c>
    </row>
    <row r="152" spans="1:5" ht="30">
      <c r="A152" s="112">
        <v>18623</v>
      </c>
      <c r="B152" s="115" t="s">
        <v>651</v>
      </c>
      <c r="C152" s="115" t="s">
        <v>652</v>
      </c>
      <c r="D152" s="114">
        <v>40783</v>
      </c>
      <c r="E152" s="43" t="s">
        <v>317</v>
      </c>
    </row>
    <row r="153" spans="1:5" ht="45">
      <c r="A153" s="112">
        <v>18850</v>
      </c>
      <c r="B153" s="115" t="s">
        <v>653</v>
      </c>
      <c r="C153" s="115" t="s">
        <v>654</v>
      </c>
      <c r="D153" s="114">
        <v>40783</v>
      </c>
      <c r="E153" s="43" t="s">
        <v>317</v>
      </c>
    </row>
    <row r="154" spans="1:5" ht="45">
      <c r="A154" s="39">
        <v>19182</v>
      </c>
      <c r="B154" s="36" t="s">
        <v>655</v>
      </c>
      <c r="C154" s="36" t="s">
        <v>656</v>
      </c>
      <c r="D154" s="39"/>
      <c r="E154" s="43" t="s">
        <v>248</v>
      </c>
    </row>
    <row r="155" spans="1:5" ht="45">
      <c r="A155" s="39">
        <v>19183</v>
      </c>
      <c r="B155" s="36" t="s">
        <v>657</v>
      </c>
      <c r="C155" s="36" t="s">
        <v>658</v>
      </c>
      <c r="D155" s="39"/>
      <c r="E155" s="43" t="s">
        <v>248</v>
      </c>
    </row>
    <row r="156" spans="1:5" ht="45">
      <c r="A156" s="39">
        <v>19217</v>
      </c>
      <c r="B156" s="36" t="s">
        <v>659</v>
      </c>
      <c r="C156" s="38" t="s">
        <v>660</v>
      </c>
      <c r="D156" s="39"/>
      <c r="E156" s="43" t="s">
        <v>248</v>
      </c>
    </row>
    <row r="157" spans="1:5" ht="45">
      <c r="A157" s="39">
        <v>19235</v>
      </c>
      <c r="B157" s="36" t="s">
        <v>661</v>
      </c>
      <c r="C157" s="36" t="s">
        <v>662</v>
      </c>
      <c r="D157" s="39"/>
      <c r="E157" s="43" t="s">
        <v>248</v>
      </c>
    </row>
    <row r="158" spans="1:5" ht="45">
      <c r="A158" s="39">
        <v>19236</v>
      </c>
      <c r="B158" s="36" t="s">
        <v>663</v>
      </c>
      <c r="C158" s="36" t="s">
        <v>664</v>
      </c>
      <c r="D158" s="39"/>
      <c r="E158" s="43" t="s">
        <v>248</v>
      </c>
    </row>
    <row r="159" spans="1:5" ht="45">
      <c r="A159" s="39">
        <v>19237</v>
      </c>
      <c r="B159" s="36" t="s">
        <v>665</v>
      </c>
      <c r="C159" s="36" t="s">
        <v>666</v>
      </c>
      <c r="D159" s="39"/>
      <c r="E159" s="43" t="s">
        <v>248</v>
      </c>
    </row>
    <row r="160" spans="1:5" ht="45">
      <c r="A160" s="39">
        <v>19274</v>
      </c>
      <c r="B160" s="36" t="s">
        <v>667</v>
      </c>
      <c r="C160" s="36" t="s">
        <v>668</v>
      </c>
      <c r="D160" s="39"/>
      <c r="E160" s="43" t="s">
        <v>248</v>
      </c>
    </row>
    <row r="161" spans="1:5" ht="45">
      <c r="A161" s="111">
        <v>18248</v>
      </c>
      <c r="B161" s="115" t="s">
        <v>669</v>
      </c>
      <c r="C161" s="115" t="s">
        <v>670</v>
      </c>
      <c r="D161" s="113">
        <v>40779</v>
      </c>
      <c r="E161" s="43" t="s">
        <v>326</v>
      </c>
    </row>
    <row r="162" spans="1:5" ht="45">
      <c r="A162" s="111">
        <v>18250</v>
      </c>
      <c r="B162" s="115" t="s">
        <v>671</v>
      </c>
      <c r="C162" s="115" t="s">
        <v>672</v>
      </c>
      <c r="D162" s="113">
        <v>40779</v>
      </c>
      <c r="E162" s="43" t="s">
        <v>326</v>
      </c>
    </row>
    <row r="163" spans="1:5" ht="60">
      <c r="A163" s="39">
        <v>14215</v>
      </c>
      <c r="B163" s="36" t="s">
        <v>673</v>
      </c>
      <c r="C163" s="36" t="s">
        <v>674</v>
      </c>
      <c r="D163" s="39"/>
      <c r="E163" s="120" t="s">
        <v>758</v>
      </c>
    </row>
    <row r="164" spans="1:5" ht="45">
      <c r="A164" s="39">
        <v>14988</v>
      </c>
      <c r="B164" s="36" t="s">
        <v>675</v>
      </c>
      <c r="C164" s="36" t="s">
        <v>676</v>
      </c>
      <c r="D164" s="39"/>
      <c r="E164" s="120" t="s">
        <v>758</v>
      </c>
    </row>
    <row r="165" spans="1:5" ht="60">
      <c r="A165" s="39">
        <v>17386</v>
      </c>
      <c r="B165" s="36" t="s">
        <v>677</v>
      </c>
      <c r="C165" s="36" t="s">
        <v>678</v>
      </c>
      <c r="D165" s="116">
        <v>40779</v>
      </c>
      <c r="E165" s="120" t="s">
        <v>758</v>
      </c>
    </row>
    <row r="166" spans="1:5" ht="60">
      <c r="A166" s="111">
        <v>14215</v>
      </c>
      <c r="B166" s="115" t="s">
        <v>673</v>
      </c>
      <c r="C166" s="115" t="s">
        <v>674</v>
      </c>
      <c r="D166" s="111"/>
      <c r="E166" s="120" t="s">
        <v>758</v>
      </c>
    </row>
    <row r="167" spans="1:5" ht="45">
      <c r="A167" s="111">
        <v>14988</v>
      </c>
      <c r="B167" s="115" t="s">
        <v>675</v>
      </c>
      <c r="C167" s="115" t="s">
        <v>676</v>
      </c>
      <c r="D167" s="113">
        <v>40809</v>
      </c>
      <c r="E167" s="120" t="s">
        <v>758</v>
      </c>
    </row>
    <row r="168" spans="1:5" ht="60">
      <c r="A168" s="111">
        <v>17386</v>
      </c>
      <c r="B168" s="115" t="s">
        <v>677</v>
      </c>
      <c r="C168" s="115" t="s">
        <v>678</v>
      </c>
      <c r="D168" s="113">
        <v>40779</v>
      </c>
      <c r="E168" s="120" t="s">
        <v>758</v>
      </c>
    </row>
    <row r="169" spans="1:5" ht="45">
      <c r="A169" s="39">
        <v>17221</v>
      </c>
      <c r="B169" s="36" t="s">
        <v>679</v>
      </c>
      <c r="C169" s="36" t="s">
        <v>680</v>
      </c>
      <c r="D169" s="113">
        <v>40779</v>
      </c>
      <c r="E169" s="44" t="s">
        <v>584</v>
      </c>
    </row>
    <row r="170" spans="1:5" ht="75">
      <c r="A170" s="39">
        <v>18108</v>
      </c>
      <c r="B170" s="36" t="s">
        <v>681</v>
      </c>
      <c r="C170" s="36" t="s">
        <v>682</v>
      </c>
      <c r="D170" s="113">
        <v>40807</v>
      </c>
      <c r="E170" s="44" t="s">
        <v>584</v>
      </c>
    </row>
    <row r="171" spans="1:5" ht="45">
      <c r="A171" s="111">
        <v>16556</v>
      </c>
      <c r="B171" s="115" t="s">
        <v>683</v>
      </c>
      <c r="C171" s="117" t="s">
        <v>684</v>
      </c>
      <c r="D171" s="111" t="s">
        <v>33</v>
      </c>
      <c r="E171" s="43" t="s">
        <v>261</v>
      </c>
    </row>
    <row r="172" spans="1:5" ht="45">
      <c r="A172" s="111">
        <v>16557</v>
      </c>
      <c r="B172" s="115" t="s">
        <v>685</v>
      </c>
      <c r="C172" s="117" t="s">
        <v>686</v>
      </c>
      <c r="D172" s="111" t="s">
        <v>33</v>
      </c>
      <c r="E172" s="43" t="s">
        <v>261</v>
      </c>
    </row>
    <row r="173" spans="1:5" ht="45">
      <c r="A173" s="111">
        <v>17688</v>
      </c>
      <c r="B173" s="115" t="s">
        <v>687</v>
      </c>
      <c r="C173" s="117" t="s">
        <v>688</v>
      </c>
      <c r="D173" s="111" t="s">
        <v>33</v>
      </c>
      <c r="E173" s="43" t="s">
        <v>261</v>
      </c>
    </row>
    <row r="174" spans="1:5" ht="60">
      <c r="A174" s="111">
        <v>17689</v>
      </c>
      <c r="B174" s="115" t="s">
        <v>689</v>
      </c>
      <c r="C174" s="117" t="s">
        <v>688</v>
      </c>
      <c r="D174" s="111"/>
      <c r="E174" s="43" t="s">
        <v>261</v>
      </c>
    </row>
    <row r="175" spans="1:5" ht="45">
      <c r="A175" s="111">
        <v>18558</v>
      </c>
      <c r="B175" s="115" t="s">
        <v>690</v>
      </c>
      <c r="C175" s="115" t="s">
        <v>691</v>
      </c>
      <c r="D175" s="111" t="s">
        <v>33</v>
      </c>
      <c r="E175" s="43" t="s">
        <v>261</v>
      </c>
    </row>
    <row r="176" spans="1:5" ht="45">
      <c r="A176" s="111">
        <v>18818</v>
      </c>
      <c r="B176" s="115" t="s">
        <v>692</v>
      </c>
      <c r="C176" s="115" t="s">
        <v>693</v>
      </c>
      <c r="D176" s="111"/>
      <c r="E176" s="43" t="s">
        <v>261</v>
      </c>
    </row>
    <row r="177" spans="1:5" ht="45">
      <c r="A177" s="111">
        <v>18872</v>
      </c>
      <c r="B177" s="115" t="s">
        <v>694</v>
      </c>
      <c r="C177" s="115" t="s">
        <v>695</v>
      </c>
      <c r="D177" s="113">
        <v>40746</v>
      </c>
      <c r="E177" s="43" t="s">
        <v>261</v>
      </c>
    </row>
    <row r="178" spans="1:5" ht="45">
      <c r="A178" s="111">
        <v>7426</v>
      </c>
      <c r="B178" s="115" t="s">
        <v>696</v>
      </c>
      <c r="C178" s="115" t="s">
        <v>697</v>
      </c>
      <c r="D178" s="113">
        <v>40807</v>
      </c>
      <c r="E178" s="43" t="s">
        <v>189</v>
      </c>
    </row>
    <row r="179" spans="1:5" ht="45">
      <c r="A179" s="39">
        <v>7426</v>
      </c>
      <c r="B179" s="36" t="s">
        <v>696</v>
      </c>
      <c r="C179" s="36" t="s">
        <v>697</v>
      </c>
      <c r="D179" s="113">
        <v>40807</v>
      </c>
      <c r="E179" s="43" t="s">
        <v>189</v>
      </c>
    </row>
    <row r="180" spans="1:5" ht="165">
      <c r="A180" s="39">
        <v>16850</v>
      </c>
      <c r="B180" s="36" t="s">
        <v>698</v>
      </c>
      <c r="C180" s="36" t="s">
        <v>699</v>
      </c>
      <c r="D180" s="113">
        <v>40746</v>
      </c>
      <c r="E180" s="43" t="s">
        <v>189</v>
      </c>
    </row>
    <row r="181" spans="1:5" ht="90">
      <c r="A181" s="39">
        <v>19138</v>
      </c>
      <c r="B181" s="36" t="s">
        <v>700</v>
      </c>
      <c r="C181" s="36" t="s">
        <v>701</v>
      </c>
      <c r="D181" s="113">
        <v>40746</v>
      </c>
      <c r="E181" s="43" t="s">
        <v>189</v>
      </c>
    </row>
    <row r="182" spans="1:5" ht="45">
      <c r="A182" s="39">
        <v>19250</v>
      </c>
      <c r="B182" s="36" t="s">
        <v>702</v>
      </c>
      <c r="C182" s="36" t="s">
        <v>703</v>
      </c>
      <c r="D182" s="116">
        <v>40716</v>
      </c>
      <c r="E182" s="43" t="s">
        <v>189</v>
      </c>
    </row>
    <row r="183" spans="1:5" ht="165">
      <c r="A183" s="111">
        <v>16850</v>
      </c>
      <c r="B183" s="115" t="s">
        <v>698</v>
      </c>
      <c r="C183" s="115" t="s">
        <v>699</v>
      </c>
      <c r="D183" s="113">
        <v>40749</v>
      </c>
      <c r="E183" s="43" t="s">
        <v>189</v>
      </c>
    </row>
    <row r="184" spans="1:5" ht="90">
      <c r="A184" s="111">
        <v>19138</v>
      </c>
      <c r="B184" s="115" t="s">
        <v>700</v>
      </c>
      <c r="C184" s="115" t="s">
        <v>701</v>
      </c>
      <c r="D184" s="113">
        <v>40749</v>
      </c>
      <c r="E184" s="43" t="s">
        <v>189</v>
      </c>
    </row>
    <row r="185" spans="1:5" ht="45">
      <c r="A185" s="111">
        <v>19250</v>
      </c>
      <c r="B185" s="115" t="s">
        <v>702</v>
      </c>
      <c r="C185" s="115" t="s">
        <v>703</v>
      </c>
      <c r="D185" s="113">
        <v>40716</v>
      </c>
      <c r="E185" s="43" t="s">
        <v>189</v>
      </c>
    </row>
    <row r="186" spans="1:5" ht="30">
      <c r="A186" s="39">
        <v>2749</v>
      </c>
      <c r="B186" s="36" t="s">
        <v>704</v>
      </c>
      <c r="C186" s="36" t="s">
        <v>705</v>
      </c>
      <c r="D186" s="39"/>
      <c r="E186" s="44" t="s">
        <v>138</v>
      </c>
    </row>
    <row r="187" spans="1:5" ht="45">
      <c r="A187" s="39">
        <v>11631</v>
      </c>
      <c r="B187" s="36" t="s">
        <v>489</v>
      </c>
      <c r="C187" s="36" t="s">
        <v>706</v>
      </c>
      <c r="D187" s="116">
        <v>40716</v>
      </c>
      <c r="E187" s="44" t="s">
        <v>138</v>
      </c>
    </row>
    <row r="188" spans="1:5" ht="45">
      <c r="A188" s="39">
        <v>14472</v>
      </c>
      <c r="B188" s="36" t="s">
        <v>707</v>
      </c>
      <c r="C188" s="36" t="s">
        <v>708</v>
      </c>
      <c r="D188" s="113">
        <v>40807</v>
      </c>
      <c r="E188" s="44" t="s">
        <v>138</v>
      </c>
    </row>
    <row r="189" spans="1:5" ht="30">
      <c r="A189" s="39">
        <v>14473</v>
      </c>
      <c r="B189" s="36" t="s">
        <v>709</v>
      </c>
      <c r="C189" s="36" t="s">
        <v>710</v>
      </c>
      <c r="D189" s="113">
        <v>40807</v>
      </c>
      <c r="E189" s="44" t="s">
        <v>138</v>
      </c>
    </row>
    <row r="190" spans="1:5" ht="30">
      <c r="A190" s="39">
        <v>18512</v>
      </c>
      <c r="B190" s="36" t="s">
        <v>510</v>
      </c>
      <c r="C190" s="36" t="s">
        <v>511</v>
      </c>
      <c r="D190" s="39"/>
      <c r="E190" s="44" t="s">
        <v>138</v>
      </c>
    </row>
    <row r="191" spans="1:5" ht="75">
      <c r="A191" s="39">
        <v>18860</v>
      </c>
      <c r="B191" s="36" t="s">
        <v>711</v>
      </c>
      <c r="C191" s="36" t="s">
        <v>712</v>
      </c>
      <c r="D191" s="113">
        <v>40746</v>
      </c>
      <c r="E191" s="44" t="s">
        <v>138</v>
      </c>
    </row>
    <row r="192" spans="1:5" ht="75">
      <c r="A192" s="39">
        <v>18874</v>
      </c>
      <c r="B192" s="36" t="s">
        <v>713</v>
      </c>
      <c r="C192" s="36" t="s">
        <v>714</v>
      </c>
      <c r="D192" s="113">
        <v>40746</v>
      </c>
      <c r="E192" s="44" t="s">
        <v>138</v>
      </c>
    </row>
    <row r="193" spans="1:5" ht="45">
      <c r="A193" s="111">
        <v>14472</v>
      </c>
      <c r="B193" s="115" t="s">
        <v>707</v>
      </c>
      <c r="C193" s="115" t="s">
        <v>708</v>
      </c>
      <c r="D193" s="113">
        <v>40807</v>
      </c>
      <c r="E193" s="44" t="s">
        <v>138</v>
      </c>
    </row>
    <row r="194" spans="1:5" ht="30">
      <c r="A194" s="111">
        <v>14473</v>
      </c>
      <c r="B194" s="115" t="s">
        <v>709</v>
      </c>
      <c r="C194" s="115" t="s">
        <v>710</v>
      </c>
      <c r="D194" s="113">
        <v>40807</v>
      </c>
      <c r="E194" s="44" t="s">
        <v>138</v>
      </c>
    </row>
    <row r="195" spans="1:5" ht="30">
      <c r="A195" s="111">
        <v>18512</v>
      </c>
      <c r="B195" s="115" t="s">
        <v>510</v>
      </c>
      <c r="C195" s="115" t="s">
        <v>511</v>
      </c>
      <c r="D195" s="113">
        <v>40749</v>
      </c>
      <c r="E195" s="44" t="s">
        <v>138</v>
      </c>
    </row>
    <row r="196" spans="1:5" ht="75">
      <c r="A196" s="111">
        <v>18860</v>
      </c>
      <c r="B196" s="115" t="s">
        <v>711</v>
      </c>
      <c r="C196" s="115" t="s">
        <v>712</v>
      </c>
      <c r="D196" s="113">
        <v>40749</v>
      </c>
      <c r="E196" s="44" t="s">
        <v>138</v>
      </c>
    </row>
    <row r="197" spans="1:5" ht="75">
      <c r="A197" s="111">
        <v>18874</v>
      </c>
      <c r="B197" s="115" t="s">
        <v>713</v>
      </c>
      <c r="C197" s="115" t="s">
        <v>714</v>
      </c>
      <c r="D197" s="113">
        <v>40940</v>
      </c>
      <c r="E197" s="44" t="s">
        <v>138</v>
      </c>
    </row>
    <row r="198" spans="1:5" ht="45">
      <c r="A198" s="111">
        <v>19033</v>
      </c>
      <c r="B198" s="117" t="s">
        <v>506</v>
      </c>
      <c r="C198" s="115" t="s">
        <v>715</v>
      </c>
      <c r="D198" s="113">
        <v>40716</v>
      </c>
      <c r="E198" s="44" t="s">
        <v>138</v>
      </c>
    </row>
    <row r="199" spans="1:5" ht="60">
      <c r="A199" s="39">
        <v>14377</v>
      </c>
      <c r="B199" s="36" t="s">
        <v>716</v>
      </c>
      <c r="C199" s="36" t="s">
        <v>717</v>
      </c>
      <c r="D199" s="113">
        <v>40837</v>
      </c>
      <c r="E199" s="43" t="s">
        <v>186</v>
      </c>
    </row>
    <row r="200" spans="1:5" ht="60">
      <c r="A200" s="39">
        <v>18216</v>
      </c>
      <c r="B200" s="36" t="s">
        <v>718</v>
      </c>
      <c r="C200" s="36" t="s">
        <v>719</v>
      </c>
      <c r="D200" s="113">
        <v>40749</v>
      </c>
      <c r="E200" s="43" t="s">
        <v>186</v>
      </c>
    </row>
    <row r="201" spans="1:5" ht="60">
      <c r="A201" s="39">
        <v>18218</v>
      </c>
      <c r="B201" s="38" t="s">
        <v>720</v>
      </c>
      <c r="C201" s="36" t="s">
        <v>721</v>
      </c>
      <c r="D201" s="113">
        <v>40749</v>
      </c>
      <c r="E201" s="43" t="s">
        <v>186</v>
      </c>
    </row>
    <row r="202" spans="1:5" ht="60">
      <c r="A202" s="111">
        <v>14377</v>
      </c>
      <c r="B202" s="115" t="s">
        <v>716</v>
      </c>
      <c r="C202" s="115" t="s">
        <v>717</v>
      </c>
      <c r="D202" s="113">
        <v>40837</v>
      </c>
      <c r="E202" s="43" t="s">
        <v>186</v>
      </c>
    </row>
    <row r="203" spans="1:5" ht="60">
      <c r="A203" s="111">
        <v>18216</v>
      </c>
      <c r="B203" s="115" t="s">
        <v>718</v>
      </c>
      <c r="C203" s="115" t="s">
        <v>719</v>
      </c>
      <c r="D203" s="113">
        <v>40779</v>
      </c>
      <c r="E203" s="43" t="s">
        <v>186</v>
      </c>
    </row>
    <row r="204" spans="1:5" ht="60">
      <c r="A204" s="111">
        <v>18218</v>
      </c>
      <c r="B204" s="117" t="s">
        <v>720</v>
      </c>
      <c r="C204" s="115" t="s">
        <v>721</v>
      </c>
      <c r="D204" s="113">
        <v>40779</v>
      </c>
      <c r="E204" s="43" t="s">
        <v>186</v>
      </c>
    </row>
    <row r="205" spans="1:5" ht="30">
      <c r="A205" s="111">
        <v>6777</v>
      </c>
      <c r="B205" s="115" t="s">
        <v>722</v>
      </c>
      <c r="C205" s="115" t="s">
        <v>723</v>
      </c>
      <c r="D205" s="111"/>
      <c r="E205" s="43" t="s">
        <v>110</v>
      </c>
    </row>
    <row r="206" spans="1:5" ht="60">
      <c r="A206" s="111">
        <v>8378</v>
      </c>
      <c r="B206" s="117" t="s">
        <v>724</v>
      </c>
      <c r="C206" s="117" t="s">
        <v>725</v>
      </c>
      <c r="D206" s="113">
        <v>40716</v>
      </c>
      <c r="E206" s="43" t="s">
        <v>110</v>
      </c>
    </row>
    <row r="207" spans="1:5" ht="45">
      <c r="A207" s="111">
        <v>9077</v>
      </c>
      <c r="B207" s="115" t="s">
        <v>726</v>
      </c>
      <c r="C207" s="115" t="s">
        <v>727</v>
      </c>
      <c r="D207" s="113">
        <v>40779</v>
      </c>
      <c r="E207" s="43" t="s">
        <v>110</v>
      </c>
    </row>
    <row r="208" spans="1:5" ht="30">
      <c r="A208" s="111">
        <v>9500</v>
      </c>
      <c r="B208" s="115" t="s">
        <v>728</v>
      </c>
      <c r="C208" s="115" t="s">
        <v>729</v>
      </c>
      <c r="D208" s="113">
        <v>40779</v>
      </c>
      <c r="E208" s="43" t="s">
        <v>110</v>
      </c>
    </row>
    <row r="209" spans="1:5" ht="45">
      <c r="A209" s="111">
        <v>10398</v>
      </c>
      <c r="B209" s="115" t="s">
        <v>730</v>
      </c>
      <c r="C209" s="115" t="s">
        <v>731</v>
      </c>
      <c r="D209" s="113">
        <v>40716</v>
      </c>
      <c r="E209" s="43" t="s">
        <v>110</v>
      </c>
    </row>
    <row r="210" spans="1:5" ht="30">
      <c r="A210" s="39">
        <v>6777</v>
      </c>
      <c r="B210" s="36" t="s">
        <v>722</v>
      </c>
      <c r="C210" s="36" t="s">
        <v>723</v>
      </c>
      <c r="D210" s="39"/>
      <c r="E210" s="43" t="s">
        <v>110</v>
      </c>
    </row>
    <row r="211" spans="1:5" ht="60">
      <c r="A211" s="39">
        <v>8378</v>
      </c>
      <c r="B211" s="38" t="s">
        <v>724</v>
      </c>
      <c r="C211" s="38" t="s">
        <v>725</v>
      </c>
      <c r="D211" s="116">
        <v>40716</v>
      </c>
      <c r="E211" s="43" t="s">
        <v>110</v>
      </c>
    </row>
    <row r="212" spans="1:5" ht="45">
      <c r="A212" s="39">
        <v>9077</v>
      </c>
      <c r="B212" s="36" t="s">
        <v>726</v>
      </c>
      <c r="C212" s="36" t="s">
        <v>727</v>
      </c>
      <c r="D212" s="39"/>
      <c r="E212" s="43" t="s">
        <v>110</v>
      </c>
    </row>
    <row r="213" spans="1:5" ht="30">
      <c r="A213" s="39">
        <v>9500</v>
      </c>
      <c r="B213" s="36" t="s">
        <v>728</v>
      </c>
      <c r="C213" s="36" t="s">
        <v>729</v>
      </c>
      <c r="D213" s="113">
        <v>40749</v>
      </c>
      <c r="E213" s="43" t="s">
        <v>110</v>
      </c>
    </row>
    <row r="214" spans="1:5" ht="45">
      <c r="A214" s="39">
        <v>10398</v>
      </c>
      <c r="B214" s="36" t="s">
        <v>730</v>
      </c>
      <c r="C214" s="36" t="s">
        <v>731</v>
      </c>
      <c r="D214" s="116">
        <v>40716</v>
      </c>
      <c r="E214" s="43" t="s">
        <v>110</v>
      </c>
    </row>
    <row r="215" spans="1:5" ht="45">
      <c r="A215" s="39">
        <v>12334</v>
      </c>
      <c r="B215" s="36" t="s">
        <v>732</v>
      </c>
      <c r="C215" s="36" t="s">
        <v>733</v>
      </c>
      <c r="D215" s="39"/>
      <c r="E215" s="43" t="s">
        <v>110</v>
      </c>
    </row>
    <row r="216" spans="1:5" ht="45">
      <c r="A216" s="39">
        <v>13037</v>
      </c>
      <c r="B216" s="36" t="s">
        <v>734</v>
      </c>
      <c r="C216" s="36" t="s">
        <v>735</v>
      </c>
      <c r="D216" s="39"/>
      <c r="E216" s="43" t="s">
        <v>110</v>
      </c>
    </row>
    <row r="217" spans="1:5" ht="120">
      <c r="A217" s="39">
        <v>15536</v>
      </c>
      <c r="B217" s="38" t="s">
        <v>736</v>
      </c>
      <c r="C217" s="36" t="s">
        <v>737</v>
      </c>
      <c r="D217" s="116">
        <v>40716</v>
      </c>
      <c r="E217" s="43" t="s">
        <v>110</v>
      </c>
    </row>
    <row r="218" spans="1:5" ht="75">
      <c r="A218" s="39">
        <v>16735</v>
      </c>
      <c r="B218" s="36" t="s">
        <v>738</v>
      </c>
      <c r="C218" s="36" t="s">
        <v>739</v>
      </c>
      <c r="D218" s="113">
        <v>40749</v>
      </c>
      <c r="E218" s="43" t="s">
        <v>110</v>
      </c>
    </row>
    <row r="219" spans="1:5" ht="45">
      <c r="A219" s="111">
        <v>12334</v>
      </c>
      <c r="B219" s="115" t="s">
        <v>732</v>
      </c>
      <c r="C219" s="115" t="s">
        <v>733</v>
      </c>
      <c r="D219" s="113">
        <v>40779</v>
      </c>
      <c r="E219" s="43" t="s">
        <v>110</v>
      </c>
    </row>
    <row r="220" spans="1:5" ht="45">
      <c r="A220" s="111">
        <v>13037</v>
      </c>
      <c r="B220" s="115" t="s">
        <v>734</v>
      </c>
      <c r="C220" s="115" t="s">
        <v>735</v>
      </c>
      <c r="D220" s="111"/>
      <c r="E220" s="43" t="s">
        <v>110</v>
      </c>
    </row>
    <row r="221" spans="1:5" ht="120">
      <c r="A221" s="111">
        <v>15536</v>
      </c>
      <c r="B221" s="117" t="s">
        <v>736</v>
      </c>
      <c r="C221" s="115" t="s">
        <v>737</v>
      </c>
      <c r="D221" s="113">
        <v>40716</v>
      </c>
      <c r="E221" s="43" t="s">
        <v>110</v>
      </c>
    </row>
    <row r="222" spans="1:5" ht="75">
      <c r="A222" s="111">
        <v>16735</v>
      </c>
      <c r="B222" s="115" t="s">
        <v>738</v>
      </c>
      <c r="C222" s="115" t="s">
        <v>739</v>
      </c>
      <c r="D222" s="113">
        <v>40749</v>
      </c>
      <c r="E222" s="43" t="s">
        <v>110</v>
      </c>
    </row>
    <row r="223" spans="1:5" ht="30">
      <c r="A223" s="111">
        <v>8872</v>
      </c>
      <c r="B223" s="115" t="s">
        <v>740</v>
      </c>
      <c r="C223" s="115" t="s">
        <v>741</v>
      </c>
      <c r="D223" s="113">
        <v>40837</v>
      </c>
      <c r="E223" s="44" t="s">
        <v>306</v>
      </c>
    </row>
    <row r="224" spans="1:5" ht="45">
      <c r="A224" s="111">
        <v>8914</v>
      </c>
      <c r="B224" s="117" t="s">
        <v>742</v>
      </c>
      <c r="C224" s="115" t="s">
        <v>743</v>
      </c>
      <c r="D224" s="113">
        <v>40779</v>
      </c>
      <c r="E224" s="44" t="s">
        <v>306</v>
      </c>
    </row>
    <row r="225" spans="1:5" ht="60">
      <c r="A225" s="111">
        <v>8936</v>
      </c>
      <c r="B225" s="115" t="s">
        <v>744</v>
      </c>
      <c r="C225" s="115" t="s">
        <v>745</v>
      </c>
      <c r="D225" s="111"/>
      <c r="E225" s="44" t="s">
        <v>306</v>
      </c>
    </row>
    <row r="226" spans="1:5" ht="30">
      <c r="A226" s="39">
        <v>8872</v>
      </c>
      <c r="B226" s="36" t="s">
        <v>740</v>
      </c>
      <c r="C226" s="36" t="s">
        <v>741</v>
      </c>
      <c r="D226" s="113">
        <v>40837</v>
      </c>
      <c r="E226" s="44" t="s">
        <v>306</v>
      </c>
    </row>
    <row r="227" spans="1:5" ht="45">
      <c r="A227" s="39">
        <v>8914</v>
      </c>
      <c r="B227" s="38" t="s">
        <v>746</v>
      </c>
      <c r="C227" s="36" t="s">
        <v>743</v>
      </c>
      <c r="D227" s="116">
        <v>40779</v>
      </c>
      <c r="E227" s="44" t="s">
        <v>306</v>
      </c>
    </row>
    <row r="228" spans="1:5" ht="60">
      <c r="A228" s="39">
        <v>8936</v>
      </c>
      <c r="B228" s="36" t="s">
        <v>744</v>
      </c>
      <c r="C228" s="36" t="s">
        <v>745</v>
      </c>
      <c r="D228" s="39"/>
      <c r="E228" s="44" t="s">
        <v>306</v>
      </c>
    </row>
    <row r="229" spans="1:5" ht="45">
      <c r="A229" s="39">
        <v>11212</v>
      </c>
      <c r="B229" s="36" t="s">
        <v>747</v>
      </c>
      <c r="C229" s="36" t="s">
        <v>748</v>
      </c>
      <c r="D229" s="39"/>
      <c r="E229" s="44" t="s">
        <v>306</v>
      </c>
    </row>
    <row r="230" spans="1:5" ht="30">
      <c r="A230" s="39">
        <v>12337</v>
      </c>
      <c r="B230" s="36" t="s">
        <v>309</v>
      </c>
      <c r="C230" s="36" t="s">
        <v>310</v>
      </c>
      <c r="D230" s="39"/>
      <c r="E230" s="44" t="s">
        <v>306</v>
      </c>
    </row>
    <row r="231" spans="1:5" ht="60">
      <c r="A231" s="39">
        <v>14631</v>
      </c>
      <c r="B231" s="36" t="s">
        <v>749</v>
      </c>
      <c r="C231" s="36" t="s">
        <v>750</v>
      </c>
      <c r="D231" s="39"/>
      <c r="E231" s="44" t="s">
        <v>306</v>
      </c>
    </row>
    <row r="232" spans="1:5" ht="30">
      <c r="A232" s="39">
        <v>17778</v>
      </c>
      <c r="B232" s="36" t="s">
        <v>751</v>
      </c>
      <c r="C232" s="36" t="s">
        <v>752</v>
      </c>
      <c r="D232" s="113">
        <v>40807</v>
      </c>
      <c r="E232" s="44" t="s">
        <v>306</v>
      </c>
    </row>
    <row r="233" spans="1:5" ht="45">
      <c r="A233" s="39">
        <v>17780</v>
      </c>
      <c r="B233" s="36" t="s">
        <v>753</v>
      </c>
      <c r="C233" s="36" t="s">
        <v>754</v>
      </c>
      <c r="D233" s="113">
        <v>40807</v>
      </c>
      <c r="E233" s="44" t="s">
        <v>306</v>
      </c>
    </row>
    <row r="234" spans="1:5" ht="60">
      <c r="A234" s="39">
        <v>18204</v>
      </c>
      <c r="B234" s="36" t="s">
        <v>755</v>
      </c>
      <c r="C234" s="36" t="s">
        <v>756</v>
      </c>
      <c r="D234" s="39"/>
      <c r="E234" s="44" t="s">
        <v>306</v>
      </c>
    </row>
    <row r="235" spans="1:5" ht="45">
      <c r="A235" s="111">
        <v>11212</v>
      </c>
      <c r="B235" s="115" t="s">
        <v>747</v>
      </c>
      <c r="C235" s="115" t="s">
        <v>748</v>
      </c>
      <c r="D235" s="111"/>
      <c r="E235" s="44" t="s">
        <v>306</v>
      </c>
    </row>
    <row r="236" spans="1:5" ht="30">
      <c r="A236" s="111">
        <v>12337</v>
      </c>
      <c r="B236" s="115" t="s">
        <v>309</v>
      </c>
      <c r="C236" s="115" t="s">
        <v>310</v>
      </c>
      <c r="D236" s="113">
        <v>40837</v>
      </c>
      <c r="E236" s="44" t="s">
        <v>306</v>
      </c>
    </row>
    <row r="237" spans="1:5" ht="60">
      <c r="A237" s="111">
        <v>14631</v>
      </c>
      <c r="B237" s="115" t="s">
        <v>749</v>
      </c>
      <c r="C237" s="115" t="s">
        <v>750</v>
      </c>
      <c r="D237" s="114" t="s">
        <v>757</v>
      </c>
      <c r="E237" s="44" t="s">
        <v>306</v>
      </c>
    </row>
    <row r="238" spans="1:5" ht="30">
      <c r="A238" s="111">
        <v>17778</v>
      </c>
      <c r="B238" s="115" t="s">
        <v>751</v>
      </c>
      <c r="C238" s="115" t="s">
        <v>752</v>
      </c>
      <c r="D238" s="114" t="s">
        <v>757</v>
      </c>
      <c r="E238" s="44" t="s">
        <v>306</v>
      </c>
    </row>
    <row r="239" spans="1:5" ht="45">
      <c r="A239" s="111">
        <v>17780</v>
      </c>
      <c r="B239" s="115" t="s">
        <v>753</v>
      </c>
      <c r="C239" s="115" t="s">
        <v>754</v>
      </c>
      <c r="D239" s="114" t="s">
        <v>757</v>
      </c>
      <c r="E239" s="44" t="s">
        <v>306</v>
      </c>
    </row>
    <row r="240" spans="1:5" ht="60">
      <c r="A240" s="111">
        <v>18204</v>
      </c>
      <c r="B240" s="115" t="s">
        <v>755</v>
      </c>
      <c r="C240" s="115" t="s">
        <v>756</v>
      </c>
      <c r="D240" s="113">
        <v>40837</v>
      </c>
      <c r="E240" s="44" t="s">
        <v>306</v>
      </c>
    </row>
  </sheetData>
  <sheetProtection/>
  <autoFilter ref="A1:E240"/>
  <mergeCells count="1">
    <mergeCell ref="G1:H1"/>
  </mergeCells>
  <printOptions horizontalCentered="1"/>
  <pageMargins left="0.2" right="0.2" top="0.75" bottom="0.75" header="0.3" footer="0.3"/>
  <pageSetup fitToHeight="0" fitToWidth="1" horizontalDpi="600" verticalDpi="600" orientation="portrait" scale="77" r:id="rId1"/>
</worksheet>
</file>

<file path=xl/worksheets/sheet5.xml><?xml version="1.0" encoding="utf-8"?>
<worksheet xmlns="http://schemas.openxmlformats.org/spreadsheetml/2006/main" xmlns:r="http://schemas.openxmlformats.org/officeDocument/2006/relationships">
  <sheetPr codeName="Sheet2">
    <tabColor theme="9" tint="0.5999900102615356"/>
  </sheetPr>
  <dimension ref="A1:R30"/>
  <sheetViews>
    <sheetView zoomScalePageLayoutView="0" workbookViewId="0" topLeftCell="E1">
      <selection activeCell="R11" sqref="R11"/>
    </sheetView>
  </sheetViews>
  <sheetFormatPr defaultColWidth="9.140625" defaultRowHeight="15"/>
  <cols>
    <col min="1" max="1" width="28.8515625" style="0" customWidth="1"/>
    <col min="2" max="2" width="14.8515625" style="0" bestFit="1" customWidth="1"/>
    <col min="3" max="3" width="20.421875" style="24" bestFit="1" customWidth="1"/>
    <col min="4" max="4" width="48.421875" style="0" customWidth="1"/>
    <col min="6" max="6" width="1.8515625" style="0" customWidth="1"/>
    <col min="7" max="7" width="15.57421875" style="0" customWidth="1"/>
    <col min="8" max="8" width="2.00390625" style="0" customWidth="1"/>
    <col min="9" max="9" width="12.421875" style="0" bestFit="1" customWidth="1"/>
    <col min="10" max="10" width="2.00390625" style="0" customWidth="1"/>
    <col min="11" max="11" width="26.421875" style="0" bestFit="1" customWidth="1"/>
    <col min="13" max="13" width="1.8515625" style="0" customWidth="1"/>
    <col min="14" max="14" width="20.421875" style="0" customWidth="1"/>
    <col min="15" max="15" width="5.421875" style="0" customWidth="1"/>
    <col min="16" max="16" width="2.00390625" style="0" customWidth="1"/>
    <col min="17" max="17" width="20.57421875" style="0" customWidth="1"/>
    <col min="18" max="18" width="34.7109375" style="0" bestFit="1" customWidth="1"/>
  </cols>
  <sheetData>
    <row r="1" spans="1:18" ht="30">
      <c r="A1" s="14" t="s">
        <v>63</v>
      </c>
      <c r="B1" s="18" t="s">
        <v>29</v>
      </c>
      <c r="C1" s="18" t="s">
        <v>81</v>
      </c>
      <c r="D1" s="14" t="s">
        <v>3</v>
      </c>
      <c r="E1" s="14" t="s">
        <v>62</v>
      </c>
      <c r="G1" s="31" t="s">
        <v>75</v>
      </c>
      <c r="H1" s="24"/>
      <c r="I1" s="31" t="s">
        <v>103</v>
      </c>
      <c r="K1" s="303" t="s">
        <v>798</v>
      </c>
      <c r="L1" s="303"/>
      <c r="N1" s="303" t="s">
        <v>1084</v>
      </c>
      <c r="O1" s="303"/>
      <c r="Q1" s="213" t="s">
        <v>1087</v>
      </c>
      <c r="R1" s="214" t="s">
        <v>1088</v>
      </c>
    </row>
    <row r="2" spans="1:18" ht="15">
      <c r="A2" s="15" t="s">
        <v>90</v>
      </c>
      <c r="B2" s="19" t="s">
        <v>30</v>
      </c>
      <c r="C2" s="34" t="s">
        <v>82</v>
      </c>
      <c r="D2" s="20" t="s">
        <v>66</v>
      </c>
      <c r="E2" s="21">
        <v>1</v>
      </c>
      <c r="G2" s="26">
        <v>2011</v>
      </c>
      <c r="I2" s="26">
        <v>1</v>
      </c>
      <c r="K2" s="135" t="s">
        <v>799</v>
      </c>
      <c r="L2" s="133">
        <v>1</v>
      </c>
      <c r="N2" s="135" t="s">
        <v>1071</v>
      </c>
      <c r="O2" s="133">
        <v>1</v>
      </c>
      <c r="Q2" s="135" t="s">
        <v>1071</v>
      </c>
      <c r="R2" s="224" t="s">
        <v>1093</v>
      </c>
    </row>
    <row r="3" spans="1:18" ht="15">
      <c r="A3" s="15" t="s">
        <v>91</v>
      </c>
      <c r="B3" s="19" t="s">
        <v>31</v>
      </c>
      <c r="C3" s="15" t="s">
        <v>41</v>
      </c>
      <c r="D3" s="20" t="s">
        <v>67</v>
      </c>
      <c r="E3" s="21">
        <v>2</v>
      </c>
      <c r="G3" s="27">
        <v>2012</v>
      </c>
      <c r="I3" s="27">
        <v>2</v>
      </c>
      <c r="K3" s="136" t="s">
        <v>804</v>
      </c>
      <c r="L3" s="134">
        <v>2</v>
      </c>
      <c r="N3" s="136" t="s">
        <v>1072</v>
      </c>
      <c r="O3" s="134">
        <v>2</v>
      </c>
      <c r="Q3" s="136" t="s">
        <v>1071</v>
      </c>
      <c r="R3" s="224" t="s">
        <v>1117</v>
      </c>
    </row>
    <row r="4" spans="1:18" ht="15">
      <c r="A4" s="15" t="s">
        <v>92</v>
      </c>
      <c r="B4" s="22" t="s">
        <v>32</v>
      </c>
      <c r="C4" s="15" t="s">
        <v>41</v>
      </c>
      <c r="D4" s="20" t="s">
        <v>68</v>
      </c>
      <c r="E4" s="21">
        <v>3</v>
      </c>
      <c r="G4" s="27" t="s">
        <v>76</v>
      </c>
      <c r="I4" s="27">
        <v>3</v>
      </c>
      <c r="K4" s="136" t="s">
        <v>809</v>
      </c>
      <c r="L4" s="134">
        <v>3</v>
      </c>
      <c r="N4" s="136" t="s">
        <v>1073</v>
      </c>
      <c r="O4" s="134">
        <v>3</v>
      </c>
      <c r="Q4" s="136" t="s">
        <v>1071</v>
      </c>
      <c r="R4" s="224" t="s">
        <v>1094</v>
      </c>
    </row>
    <row r="5" spans="1:18" s="16" customFormat="1" ht="15">
      <c r="A5" s="15" t="s">
        <v>93</v>
      </c>
      <c r="B5" s="19" t="s">
        <v>57</v>
      </c>
      <c r="C5" s="15" t="s">
        <v>41</v>
      </c>
      <c r="D5" s="20" t="s">
        <v>69</v>
      </c>
      <c r="E5" s="21">
        <v>4</v>
      </c>
      <c r="G5" s="27" t="s">
        <v>33</v>
      </c>
      <c r="I5" s="27">
        <v>4</v>
      </c>
      <c r="K5" s="136" t="s">
        <v>805</v>
      </c>
      <c r="L5" s="134">
        <v>4</v>
      </c>
      <c r="N5" s="136" t="s">
        <v>1074</v>
      </c>
      <c r="O5" s="134">
        <v>4</v>
      </c>
      <c r="Q5" s="136" t="s">
        <v>1071</v>
      </c>
      <c r="R5" s="224" t="s">
        <v>1095</v>
      </c>
    </row>
    <row r="6" spans="1:18" s="16" customFormat="1" ht="15">
      <c r="A6" s="15" t="s">
        <v>94</v>
      </c>
      <c r="B6" s="22" t="s">
        <v>58</v>
      </c>
      <c r="C6" s="15" t="s">
        <v>41</v>
      </c>
      <c r="D6" s="20" t="s">
        <v>70</v>
      </c>
      <c r="E6" s="21">
        <v>5</v>
      </c>
      <c r="G6" s="28" t="s">
        <v>198</v>
      </c>
      <c r="I6" s="28" t="s">
        <v>33</v>
      </c>
      <c r="K6" s="132"/>
      <c r="L6" s="131"/>
      <c r="N6" s="206" t="s">
        <v>1075</v>
      </c>
      <c r="O6" s="205">
        <v>5</v>
      </c>
      <c r="Q6" s="136" t="s">
        <v>1071</v>
      </c>
      <c r="R6" s="224" t="s">
        <v>1096</v>
      </c>
    </row>
    <row r="7" spans="1:18" s="16" customFormat="1" ht="15">
      <c r="A7" s="15" t="s">
        <v>95</v>
      </c>
      <c r="B7" s="22" t="s">
        <v>59</v>
      </c>
      <c r="C7" s="33" t="s">
        <v>77</v>
      </c>
      <c r="D7" s="20" t="s">
        <v>71</v>
      </c>
      <c r="E7" s="21">
        <v>6</v>
      </c>
      <c r="Q7" s="136" t="s">
        <v>1072</v>
      </c>
      <c r="R7" s="224" t="s">
        <v>1097</v>
      </c>
    </row>
    <row r="8" spans="1:18" s="16" customFormat="1" ht="15">
      <c r="A8" s="15" t="s">
        <v>96</v>
      </c>
      <c r="B8" s="22" t="s">
        <v>60</v>
      </c>
      <c r="C8" s="33" t="s">
        <v>77</v>
      </c>
      <c r="D8" s="20" t="s">
        <v>72</v>
      </c>
      <c r="E8" s="21">
        <v>7</v>
      </c>
      <c r="Q8" s="136" t="s">
        <v>1072</v>
      </c>
      <c r="R8" s="224" t="s">
        <v>1098</v>
      </c>
    </row>
    <row r="9" spans="1:18" ht="15">
      <c r="A9" s="15" t="s">
        <v>78</v>
      </c>
      <c r="B9" s="19" t="s">
        <v>344</v>
      </c>
      <c r="C9" s="15" t="s">
        <v>33</v>
      </c>
      <c r="D9" s="20" t="s">
        <v>34</v>
      </c>
      <c r="E9" s="21">
        <v>9</v>
      </c>
      <c r="G9" s="16"/>
      <c r="Q9" s="136" t="s">
        <v>1072</v>
      </c>
      <c r="R9" s="224" t="s">
        <v>1099</v>
      </c>
    </row>
    <row r="10" spans="1:18" s="65" customFormat="1" ht="15">
      <c r="A10" s="15" t="s">
        <v>343</v>
      </c>
      <c r="B10" s="22" t="s">
        <v>345</v>
      </c>
      <c r="C10" s="15" t="s">
        <v>33</v>
      </c>
      <c r="D10" s="20"/>
      <c r="E10" s="21">
        <v>10</v>
      </c>
      <c r="Q10" s="136" t="s">
        <v>1072</v>
      </c>
      <c r="R10" s="224" t="s">
        <v>1158</v>
      </c>
    </row>
    <row r="11" spans="1:18" s="65" customFormat="1" ht="15">
      <c r="A11" s="15" t="s">
        <v>343</v>
      </c>
      <c r="B11" s="22" t="s">
        <v>346</v>
      </c>
      <c r="C11" s="15" t="s">
        <v>33</v>
      </c>
      <c r="D11" s="20"/>
      <c r="E11" s="21">
        <v>11</v>
      </c>
      <c r="Q11" s="136" t="s">
        <v>1072</v>
      </c>
      <c r="R11" s="224" t="s">
        <v>1100</v>
      </c>
    </row>
    <row r="12" spans="1:18" ht="15">
      <c r="A12" s="15" t="s">
        <v>9</v>
      </c>
      <c r="B12" s="15" t="s">
        <v>33</v>
      </c>
      <c r="C12" s="15" t="s">
        <v>33</v>
      </c>
      <c r="D12" s="23" t="s">
        <v>61</v>
      </c>
      <c r="E12" s="21">
        <v>12</v>
      </c>
      <c r="G12" s="16"/>
      <c r="Q12" s="136" t="s">
        <v>1072</v>
      </c>
      <c r="R12" s="224" t="s">
        <v>1118</v>
      </c>
    </row>
    <row r="13" spans="1:18" ht="15">
      <c r="A13" s="15" t="s">
        <v>40</v>
      </c>
      <c r="B13" s="15" t="s">
        <v>41</v>
      </c>
      <c r="C13" s="15" t="s">
        <v>4</v>
      </c>
      <c r="D13" s="23" t="s">
        <v>42</v>
      </c>
      <c r="E13" s="21">
        <v>8</v>
      </c>
      <c r="Q13" s="136" t="s">
        <v>1072</v>
      </c>
      <c r="R13" s="224" t="s">
        <v>1101</v>
      </c>
    </row>
    <row r="14" spans="1:18" s="16" customFormat="1" ht="15">
      <c r="A14" s="15" t="s">
        <v>4</v>
      </c>
      <c r="B14" s="15" t="s">
        <v>4</v>
      </c>
      <c r="C14" s="15" t="s">
        <v>4</v>
      </c>
      <c r="D14" s="23" t="s">
        <v>74</v>
      </c>
      <c r="E14" s="21">
        <v>13</v>
      </c>
      <c r="G14"/>
      <c r="Q14" s="136" t="s">
        <v>1072</v>
      </c>
      <c r="R14" s="224" t="s">
        <v>1102</v>
      </c>
    </row>
    <row r="15" spans="1:18" s="16" customFormat="1" ht="15">
      <c r="A15" s="15" t="s">
        <v>33</v>
      </c>
      <c r="B15" s="15"/>
      <c r="C15" s="15"/>
      <c r="D15" s="23" t="s">
        <v>64</v>
      </c>
      <c r="E15" s="21">
        <v>99</v>
      </c>
      <c r="G15"/>
      <c r="Q15" s="136" t="s">
        <v>1073</v>
      </c>
      <c r="R15" s="184" t="s">
        <v>1112</v>
      </c>
    </row>
    <row r="16" spans="7:18" ht="15">
      <c r="G16" s="16"/>
      <c r="Q16" s="136" t="s">
        <v>1073</v>
      </c>
      <c r="R16" s="184" t="s">
        <v>1110</v>
      </c>
    </row>
    <row r="17" spans="7:18" ht="15">
      <c r="G17" s="16"/>
      <c r="Q17" s="136" t="s">
        <v>1073</v>
      </c>
      <c r="R17" s="184" t="s">
        <v>1119</v>
      </c>
    </row>
    <row r="18" spans="17:18" ht="15">
      <c r="Q18" s="136" t="s">
        <v>1073</v>
      </c>
      <c r="R18" s="184" t="s">
        <v>1120</v>
      </c>
    </row>
    <row r="19" spans="1:18" ht="15">
      <c r="A19" s="24"/>
      <c r="Q19" s="136" t="s">
        <v>1073</v>
      </c>
      <c r="R19" s="184" t="s">
        <v>1108</v>
      </c>
    </row>
    <row r="20" spans="17:18" ht="15">
      <c r="Q20" s="136" t="s">
        <v>1074</v>
      </c>
      <c r="R20" s="224" t="s">
        <v>1103</v>
      </c>
    </row>
    <row r="21" spans="17:18" ht="15">
      <c r="Q21" s="136" t="s">
        <v>1074</v>
      </c>
      <c r="R21" s="224" t="s">
        <v>1104</v>
      </c>
    </row>
    <row r="22" spans="17:18" ht="15">
      <c r="Q22" s="136" t="s">
        <v>1074</v>
      </c>
      <c r="R22" s="224" t="s">
        <v>1105</v>
      </c>
    </row>
    <row r="23" spans="17:18" ht="15">
      <c r="Q23" s="136" t="s">
        <v>1074</v>
      </c>
      <c r="R23" s="224" t="s">
        <v>1106</v>
      </c>
    </row>
    <row r="24" spans="17:18" ht="15">
      <c r="Q24" s="136" t="s">
        <v>1074</v>
      </c>
      <c r="R24" s="224" t="s">
        <v>1107</v>
      </c>
    </row>
    <row r="25" spans="17:18" ht="15">
      <c r="Q25" s="136" t="s">
        <v>1075</v>
      </c>
      <c r="R25" s="184" t="s">
        <v>1111</v>
      </c>
    </row>
    <row r="26" spans="17:18" ht="15">
      <c r="Q26" s="136" t="s">
        <v>1075</v>
      </c>
      <c r="R26" s="184" t="s">
        <v>1121</v>
      </c>
    </row>
    <row r="27" spans="17:18" ht="15">
      <c r="Q27" s="136" t="s">
        <v>1075</v>
      </c>
      <c r="R27" s="184" t="s">
        <v>1113</v>
      </c>
    </row>
    <row r="28" spans="17:18" ht="15">
      <c r="Q28" s="136" t="s">
        <v>1075</v>
      </c>
      <c r="R28" s="184" t="s">
        <v>1122</v>
      </c>
    </row>
    <row r="29" spans="17:18" ht="15">
      <c r="Q29" s="136" t="s">
        <v>1075</v>
      </c>
      <c r="R29" s="184" t="s">
        <v>1109</v>
      </c>
    </row>
    <row r="30" spans="17:18" ht="15">
      <c r="Q30" s="206" t="s">
        <v>1075</v>
      </c>
      <c r="R30" s="131" t="s">
        <v>1123</v>
      </c>
    </row>
  </sheetData>
  <sheetProtection/>
  <mergeCells count="2">
    <mergeCell ref="K1:L1"/>
    <mergeCell ref="N1:O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tanderson</dc:creator>
  <cp:keywords/>
  <dc:description/>
  <cp:lastModifiedBy>balbracht</cp:lastModifiedBy>
  <cp:lastPrinted>2011-11-13T17:40:02Z</cp:lastPrinted>
  <dcterms:created xsi:type="dcterms:W3CDTF">2010-08-02T17:39:07Z</dcterms:created>
  <dcterms:modified xsi:type="dcterms:W3CDTF">2011-11-17T13:12:52Z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0x01010030C9BBEE40BD734E9AED79A445381853</vt:lpwstr>
  </property>
  <property fmtid="{D5CDD505-2E9C-101B-9397-08002B2CF9AE}" pid="3" name="Information Classification">
    <vt:lpwstr>ERCOT Limited</vt:lpwstr>
  </property>
</Properties>
</file>