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740" windowWidth="15090" windowHeight="6030" tabRatio="908" activeTab="1"/>
  </bookViews>
  <sheets>
    <sheet name="How To Use" sheetId="1" r:id="rId1"/>
    <sheet name="2011 Detailed Incident Data" sheetId="2" r:id="rId2"/>
    <sheet name="2011 Retail API Availability" sheetId="3" r:id="rId3"/>
    <sheet name="2011 TML Rpt Exp Av" sheetId="4" r:id="rId4"/>
    <sheet name="2011 MIS Availability" sheetId="5" r:id="rId5"/>
    <sheet name="2010 Detailed Incident Data" sheetId="6" r:id="rId6"/>
    <sheet name="2010 Retail API Availability" sheetId="7" r:id="rId7"/>
    <sheet name="2010 TML Rpt Exp Av" sheetId="8" r:id="rId8"/>
    <sheet name="2009 Ext Rpt Annual Summary" sheetId="9" r:id="rId9"/>
    <sheet name="2009 Ext Rpt Monthly Summary" sheetId="10" r:id="rId10"/>
    <sheet name="2009 Detailed Incident Data" sheetId="11" r:id="rId11"/>
    <sheet name="2009 Retail API Av" sheetId="12" r:id="rId12"/>
    <sheet name="2009 TML Rpt Exp Av" sheetId="13" r:id="rId13"/>
    <sheet name="2008 Ext Rpt Annual Summary" sheetId="14" r:id="rId14"/>
    <sheet name="2008 Ext Rpt Monthly Summary" sheetId="15" r:id="rId15"/>
    <sheet name="2008 Detailed Incident Data" sheetId="16" r:id="rId16"/>
    <sheet name="2008 Retail API Av" sheetId="17" r:id="rId17"/>
    <sheet name="2008 TML Rpt Exp Av" sheetId="18" r:id="rId18"/>
    <sheet name="Extract &amp; Report Info" sheetId="19" r:id="rId19"/>
    <sheet name="MOS Public Reports" sheetId="20" r:id="rId20"/>
  </sheets>
  <definedNames>
    <definedName name="_xlnm._FilterDatabase" localSheetId="15" hidden="1">'2008 Detailed Incident Data'!$B$4:$AA$4</definedName>
    <definedName name="_xlnm._FilterDatabase" localSheetId="10" hidden="1">'2009 Detailed Incident Data'!$B$4:$AA$41</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9.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<sst xmlns="http://schemas.openxmlformats.org/spreadsheetml/2006/main" count="3985" uniqueCount="1501">
  <si>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</si>
  <si>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</si>
  <si>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</si>
  <si>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</si>
  <si>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</si>
  <si>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</si>
  <si>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</si>
  <si>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</si>
  <si>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</si>
  <si>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</si>
  <si>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</si>
  <si>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</si>
  <si>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</si>
  <si>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</si>
  <si>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</si>
  <si>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</si>
  <si>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</si>
  <si>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</si>
  <si>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</si>
  <si>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</si>
  <si>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</si>
  <si>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</si>
  <si>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</si>
  <si>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</si>
  <si>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</si>
  <si>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</si>
  <si>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</si>
  <si>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</si>
  <si>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</si>
  <si>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</si>
  <si>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</si>
  <si>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</si>
  <si>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</si>
  <si>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</si>
  <si>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</si>
  <si>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</si>
  <si>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</si>
  <si>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</si>
  <si>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</si>
  <si>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</si>
  <si>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</si>
  <si>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</si>
  <si>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</si>
  <si>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</si>
  <si>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</si>
  <si>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</si>
  <si>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</si>
  <si>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</si>
  <si>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</si>
  <si>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</si>
  <si>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</si>
  <si>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</si>
  <si>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</si>
  <si>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</si>
  <si>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</si>
  <si>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</si>
  <si>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</si>
  <si>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</si>
  <si>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</si>
  <si>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</si>
  <si>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</si>
  <si>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</si>
  <si>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</si>
  <si>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</si>
  <si>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</si>
  <si>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</si>
  <si>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</si>
  <si>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</si>
  <si>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</si>
  <si>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</si>
  <si>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</si>
  <si>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</si>
  <si>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</si>
  <si>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</si>
  <si>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</si>
  <si>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</si>
  <si>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</si>
  <si>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</si>
  <si>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</si>
  <si>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</si>
  <si>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</si>
  <si>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</si>
  <si>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</si>
  <si>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</si>
  <si>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</si>
  <si>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</si>
  <si>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</si>
  <si>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</si>
  <si>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</si>
  <si>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</si>
  <si>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</si>
  <si>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</si>
  <si>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</si>
  <si>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</si>
  <si>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</si>
  <si>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</si>
  <si>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</si>
  <si>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</si>
  <si>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</si>
  <si>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</si>
  <si>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</si>
  <si>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</si>
  <si>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</si>
  <si>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</si>
  <si>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</si>
  <si>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</si>
  <si>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</si>
  <si>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</si>
  <si>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</si>
  <si>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</si>
  <si>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</si>
  <si>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</si>
  <si>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</si>
  <si>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</si>
  <si>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</si>
  <si>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</si>
  <si>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</si>
  <si>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</si>
  <si>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</si>
  <si>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</si>
  <si>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</si>
  <si>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</si>
  <si>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</si>
  <si>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</si>
  <si>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</si>
  <si>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</si>
  <si>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</si>
  <si>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</si>
  <si>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</si>
  <si>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</si>
  <si>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</si>
  <si>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</si>
  <si>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</si>
  <si>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</si>
  <si>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</si>
  <si>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</si>
  <si>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</si>
  <si>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</si>
  <si>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</si>
  <si>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</si>
  <si>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</si>
  <si>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</si>
  <si>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</si>
  <si>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</si>
  <si>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</si>
  <si>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</si>
  <si>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</si>
  <si>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</si>
  <si>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</si>
  <si>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</si>
  <si>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</si>
  <si>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</si>
  <si>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</si>
  <si>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</si>
  <si>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</si>
  <si>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</si>
  <si>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</si>
  <si>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</si>
  <si>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</si>
  <si>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</si>
  <si>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</si>
  <si>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</si>
  <si>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</si>
  <si>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</si>
  <si>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</si>
  <si>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</si>
  <si>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</si>
  <si>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</si>
  <si>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</si>
  <si>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</si>
  <si>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</si>
  <si>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</si>
  <si>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</si>
  <si>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</si>
  <si>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</si>
  <si>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</si>
  <si>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</si>
  <si>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</si>
  <si>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</si>
  <si>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</si>
  <si>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</si>
  <si>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</si>
  <si>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</si>
  <si>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</si>
  <si>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</si>
  <si>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</si>
  <si>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</si>
  <si>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</si>
  <si>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</si>
  <si>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</si>
  <si>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</si>
  <si>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</si>
  <si>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</si>
  <si>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</si>
  <si>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</si>
  <si>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</si>
  <si>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</si>
  <si>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</si>
  <si>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</si>
  <si>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</si>
  <si>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</si>
  <si>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</si>
  <si>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</si>
  <si>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</si>
  <si>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</si>
  <si>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</si>
  <si>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</si>
  <si>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</si>
  <si>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</si>
  <si>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</si>
  <si>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</si>
  <si>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</si>
  <si>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</si>
  <si>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</si>
  <si>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</si>
  <si>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</si>
  <si>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</si>
  <si>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</si>
  <si>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</si>
  <si>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</si>
  <si>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</si>
  <si>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</si>
  <si>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</si>
  <si>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</si>
  <si>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</si>
  <si>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</si>
  <si>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</si>
  <si>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</si>
  <si>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</si>
  <si>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</si>
  <si>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</si>
  <si>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</si>
  <si>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</si>
  <si>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</si>
  <si>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</si>
  <si>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</si>
  <si>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</si>
  <si>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</si>
  <si>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</si>
  <si>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</si>
  <si>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</si>
  <si>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</si>
  <si>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</si>
  <si>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</si>
  <si>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</si>
  <si>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</si>
  <si>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</si>
  <si>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</si>
  <si>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</si>
  <si>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</si>
  <si>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</si>
  <si>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</si>
  <si>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</si>
  <si>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</si>
  <si>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</si>
  <si>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</si>
  <si>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</si>
  <si>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</si>
  <si>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</si>
  <si>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</si>
  <si>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</si>
  <si>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</si>
  <si>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</si>
  <si>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</si>
  <si>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</si>
  <si>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</si>
  <si>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</si>
  <si>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</si>
  <si>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</si>
  <si>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</si>
  <si>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</si>
  <si>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</si>
  <si>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</si>
  <si>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</si>
  <si>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</si>
  <si>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</si>
  <si>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</si>
  <si>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</si>
  <si>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</si>
  <si>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</si>
  <si>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</si>
  <si>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</si>
  <si>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</si>
  <si>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</si>
  <si>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</si>
  <si>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</si>
  <si>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</si>
  <si>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</si>
  <si>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</si>
  <si>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</si>
  <si>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</si>
  <si>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</si>
  <si>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</si>
  <si>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</si>
  <si>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</si>
  <si>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</si>
  <si>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</si>
  <si>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</si>
  <si>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</si>
  <si>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</si>
  <si>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</si>
  <si>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</si>
  <si>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</si>
  <si>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</si>
  <si>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</si>
  <si>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</si>
  <si>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</si>
  <si>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</si>
  <si>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</si>
  <si>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</si>
  <si>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</si>
  <si>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</si>
  <si>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</si>
  <si>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</si>
  <si>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</si>
  <si>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</si>
  <si>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</si>
  <si>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</si>
  <si>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</si>
  <si>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</si>
  <si>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</si>
  <si>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</si>
  <si>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</si>
  <si>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</si>
  <si>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</si>
  <si>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</si>
  <si>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</si>
  <si>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</si>
  <si>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</si>
  <si>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</si>
  <si>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</si>
  <si>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</si>
  <si>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</si>
  <si>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</si>
  <si>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</si>
  <si>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</si>
  <si>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</si>
  <si>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</si>
  <si>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</si>
  <si>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</si>
  <si>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</si>
  <si>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</si>
  <si>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</si>
  <si>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</si>
  <si>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</si>
  <si>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</si>
  <si>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</si>
  <si>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</si>
  <si>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</si>
  <si>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</si>
  <si>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</si>
  <si>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</si>
  <si>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</si>
  <si>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</si>
  <si>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</si>
  <si>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</si>
  <si>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</si>
  <si>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</si>
  <si>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</si>
  <si>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</si>
  <si>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</si>
  <si>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</si>
  <si>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</si>
  <si>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</si>
  <si>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</si>
  <si>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</si>
  <si>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</si>
  <si>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</si>
  <si>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</si>
  <si>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</si>
  <si>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</si>
  <si>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</si>
  <si>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</si>
  <si>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</si>
  <si>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</si>
  <si>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</si>
  <si>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</si>
  <si>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</si>
  <si>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</si>
  <si>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</si>
  <si>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</si>
  <si>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</si>
  <si>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</si>
  <si>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</si>
  <si>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</si>
  <si>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</si>
  <si>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</si>
  <si>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</si>
  <si>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</si>
  <si>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</si>
  <si>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</si>
  <si>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</si>
  <si>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</si>
  <si>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</si>
  <si>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</si>
  <si>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</si>
  <si>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</si>
  <si>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</si>
  <si>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</si>
  <si>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</si>
  <si>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</si>
  <si>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</si>
  <si>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</si>
  <si>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</si>
  <si>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</si>
  <si>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</si>
  <si>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</si>
  <si>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</si>
  <si>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</si>
  <si>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</si>
  <si>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</si>
  <si>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</si>
  <si>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</si>
  <si>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</si>
  <si>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</si>
  <si>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</si>
  <si>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</si>
  <si>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</si>
  <si>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</si>
  <si>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</si>
  <si>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</si>
  <si>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</si>
  <si>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</si>
  <si>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</si>
  <si>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</si>
  <si>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</si>
  <si>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</si>
  <si>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</si>
  <si>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</si>
  <si>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</si>
  <si>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</si>
  <si>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</si>
  <si>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</si>
  <si>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</si>
  <si>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</si>
  <si>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</si>
  <si>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</si>
  <si>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</si>
  <si>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</si>
  <si>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</si>
  <si>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</si>
  <si>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</si>
  <si>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</si>
  <si>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</si>
  <si>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</si>
  <si>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</si>
  <si>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</si>
  <si>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</si>
  <si>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</si>
  <si>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</si>
  <si>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</si>
  <si>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</si>
  <si>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</si>
  <si>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</si>
  <si>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</si>
  <si>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</si>
  <si>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</si>
  <si>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</si>
  <si>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</si>
  <si>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</si>
  <si>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</si>
  <si>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</si>
  <si>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</si>
  <si>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</si>
  <si>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</si>
  <si>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</si>
  <si>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</si>
  <si>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</si>
  <si>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</si>
  <si>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</si>
  <si>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</si>
  <si>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</si>
  <si>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</si>
  <si>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</si>
  <si>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</si>
  <si>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</si>
  <si>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</si>
  <si>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</si>
  <si>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</si>
  <si>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</si>
  <si>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</si>
  <si>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</si>
  <si>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</si>
  <si>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</si>
  <si>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</si>
  <si>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</si>
  <si>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</si>
  <si>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</si>
  <si>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</si>
  <si>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</si>
  <si>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</si>
  <si>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</si>
  <si>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</si>
  <si>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</si>
  <si>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</si>
  <si>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</si>
  <si>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</si>
  <si>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</si>
  <si>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</si>
  <si>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</si>
  <si>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</si>
  <si>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</si>
  <si>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</si>
  <si>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</si>
  <si>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</si>
  <si>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</si>
  <si>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</si>
  <si>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</si>
  <si>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</si>
  <si>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</si>
  <si>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</si>
  <si>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</si>
  <si>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</si>
  <si>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</si>
  <si>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</si>
  <si>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</si>
  <si>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</si>
  <si>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</si>
  <si>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</si>
  <si>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</si>
  <si>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</si>
  <si>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</si>
  <si>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</si>
  <si>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</si>
  <si>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</si>
  <si>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</si>
  <si>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</si>
  <si>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</si>
  <si>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</si>
  <si>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</si>
  <si>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</si>
  <si>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</si>
  <si>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</si>
  <si>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</si>
  <si>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</si>
  <si>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</si>
  <si>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</si>
  <si>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</si>
  <si>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</si>
  <si>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</si>
  <si>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</si>
  <si>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</si>
  <si>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</si>
  <si>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</si>
  <si>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</si>
  <si>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</si>
  <si>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</si>
  <si>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</si>
  <si>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</si>
  <si>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</si>
  <si>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</si>
  <si>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</si>
  <si>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</si>
  <si>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</si>
  <si>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</si>
  <si>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</si>
  <si>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</si>
  <si>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</si>
  <si>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</si>
  <si>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</si>
  <si>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</si>
  <si>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</si>
  <si>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</si>
  <si>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</si>
  <si>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</si>
  <si>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</si>
  <si>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</si>
  <si>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</si>
  <si>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</si>
  <si>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</si>
  <si>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</si>
  <si>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</si>
  <si>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</si>
  <si>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</si>
  <si>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</si>
  <si>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</si>
  <si>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</si>
  <si>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</si>
  <si>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</si>
  <si>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</si>
  <si>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</si>
  <si>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</si>
  <si>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</si>
  <si>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</si>
  <si>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</si>
  <si>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</si>
  <si>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</si>
  <si>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</si>
  <si>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</si>
  <si>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</si>
  <si>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</si>
  <si>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</si>
  <si>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</si>
  <si>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</si>
  <si>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</si>
  <si>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</si>
  <si>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</si>
  <si>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</si>
  <si>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</si>
  <si>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</si>
  <si>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</si>
  <si>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</si>
  <si>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</si>
  <si>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</si>
  <si>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</si>
  <si>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</si>
  <si>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</si>
  <si>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</si>
  <si>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</si>
  <si>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</si>
  <si>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</si>
  <si>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</si>
  <si>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</si>
  <si>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</si>
  <si>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</si>
  <si>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</si>
  <si>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</si>
  <si>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</si>
  <si>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</si>
  <si>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</si>
  <si>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</si>
  <si>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</si>
  <si>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</si>
  <si>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</si>
  <si>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</si>
  <si>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</si>
  <si>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</si>
  <si>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</si>
  <si>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</si>
  <si>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</si>
  <si>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</si>
  <si>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</si>
  <si>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</si>
  <si>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</si>
  <si>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</si>
  <si>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</si>
  <si>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</si>
  <si>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</si>
  <si>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</si>
  <si>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</si>
  <si>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</si>
  <si>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</si>
  <si>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</si>
  <si>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</si>
  <si>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</si>
  <si>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</si>
  <si>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</si>
  <si>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</si>
  <si>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</si>
  <si>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</si>
  <si>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</si>
  <si>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</si>
  <si>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</si>
  <si>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</si>
  <si>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</si>
  <si>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</si>
  <si>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</si>
  <si>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</si>
  <si>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</si>
  <si>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</si>
  <si>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</si>
  <si>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</si>
  <si>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</si>
  <si>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</si>
  <si>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</si>
  <si>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</si>
  <si>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</si>
  <si>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</si>
  <si>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</si>
  <si>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</si>
  <si>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</si>
  <si>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</si>
  <si>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</si>
  <si>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</si>
  <si>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</si>
  <si>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</si>
  <si>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</si>
  <si>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</si>
  <si>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</si>
  <si>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</si>
  <si>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</si>
  <si>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</si>
  <si>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</si>
  <si>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</si>
  <si>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</si>
  <si>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</si>
  <si>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</si>
  <si>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</si>
  <si>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</si>
  <si>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</si>
  <si>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</si>
  <si>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</si>
  <si>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</si>
  <si>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</si>
  <si>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</si>
  <si>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</si>
  <si>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</si>
  <si>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</si>
  <si>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</si>
  <si>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</si>
  <si>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</si>
  <si>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</si>
  <si>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</si>
  <si>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</si>
  <si>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</si>
  <si>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</si>
  <si>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</si>
  <si>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</si>
  <si>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</si>
  <si>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</si>
  <si>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</si>
  <si>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</si>
  <si>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</si>
  <si>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</si>
  <si>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</si>
  <si>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</si>
  <si>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</si>
  <si>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</si>
  <si>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</si>
  <si>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</si>
  <si>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</si>
  <si>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</si>
  <si>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</si>
  <si>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</si>
  <si>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</si>
  <si>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</si>
  <si>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</si>
  <si>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</si>
  <si>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</si>
  <si>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</si>
  <si>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</si>
  <si>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</si>
  <si>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</si>
  <si>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</si>
  <si>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</si>
  <si>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</si>
  <si>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</si>
  <si>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</si>
  <si>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</si>
  <si>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</si>
  <si>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</si>
  <si>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</si>
  <si>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</si>
  <si>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</si>
  <si>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</si>
  <si>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</si>
  <si>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</si>
  <si>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</si>
  <si>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</si>
  <si>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</si>
  <si>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</si>
  <si>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</si>
  <si>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</si>
  <si>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</si>
  <si>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</si>
  <si>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</si>
  <si>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</si>
  <si>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</si>
  <si>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</si>
  <si>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</si>
  <si>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</si>
  <si>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</si>
  <si>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</si>
  <si>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</si>
  <si>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</si>
  <si>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</si>
  <si>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</si>
  <si>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</si>
  <si>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</si>
  <si>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</si>
  <si>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</si>
  <si>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</si>
  <si>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</si>
  <si>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</si>
  <si>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</si>
  <si>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</si>
  <si>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</si>
  <si>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</si>
  <si>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</si>
  <si>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</si>
  <si>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</si>
  <si>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</si>
  <si>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</si>
  <si>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</si>
  <si>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</si>
  <si>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</si>
  <si>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</si>
  <si>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</si>
  <si>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</si>
  <si>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</si>
  <si>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</si>
  <si>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</si>
  <si>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</si>
  <si>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</si>
  <si>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</si>
  <si>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</si>
  <si>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</si>
  <si>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</si>
  <si>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</si>
  <si>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</si>
  <si>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</si>
  <si>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</si>
  <si>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</si>
  <si>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</si>
  <si>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</si>
  <si>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</si>
  <si>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</si>
  <si>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</si>
  <si>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</si>
  <si>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</si>
  <si>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</si>
  <si>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</si>
  <si>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</si>
  <si>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</si>
  <si>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</si>
  <si>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</si>
  <si>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</si>
  <si>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</si>
  <si>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</si>
  <si>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</si>
  <si>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</si>
  <si>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</si>
  <si>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</si>
  <si>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</si>
  <si>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</si>
  <si>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</si>
  <si>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</si>
  <si>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</si>
  <si>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</si>
  <si>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</si>
  <si>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</si>
  <si>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</si>
  <si>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</si>
  <si>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</si>
  <si>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</si>
  <si>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</si>
  <si>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</si>
  <si>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</si>
  <si>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</si>
  <si>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</si>
  <si>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</si>
  <si>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</si>
  <si>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</si>
  <si>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</si>
  <si>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</si>
  <si>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</si>
  <si>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</si>
  <si>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</si>
  <si>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</si>
  <si>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</si>
  <si>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</si>
  <si>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</si>
  <si>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</si>
  <si>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</si>
  <si>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</si>
  <si>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</si>
  <si>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</si>
  <si>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</si>
  <si>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</si>
  <si>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</si>
  <si>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</si>
  <si>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</si>
  <si>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</si>
  <si>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</si>
  <si>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</si>
  <si>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</si>
  <si>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</si>
  <si>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</si>
  <si>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</si>
  <si>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</si>
  <si>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</si>
  <si>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</si>
  <si>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</si>
  <si>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</si>
  <si>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</si>
  <si>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</si>
  <si>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</si>
  <si>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</si>
  <si>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</si>
  <si>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</si>
  <si>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</si>
  <si>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</si>
  <si>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</si>
  <si>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</si>
  <si>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</si>
  <si>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</si>
  <si>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</si>
  <si>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</si>
  <si>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</si>
  <si>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</si>
  <si>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</si>
  <si>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</si>
  <si>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</si>
  <si>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</si>
  <si>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</si>
  <si>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</si>
  <si>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</si>
  <si>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</si>
  <si>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</si>
  <si>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</si>
  <si>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</si>
  <si>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</si>
  <si>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</si>
  <si>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</si>
  <si>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</si>
  <si>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</si>
  <si>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</si>
  <si>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</si>
  <si>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</si>
  <si>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</si>
  <si>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</si>
  <si>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</si>
  <si>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</si>
  <si>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</si>
  <si>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</si>
  <si>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</si>
  <si>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</si>
  <si>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</si>
  <si>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</si>
  <si>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</si>
  <si>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</si>
  <si>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</si>
  <si>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</si>
  <si>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</si>
  <si>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</si>
  <si>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</si>
  <si>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</si>
  <si>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</si>
  <si>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</si>
  <si>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</si>
  <si>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</si>
  <si>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</si>
  <si>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</si>
  <si>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</si>
  <si>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</si>
  <si>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</si>
  <si>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</si>
  <si>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</si>
  <si>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</si>
  <si>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</si>
  <si>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</si>
  <si>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</si>
  <si>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</si>
  <si>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</si>
  <si>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</si>
  <si>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</si>
  <si>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</si>
  <si>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</si>
  <si>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</si>
  <si>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</si>
  <si>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</si>
  <si>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</si>
  <si>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</si>
  <si>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</si>
  <si>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</si>
  <si>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</si>
  <si>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</si>
  <si>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</si>
  <si>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</si>
  <si>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</si>
  <si>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</si>
  <si>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</si>
  <si>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</si>
  <si>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</si>
  <si>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</si>
  <si>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</si>
  <si>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</si>
  <si>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</si>
  <si>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</si>
  <si>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</si>
  <si>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</si>
  <si>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</si>
  <si>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</si>
  <si>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</si>
  <si>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</si>
  <si>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</si>
  <si>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</si>
  <si>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</si>
  <si>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</si>
  <si>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</si>
  <si>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</si>
  <si>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</si>
  <si>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</si>
  <si>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</si>
  <si>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</si>
  <si>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</si>
  <si>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</si>
  <si>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</si>
  <si>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</si>
  <si>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</si>
  <si>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</si>
  <si>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</si>
  <si>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</si>
  <si>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</si>
  <si>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</si>
  <si>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</si>
  <si>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</si>
  <si>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</si>
  <si>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</si>
  <si>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</si>
  <si>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</si>
  <si>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</si>
  <si>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</si>
  <si>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</si>
  <si>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</si>
  <si>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</si>
  <si>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</si>
  <si>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</si>
  <si>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</si>
  <si>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</si>
  <si>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</si>
  <si>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</si>
  <si>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</si>
  <si>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</si>
  <si>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</si>
  <si>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</si>
  <si>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</si>
  <si>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</si>
  <si>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</si>
  <si>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</si>
  <si>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</si>
  <si>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</si>
  <si>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</si>
  <si>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</si>
  <si>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</si>
  <si>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</si>
  <si>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</si>
  <si>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</si>
  <si>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</si>
  <si>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</si>
  <si>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</si>
  <si>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</si>
  <si>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</si>
  <si>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</si>
  <si>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</si>
  <si>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</si>
  <si>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</si>
  <si>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</si>
  <si>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</si>
  <si>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</si>
  <si>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</si>
  <si>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</si>
  <si>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</si>
  <si>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</si>
  <si>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</si>
  <si>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</si>
  <si>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</si>
  <si>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</si>
  <si>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</si>
  <si>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</si>
  <si>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</si>
  <si>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</si>
  <si>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</si>
  <si>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</si>
  <si>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</si>
  <si>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</si>
  <si>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</si>
  <si>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</si>
  <si>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</si>
  <si>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</si>
  <si>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</si>
  <si>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</si>
  <si>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</si>
  <si>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</si>
  <si>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</si>
  <si>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</si>
  <si>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</si>
  <si>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</si>
  <si>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</si>
  <si>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</si>
  <si>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</si>
  <si>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</si>
  <si>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</si>
  <si>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</si>
  <si>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</si>
  <si>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</si>
  <si>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</si>
  <si>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</si>
  <si>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</si>
  <si>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</si>
  <si>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</si>
  <si>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</si>
  <si>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</si>
  <si>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</si>
  <si>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</si>
  <si>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</si>
  <si>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</si>
  <si>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</si>
  <si>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</si>
  <si>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</si>
  <si>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</si>
  <si>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</si>
  <si>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</si>
  <si>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</si>
  <si>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</si>
  <si>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</si>
  <si>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</si>
  <si>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</si>
  <si>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</si>
  <si>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</si>
  <si>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</si>
  <si>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</si>
  <si>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</si>
  <si>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</si>
  <si>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</si>
  <si>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</si>
  <si>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</si>
  <si>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</si>
  <si>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</si>
  <si>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</si>
  <si>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</si>
  <si>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</si>
  <si>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</si>
  <si>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</si>
  <si>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</si>
  <si>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</si>
  <si>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</si>
  <si>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</si>
  <si>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</si>
  <si>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</si>
  <si>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</si>
  <si>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</si>
  <si>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</si>
  <si>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</si>
  <si>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</si>
  <si>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</si>
  <si>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</si>
  <si>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</si>
  <si>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</si>
  <si>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</si>
  <si>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</si>
  <si>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</si>
  <si>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</si>
  <si>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</si>
  <si>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</si>
  <si>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</si>
  <si>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</si>
  <si>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</si>
  <si>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</si>
  <si>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</si>
  <si>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</si>
  <si>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</si>
  <si>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</si>
  <si>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</si>
  <si>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</si>
  <si>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</si>
  <si>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</si>
  <si>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</si>
  <si>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</si>
  <si>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</si>
  <si>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</si>
  <si>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</si>
  <si>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</si>
  <si>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</si>
  <si>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</si>
  <si>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</si>
  <si>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</si>
  <si>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</si>
  <si>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</si>
  <si>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</si>
  <si>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</si>
  <si>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</si>
  <si>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</si>
  <si>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</si>
  <si>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</si>
  <si>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</si>
  <si>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</si>
  <si>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</si>
  <si>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</si>
  <si>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</si>
  <si>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</si>
  <si>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</si>
  <si>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</si>
  <si>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</si>
  <si>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</si>
  <si>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</si>
  <si>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</si>
  <si>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</si>
  <si>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</si>
  <si>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</si>
  <si>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</si>
  <si>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</si>
  <si>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</si>
  <si>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</si>
  <si>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</si>
  <si>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</si>
  <si>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</si>
  <si>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</si>
  <si>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</si>
  <si>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</si>
  <si>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</si>
  <si>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</si>
  <si>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</si>
  <si>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</si>
  <si>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</si>
  <si>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</si>
  <si>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</si>
  <si>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</si>
  <si>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</si>
  <si>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</si>
  <si>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</si>
  <si>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</si>
  <si>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</si>
  <si>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</si>
  <si>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</si>
  <si>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</si>
  <si>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</si>
  <si>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</si>
  <si>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</si>
  <si>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</si>
  <si>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</si>
  <si>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</si>
  <si>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</si>
  <si>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</si>
  <si>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</si>
  <si>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</si>
  <si>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</si>
  <si>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</si>
  <si>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</si>
  <si>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</si>
  <si>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</si>
  <si>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</si>
  <si>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</si>
  <si>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</si>
  <si>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</si>
  <si>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</si>
  <si>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</si>
  <si>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</si>
  <si>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</si>
  <si>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</si>
  <si>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</si>
  <si>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</si>
  <si>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</si>
  <si>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</si>
  <si>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</si>
  <si>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</si>
  <si>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</si>
  <si>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</si>
  <si>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</si>
  <si>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</si>
  <si>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</si>
  <si>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</si>
  <si>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</si>
  <si>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</si>
  <si>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</si>
  <si>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</si>
  <si>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</si>
  <si>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</si>
  <si>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</si>
  <si>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</si>
  <si>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</si>
  <si>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</si>
  <si>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</si>
  <si>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</si>
  <si>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</si>
  <si>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</si>
  <si>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</si>
  <si>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</si>
  <si>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</si>
  <si>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</si>
  <si>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</si>
  <si>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</si>
  <si>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</si>
  <si>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</si>
  <si>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</si>
  <si>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</si>
  <si>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</si>
  <si>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</si>
  <si>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</si>
  <si>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</si>
  <si>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</si>
  <si>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</si>
  <si>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</si>
  <si>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</si>
  <si>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</si>
  <si>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</si>
  <si>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</si>
  <si>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</si>
  <si>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</si>
  <si>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</si>
  <si>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</si>
  <si>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</si>
  <si>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</si>
  <si>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</si>
  <si>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</si>
  <si>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</si>
  <si>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</si>
  <si>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</si>
  <si>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</si>
  <si>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</si>
  <si>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</si>
  <si>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</si>
  <si>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</si>
  <si>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</si>
  <si>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</si>
  <si>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</si>
  <si>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</si>
  <si>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</si>
  <si>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</si>
  <si>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</si>
  <si>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</si>
  <si>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</si>
  <si>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</si>
  <si>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</si>
  <si>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</si>
  <si>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</si>
  <si>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</si>
  <si>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</si>
  <si>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</si>
  <si>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</si>
  <si>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</si>
  <si>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</si>
  <si>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</si>
  <si>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</si>
  <si>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</si>
  <si>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</si>
  <si>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</si>
  <si>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</si>
  <si>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</si>
  <si>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</si>
  <si>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</si>
  <si>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</si>
  <si>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</si>
  <si>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</si>
  <si>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</si>
  <si>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</si>
  <si>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</si>
  <si>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</si>
  <si>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</si>
  <si>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</si>
  <si>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</si>
  <si>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</si>
  <si>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</si>
  <si>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</si>
  <si>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</si>
  <si>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</si>
  <si>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</si>
  <si>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</si>
  <si>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</si>
  <si>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</si>
  <si>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</si>
  <si>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</si>
  <si>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</si>
  <si>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</si>
  <si>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</si>
  <si>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</si>
  <si>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</si>
  <si>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</si>
  <si>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</si>
  <si>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</si>
  <si>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</si>
  <si>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</si>
  <si>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</si>
  <si>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</si>
  <si>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</si>
  <si>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</si>
  <si>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</si>
  <si>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</si>
  <si>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</si>
  <si>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</si>
  <si>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</si>
  <si>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</si>
  <si>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</si>
  <si>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</si>
  <si>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</si>
  <si>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</si>
  <si>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</si>
  <si>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</si>
  <si>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</si>
  <si>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</si>
  <si>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</si>
  <si>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</si>
  <si>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</si>
  <si>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</si>
  <si>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</si>
  <si>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</si>
  <si>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</si>
  <si>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</si>
  <si>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</si>
  <si>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</si>
  <si>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</si>
  <si>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</si>
  <si>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</si>
  <si>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</si>
  <si>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</si>
  <si>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</si>
  <si>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</si>
  <si>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</si>
  <si>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</si>
  <si>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</si>
  <si>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</si>
  <si>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</si>
  <si>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</si>
  <si>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</si>
  <si>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</si>
  <si>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</si>
  <si>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</si>
  <si>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</si>
  <si>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</si>
  <si>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</si>
  <si>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</si>
  <si>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</si>
  <si>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</si>
  <si>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</si>
  <si>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</si>
  <si>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</si>
  <si>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</si>
  <si>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</si>
  <si>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</si>
  <si>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</si>
  <si>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</si>
  <si>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</si>
  <si>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</si>
  <si>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</si>
  <si>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</si>
  <si>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</si>
  <si>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</si>
  <si>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</si>
  <si>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</si>
  <si>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</si>
  <si>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</si>
  <si>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</si>
  <si>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</si>
  <si>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</si>
  <si>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</si>
  <si>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</si>
  <si>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</si>
  <si>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</si>
  <si>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</si>
  <si>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</si>
  <si>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</si>
  <si>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</si>
  <si>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</si>
  <si>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</si>
  <si>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</si>
  <si>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</si>
  <si>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</si>
  <si>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</si>
  <si>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</si>
  <si>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</si>
  <si>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</si>
  <si>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</si>
  <si>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</si>
  <si>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</si>
  <si>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</si>
  <si>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</si>
  <si>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</si>
  <si>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</si>
  <si>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</si>
  <si>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</si>
  <si>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</si>
  <si>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</si>
  <si>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</si>
  <si>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</si>
  <si>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</si>
  <si>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</si>
  <si>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</si>
  <si>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</si>
  <si>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</si>
  <si>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</si>
  <si>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</si>
  <si>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</si>
  <si>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</si>
  <si>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</si>
  <si>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</si>
  <si>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</si>
  <si>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</si>
  <si>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</si>
  <si>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</si>
  <si>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</si>
  <si>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</si>
  <si>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</si>
  <si>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</si>
  <si>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</si>
  <si>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</si>
  <si>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 xml:space="preserve">The MIS Dashboards and ERCOT.com price displays will not be populated with data during this timeframe.   </t>
  </si>
  <si>
    <t>6:55PM</t>
  </si>
  <si>
    <t>MIS &amp; TML Report Explorer</t>
  </si>
  <si>
    <t>W-A110911</t>
  </si>
  <si>
    <t xml:space="preserve">ERCOT made an XSD change beginning with the October 26, 2011, extract posting which resulted in the change of the ‘num’ tag from XML files to be optional as opposed to required. These changes were implemented for performance improvements in our file writing processes. ERCOT apologizes for any issues this update has caused with file loading processes.  </t>
  </si>
  <si>
    <t xml:space="preserve"> Although this change was not previously communicated to the market, this XSD change is backwards compatible against all file versions.</t>
  </si>
  <si>
    <t>This change is specific to the XML files; there were no changes made to the DDL or the CSV files. The updated XSDs can be found on the ERCOT website, under Services, at http://www.ercot.com/services/mdt/xsds/.</t>
  </si>
  <si>
    <t>12:13PM</t>
  </si>
  <si>
    <t>3:38PM</t>
  </si>
  <si>
    <t>ERCOT.com</t>
  </si>
  <si>
    <t>Search function on ERCOT.com was unavailable</t>
  </si>
  <si>
    <t>Hardware failue</t>
  </si>
  <si>
    <t>Application was re-configured to use alternate hardware</t>
  </si>
  <si>
    <t>M-A101211</t>
  </si>
  <si>
    <t xml:space="preserve">To maintain compatibility with the recent SSL upgrade used for business to business (B2B) communications, as well as the data center migration efforts, ERCOT will be making changes to the URLs used for report downloads. This change ensures consistency with all of ERCOT’s API traffic.  </t>
  </si>
  <si>
    <t>Market Participants should discontinue use of any saved ‘bookmarks’ for downloads by November 14, 2011, and replace with the updated download URL.</t>
  </si>
  <si>
    <t>R-A102811</t>
  </si>
  <si>
    <t xml:space="preserve">Mapping Status Reject Reports </t>
  </si>
  <si>
    <t>Application error</t>
  </si>
  <si>
    <t>The Mapping Status Reject Reports failed to post from October 23, 2011 through October 27, 2011.</t>
  </si>
  <si>
    <t>10/23 - 10/27</t>
  </si>
  <si>
    <t>Reports posted October 28 for MPs who had files rejected due to mapping status errors between October 23 and 27</t>
  </si>
  <si>
    <t>R-A102711</t>
  </si>
  <si>
    <t>MIS and ERCOT.com dashboards</t>
  </si>
  <si>
    <t>Several market information dashboards were not available</t>
  </si>
  <si>
    <t>11:43AM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</si>
</sst>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0.0000"/>
    <numFmt numFmtId="177" formatCode="0.0"/>
  </numFmts>
  <fonts count="86">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5"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510">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4" fillId="0" borderId="0" xfId="0" applyFont="1" applyAlignment="1">
      <alignment wrapText="1"/>
    </xf>
    <xf numFmtId="0" fontId="84" fillId="0" borderId="0" xfId="0" applyFont="1" applyAlignment="1">
      <alignment horizontal="center" wrapText="1"/>
    </xf>
    <xf numFmtId="0" fontId="84" fillId="0" borderId="10" xfId="0" applyFont="1" applyBorder="1" applyAlignment="1">
      <alignment horizontal="center" wrapText="1"/>
    </xf>
    <xf numFmtId="0" fontId="14" fillId="0" borderId="0" xfId="0" applyFont="1" applyAlignment="1">
      <alignment wrapText="1"/>
    </xf>
    <xf numFmtId="0" fontId="85"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5"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4"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4"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4"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4"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4"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4"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5" fillId="0" borderId="0" xfId="0" applyFont="1" applyAlignment="1">
      <alignment wrapText="1"/>
    </xf>
    <xf numFmtId="0" fontId="85"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1" fontId="14" fillId="0" borderId="10" xfId="0" applyNumberFormat="1" applyFont="1" applyBorder="1" applyAlignment="1">
      <alignment horizontal="center"/>
    </xf>
    <xf numFmtId="0" fontId="14" fillId="0" borderId="0" xfId="0" applyFont="1" applyFill="1" applyAlignment="1">
      <alignment/>
    </xf>
    <xf numFmtId="0" fontId="14" fillId="43" borderId="31" xfId="0" applyFont="1" applyFill="1" applyBorder="1" applyAlignment="1">
      <alignment horizontal="center" vertical="center"/>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37" fillId="0" borderId="0" xfId="0" applyFont="1" applyAlignment="1">
      <alignment horizont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14" fillId="0" borderId="10" xfId="0" applyFont="1" applyBorder="1" applyAlignment="1">
      <alignment/>
    </xf>
    <xf numFmtId="0" fontId="14" fillId="0" borderId="31" xfId="0" applyFont="1" applyBorder="1" applyAlignment="1">
      <alignment wrapText="1"/>
    </xf>
    <xf numFmtId="0" fontId="14" fillId="0" borderId="31" xfId="0" applyFont="1" applyBorder="1" applyAlignment="1">
      <alignment/>
    </xf>
    <xf numFmtId="22" fontId="14" fillId="0" borderId="10"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114300</xdr:rowOff>
    </xdr:from>
    <xdr:to>
      <xdr:col>9</xdr:col>
      <xdr:colOff>47625</xdr:colOff>
      <xdr:row>10</xdr:row>
      <xdr:rowOff>95250</xdr:rowOff>
    </xdr:to>
    <xdr:pic>
      <xdr:nvPicPr>
        <xdr:cNvPr id="1" name="Picture 3"/>
        <xdr:cNvPicPr preferRelativeResize="1">
          <a:picLocks noChangeAspect="1"/>
        </xdr:cNvPicPr>
      </xdr:nvPicPr>
      <xdr:blipFill>
        <a:blip r:embed="rId1"/>
        <a:stretch>
          <a:fillRect/>
        </a:stretch>
      </xdr:blipFill>
      <xdr:spPr>
        <a:xfrm>
          <a:off x="0" y="438150"/>
          <a:ext cx="5838825" cy="1276350"/>
        </a:xfrm>
        <a:prstGeom prst="rect">
          <a:avLst/>
        </a:prstGeom>
        <a:noFill/>
        <a:ln w="9525" cmpd="sng">
          <a:noFill/>
        </a:ln>
      </xdr:spPr>
    </xdr:pic>
    <xdr:clientData/>
  </xdr:twoCellAnchor>
  <xdr:twoCellAnchor editAs="oneCell">
    <xdr:from>
      <xdr:col>0</xdr:col>
      <xdr:colOff>0</xdr:colOff>
      <xdr:row>20</xdr:row>
      <xdr:rowOff>47625</xdr:rowOff>
    </xdr:from>
    <xdr:to>
      <xdr:col>9</xdr:col>
      <xdr:colOff>285750</xdr:colOff>
      <xdr:row>31</xdr:row>
      <xdr:rowOff>9525</xdr:rowOff>
    </xdr:to>
    <xdr:pic>
      <xdr:nvPicPr>
        <xdr:cNvPr id="2" name="Picture 4"/>
        <xdr:cNvPicPr preferRelativeResize="1">
          <a:picLocks noChangeAspect="1"/>
        </xdr:cNvPicPr>
      </xdr:nvPicPr>
      <xdr:blipFill>
        <a:blip r:embed="rId2"/>
        <a:stretch>
          <a:fillRect/>
        </a:stretch>
      </xdr:blipFill>
      <xdr:spPr>
        <a:xfrm>
          <a:off x="0" y="3286125"/>
          <a:ext cx="6076950"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98" t="s">
        <v>230</v>
      </c>
      <c r="D5" s="497"/>
      <c r="E5" s="497"/>
      <c r="F5" s="497"/>
      <c r="G5" s="497"/>
      <c r="H5" s="497"/>
      <c r="I5" s="499"/>
      <c r="J5" s="60"/>
      <c r="K5" s="498" t="s">
        <v>231</v>
      </c>
      <c r="L5" s="497"/>
      <c r="M5" s="497"/>
      <c r="N5" s="497"/>
      <c r="O5" s="497"/>
      <c r="P5" s="499"/>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3" t="s">
        <v>475</v>
      </c>
      <c r="B1" s="483"/>
      <c r="C1" s="483"/>
      <c r="D1" s="483"/>
      <c r="E1" s="483"/>
      <c r="F1" s="483"/>
      <c r="G1" s="483"/>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484" t="s">
        <v>221</v>
      </c>
      <c r="B16" s="484" t="s">
        <v>222</v>
      </c>
      <c r="C16" s="486">
        <f>SUM(C4:C15)</f>
        <v>525600</v>
      </c>
      <c r="D16" s="486">
        <f>SUM(D4:D15)</f>
        <v>26529</v>
      </c>
      <c r="E16" s="486">
        <f>SUM(E4:E15)</f>
        <v>499071</v>
      </c>
      <c r="F16" s="486">
        <f>SUM(F4:F15)</f>
        <v>1414</v>
      </c>
      <c r="G16" s="488">
        <f>(E16-F16)/E16</f>
        <v>0.9971667357951073</v>
      </c>
    </row>
    <row r="17" spans="1:7" ht="23.25" customHeight="1" thickBot="1">
      <c r="A17" s="485"/>
      <c r="B17" s="485"/>
      <c r="C17" s="487"/>
      <c r="D17" s="487"/>
      <c r="E17" s="487"/>
      <c r="F17" s="487"/>
      <c r="G17" s="489"/>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90" t="s">
        <v>912</v>
      </c>
      <c r="B1" s="490"/>
      <c r="C1" s="490"/>
      <c r="D1" s="490"/>
      <c r="E1" s="490"/>
      <c r="F1" s="490"/>
      <c r="G1" s="490"/>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484" t="s">
        <v>221</v>
      </c>
      <c r="B16" s="484" t="s">
        <v>202</v>
      </c>
      <c r="C16" s="486">
        <f>SUM(C4:C15)</f>
        <v>525600</v>
      </c>
      <c r="D16" s="486">
        <f>SUM(D4:D15)</f>
        <v>26529</v>
      </c>
      <c r="E16" s="486">
        <f>SUM(E4:E15)</f>
        <v>499071</v>
      </c>
      <c r="F16" s="486">
        <f>SUM(F4:F15)</f>
        <v>1462</v>
      </c>
      <c r="G16" s="488">
        <f>(E16-F16)/E16</f>
        <v>0.9970705570950826</v>
      </c>
    </row>
    <row r="17" spans="1:7" ht="23.25" customHeight="1" thickBot="1">
      <c r="A17" s="485"/>
      <c r="B17" s="485"/>
      <c r="C17" s="487"/>
      <c r="D17" s="487"/>
      <c r="E17" s="487"/>
      <c r="F17" s="487"/>
      <c r="G17" s="489"/>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96" t="s">
        <v>229</v>
      </c>
      <c r="C5" s="497"/>
      <c r="D5" s="497"/>
      <c r="E5" s="497"/>
      <c r="F5" s="497"/>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98" t="s">
        <v>230</v>
      </c>
      <c r="D5" s="497"/>
      <c r="E5" s="497"/>
      <c r="F5" s="497"/>
      <c r="G5" s="497"/>
      <c r="H5" s="497"/>
      <c r="I5" s="499"/>
      <c r="J5" s="60"/>
      <c r="K5" s="498" t="s">
        <v>231</v>
      </c>
      <c r="L5" s="497"/>
      <c r="M5" s="497"/>
      <c r="N5" s="497"/>
      <c r="O5" s="497"/>
      <c r="P5" s="499"/>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3" t="s">
        <v>200</v>
      </c>
      <c r="B1" s="483"/>
      <c r="C1" s="483"/>
      <c r="D1" s="483"/>
      <c r="E1" s="483"/>
      <c r="F1" s="483"/>
      <c r="G1" s="483"/>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484" t="s">
        <v>221</v>
      </c>
      <c r="B16" s="484" t="s">
        <v>222</v>
      </c>
      <c r="C16" s="486">
        <f>SUM(C4:C15)</f>
        <v>396000</v>
      </c>
      <c r="D16" s="486">
        <f>SUM(D4:D15)</f>
        <v>16533</v>
      </c>
      <c r="E16" s="486">
        <f>SUM(E4:E15)</f>
        <v>379467</v>
      </c>
      <c r="F16" s="486">
        <f>SUM(F4:F15)</f>
        <v>318</v>
      </c>
      <c r="G16" s="488">
        <f>(E16-F16)/E16</f>
        <v>0.9991619824648784</v>
      </c>
    </row>
    <row r="17" spans="1:7" ht="23.25" customHeight="1" thickBot="1">
      <c r="A17" s="485"/>
      <c r="B17" s="485"/>
      <c r="C17" s="487"/>
      <c r="D17" s="487"/>
      <c r="E17" s="487"/>
      <c r="F17" s="487"/>
      <c r="G17" s="489"/>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90" t="s">
        <v>219</v>
      </c>
      <c r="B1" s="490"/>
      <c r="C1" s="490"/>
      <c r="D1" s="490"/>
      <c r="E1" s="490"/>
      <c r="F1" s="490"/>
      <c r="G1" s="490"/>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484" t="s">
        <v>221</v>
      </c>
      <c r="B16" s="484" t="s">
        <v>202</v>
      </c>
      <c r="C16" s="486">
        <f>SUM(C4:C15)</f>
        <v>396000</v>
      </c>
      <c r="D16" s="486">
        <f>SUM(D4:D15)</f>
        <v>16533</v>
      </c>
      <c r="E16" s="486">
        <f>SUM(E4:E15)</f>
        <v>379467</v>
      </c>
      <c r="F16" s="486">
        <f>SUM(F4:F15)</f>
        <v>732</v>
      </c>
      <c r="G16" s="500">
        <f>(E16-F16)/E16</f>
        <v>0.9980709785040597</v>
      </c>
    </row>
    <row r="17" spans="1:7" ht="23.25" customHeight="1" thickBot="1">
      <c r="A17" s="485"/>
      <c r="B17" s="485"/>
      <c r="C17" s="487"/>
      <c r="D17" s="487"/>
      <c r="E17" s="487"/>
      <c r="F17" s="487"/>
      <c r="G17" s="501"/>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502" t="s">
        <v>327</v>
      </c>
      <c r="B1" s="503"/>
      <c r="C1" s="503"/>
      <c r="D1" s="503"/>
    </row>
    <row r="2" spans="1:4" ht="12.75">
      <c r="A2" s="503"/>
      <c r="B2" s="503"/>
      <c r="C2" s="503"/>
      <c r="D2" s="503"/>
    </row>
    <row r="3" spans="1:4" ht="12.75">
      <c r="A3" s="503"/>
      <c r="B3" s="503"/>
      <c r="C3" s="503"/>
      <c r="D3" s="503"/>
    </row>
    <row r="4" spans="1:4" ht="12.75">
      <c r="A4" s="504" t="s">
        <v>448</v>
      </c>
      <c r="B4" s="504"/>
      <c r="C4" s="505"/>
      <c r="D4" s="505"/>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U75"/>
  <sheetViews>
    <sheetView tabSelected="1" zoomScale="70" zoomScaleNormal="70" zoomScalePageLayoutView="0" workbookViewId="0" topLeftCell="A1">
      <selection activeCell="Q10" sqref="Q10"/>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90">
      <c r="B5" s="324" t="s">
        <v>140</v>
      </c>
      <c r="C5" s="456">
        <v>40861</v>
      </c>
      <c r="D5" s="457">
        <v>40828</v>
      </c>
      <c r="E5" s="324" t="s">
        <v>1488</v>
      </c>
      <c r="F5" s="324" t="s">
        <v>117</v>
      </c>
      <c r="G5" s="458" t="s">
        <v>117</v>
      </c>
      <c r="H5" s="458" t="s">
        <v>117</v>
      </c>
      <c r="I5" s="324" t="s">
        <v>117</v>
      </c>
      <c r="J5" s="324" t="s">
        <v>117</v>
      </c>
      <c r="K5" s="324" t="s">
        <v>117</v>
      </c>
      <c r="L5" s="295" t="s">
        <v>1489</v>
      </c>
      <c r="M5" s="378" t="s">
        <v>117</v>
      </c>
      <c r="N5" s="378" t="s">
        <v>262</v>
      </c>
      <c r="O5" s="324" t="s">
        <v>117</v>
      </c>
      <c r="P5" s="324" t="s">
        <v>117</v>
      </c>
      <c r="Q5" s="343"/>
      <c r="R5" s="456">
        <v>40861</v>
      </c>
      <c r="S5" s="295" t="s">
        <v>1490</v>
      </c>
      <c r="T5" s="460" t="s">
        <v>263</v>
      </c>
    </row>
    <row r="6" spans="1:20" s="35" customFormat="1" ht="45">
      <c r="A6" s="463"/>
      <c r="B6" s="324" t="s">
        <v>140</v>
      </c>
      <c r="C6" s="456">
        <v>40855</v>
      </c>
      <c r="D6" s="457" t="s">
        <v>117</v>
      </c>
      <c r="E6" s="324" t="s">
        <v>117</v>
      </c>
      <c r="F6" s="324" t="s">
        <v>1482</v>
      </c>
      <c r="G6" s="458" t="s">
        <v>1483</v>
      </c>
      <c r="H6" s="324">
        <v>205</v>
      </c>
      <c r="I6" s="324" t="s">
        <v>1484</v>
      </c>
      <c r="J6" s="324" t="s">
        <v>117</v>
      </c>
      <c r="K6" s="324" t="s">
        <v>167</v>
      </c>
      <c r="L6" s="295" t="s">
        <v>1485</v>
      </c>
      <c r="M6" s="343" t="s">
        <v>1486</v>
      </c>
      <c r="N6" s="324" t="s">
        <v>262</v>
      </c>
      <c r="O6" s="324" t="s">
        <v>117</v>
      </c>
      <c r="P6" s="324" t="s">
        <v>355</v>
      </c>
      <c r="Q6" s="280" t="s">
        <v>1487</v>
      </c>
      <c r="R6" s="456">
        <v>40855</v>
      </c>
      <c r="S6" s="295"/>
      <c r="T6" s="460" t="s">
        <v>263</v>
      </c>
    </row>
    <row r="7" spans="1:20" s="4" customFormat="1" ht="12.75">
      <c r="A7" s="54"/>
      <c r="B7" s="256"/>
      <c r="C7" s="256"/>
      <c r="D7" s="281"/>
      <c r="E7" s="256"/>
      <c r="F7" s="256"/>
      <c r="G7" s="282"/>
      <c r="H7" s="256"/>
      <c r="I7" s="257"/>
      <c r="J7" s="257"/>
      <c r="K7" s="256"/>
      <c r="L7" s="256"/>
      <c r="M7" s="256"/>
      <c r="N7" s="256"/>
      <c r="O7" s="256"/>
      <c r="P7" s="256"/>
      <c r="Q7" s="256"/>
      <c r="R7" s="256"/>
      <c r="S7" s="256"/>
      <c r="T7" s="256"/>
    </row>
    <row r="8" spans="1:20" s="35" customFormat="1" ht="12.75" customHeight="1">
      <c r="A8" s="463"/>
      <c r="B8" s="324" t="s">
        <v>135</v>
      </c>
      <c r="C8" s="456">
        <v>40843</v>
      </c>
      <c r="D8" s="457">
        <v>40843</v>
      </c>
      <c r="E8" s="324" t="s">
        <v>1497</v>
      </c>
      <c r="F8" s="324" t="s">
        <v>1500</v>
      </c>
      <c r="G8" s="509"/>
      <c r="H8" s="343"/>
      <c r="I8" s="325" t="s">
        <v>1498</v>
      </c>
      <c r="J8" s="324" t="s">
        <v>117</v>
      </c>
      <c r="K8" s="324" t="s">
        <v>167</v>
      </c>
      <c r="L8" s="343" t="s">
        <v>1499</v>
      </c>
      <c r="M8" s="343" t="s">
        <v>1377</v>
      </c>
      <c r="N8" s="324" t="s">
        <v>262</v>
      </c>
      <c r="O8" s="324" t="s">
        <v>117</v>
      </c>
      <c r="P8" s="324" t="s">
        <v>355</v>
      </c>
      <c r="Q8" s="343"/>
      <c r="R8" s="456">
        <v>40844</v>
      </c>
      <c r="S8" s="343"/>
      <c r="T8" s="464" t="s">
        <v>263</v>
      </c>
    </row>
    <row r="9" spans="1:20" s="35" customFormat="1" ht="75">
      <c r="A9" s="463"/>
      <c r="B9" s="339" t="s">
        <v>135</v>
      </c>
      <c r="C9" s="339" t="s">
        <v>1495</v>
      </c>
      <c r="D9" s="452">
        <v>40844</v>
      </c>
      <c r="E9" s="339" t="s">
        <v>1491</v>
      </c>
      <c r="F9" s="339" t="s">
        <v>117</v>
      </c>
      <c r="G9" s="453" t="s">
        <v>117</v>
      </c>
      <c r="H9" s="453" t="s">
        <v>117</v>
      </c>
      <c r="I9" s="339" t="s">
        <v>117</v>
      </c>
      <c r="J9" s="507" t="s">
        <v>1492</v>
      </c>
      <c r="K9" s="339" t="s">
        <v>206</v>
      </c>
      <c r="L9" s="507" t="s">
        <v>1494</v>
      </c>
      <c r="M9" s="508" t="s">
        <v>1493</v>
      </c>
      <c r="N9" s="339" t="s">
        <v>282</v>
      </c>
      <c r="O9" s="339" t="s">
        <v>117</v>
      </c>
      <c r="P9" s="339" t="s">
        <v>355</v>
      </c>
      <c r="Q9" s="301" t="s">
        <v>1496</v>
      </c>
      <c r="R9" s="451">
        <v>40844</v>
      </c>
      <c r="S9" s="508"/>
      <c r="T9" s="464" t="s">
        <v>263</v>
      </c>
    </row>
    <row r="10" spans="2:20" ht="135">
      <c r="B10" s="324" t="s">
        <v>135</v>
      </c>
      <c r="C10" s="456">
        <v>40842</v>
      </c>
      <c r="D10" s="457">
        <v>40856</v>
      </c>
      <c r="E10" s="324" t="s">
        <v>1478</v>
      </c>
      <c r="F10" s="324" t="s">
        <v>117</v>
      </c>
      <c r="G10" s="458" t="s">
        <v>117</v>
      </c>
      <c r="H10" s="458" t="s">
        <v>117</v>
      </c>
      <c r="I10" s="324" t="s">
        <v>117</v>
      </c>
      <c r="J10" s="343"/>
      <c r="K10" s="324" t="s">
        <v>117</v>
      </c>
      <c r="L10" s="295" t="s">
        <v>1479</v>
      </c>
      <c r="M10" s="343"/>
      <c r="N10" s="343"/>
      <c r="O10" s="506"/>
      <c r="P10" s="324" t="s">
        <v>117</v>
      </c>
      <c r="Q10" s="295" t="s">
        <v>1481</v>
      </c>
      <c r="R10" s="456">
        <v>40842</v>
      </c>
      <c r="S10" s="295" t="s">
        <v>1480</v>
      </c>
      <c r="T10" s="460" t="s">
        <v>263</v>
      </c>
    </row>
    <row r="11" spans="1:20" s="35" customFormat="1" ht="60">
      <c r="A11" s="463"/>
      <c r="B11" s="324" t="s">
        <v>135</v>
      </c>
      <c r="C11" s="456">
        <v>40821</v>
      </c>
      <c r="D11" s="457">
        <v>40816</v>
      </c>
      <c r="E11" s="324" t="s">
        <v>1473</v>
      </c>
      <c r="F11" s="324" t="s">
        <v>574</v>
      </c>
      <c r="G11" s="458" t="s">
        <v>1476</v>
      </c>
      <c r="H11" s="324">
        <v>155</v>
      </c>
      <c r="I11" s="324" t="s">
        <v>1477</v>
      </c>
      <c r="J11" s="324" t="s">
        <v>117</v>
      </c>
      <c r="K11" s="324" t="s">
        <v>167</v>
      </c>
      <c r="L11" s="295" t="s">
        <v>1474</v>
      </c>
      <c r="M11" s="343" t="s">
        <v>1400</v>
      </c>
      <c r="N11" s="324" t="s">
        <v>262</v>
      </c>
      <c r="O11" s="324" t="s">
        <v>117</v>
      </c>
      <c r="P11" s="324" t="s">
        <v>117</v>
      </c>
      <c r="Q11" s="324" t="s">
        <v>117</v>
      </c>
      <c r="R11" s="456">
        <v>40821</v>
      </c>
      <c r="S11" s="295" t="s">
        <v>1475</v>
      </c>
      <c r="T11" s="460" t="s">
        <v>263</v>
      </c>
    </row>
    <row r="12" spans="2:20" ht="135">
      <c r="B12" s="324" t="s">
        <v>135</v>
      </c>
      <c r="C12" s="456">
        <v>40892</v>
      </c>
      <c r="D12" s="457">
        <v>40829</v>
      </c>
      <c r="E12" s="324" t="s">
        <v>1467</v>
      </c>
      <c r="F12" s="324" t="s">
        <v>117</v>
      </c>
      <c r="G12" s="458" t="s">
        <v>117</v>
      </c>
      <c r="H12" s="458" t="s">
        <v>117</v>
      </c>
      <c r="I12" s="324" t="s">
        <v>576</v>
      </c>
      <c r="J12" s="300" t="s">
        <v>117</v>
      </c>
      <c r="K12" s="324" t="s">
        <v>117</v>
      </c>
      <c r="L12" s="295" t="s">
        <v>1469</v>
      </c>
      <c r="M12" s="295" t="s">
        <v>1470</v>
      </c>
      <c r="N12" s="324" t="s">
        <v>262</v>
      </c>
      <c r="O12" s="324" t="s">
        <v>117</v>
      </c>
      <c r="P12" s="324" t="s">
        <v>117</v>
      </c>
      <c r="Q12" s="324" t="s">
        <v>117</v>
      </c>
      <c r="R12" s="324"/>
      <c r="S12" s="295" t="s">
        <v>1468</v>
      </c>
      <c r="T12" s="461" t="s">
        <v>1407</v>
      </c>
    </row>
    <row r="13" spans="2:20" ht="105">
      <c r="B13" s="324" t="s">
        <v>135</v>
      </c>
      <c r="C13" s="456">
        <v>40847</v>
      </c>
      <c r="D13" s="457">
        <v>40820</v>
      </c>
      <c r="E13" s="324" t="s">
        <v>1465</v>
      </c>
      <c r="F13" s="324" t="s">
        <v>117</v>
      </c>
      <c r="G13" s="458" t="s">
        <v>117</v>
      </c>
      <c r="H13" s="458" t="s">
        <v>117</v>
      </c>
      <c r="I13" s="324" t="s">
        <v>117</v>
      </c>
      <c r="J13" s="325" t="s">
        <v>1472</v>
      </c>
      <c r="K13" s="324" t="s">
        <v>117</v>
      </c>
      <c r="L13" s="295" t="s">
        <v>1471</v>
      </c>
      <c r="M13" s="295"/>
      <c r="N13" s="324" t="s">
        <v>262</v>
      </c>
      <c r="O13" s="324" t="s">
        <v>117</v>
      </c>
      <c r="P13" s="324" t="s">
        <v>117</v>
      </c>
      <c r="Q13" s="324" t="s">
        <v>117</v>
      </c>
      <c r="R13" s="324"/>
      <c r="S13" s="295" t="s">
        <v>1466</v>
      </c>
      <c r="T13" s="460" t="s">
        <v>263</v>
      </c>
    </row>
    <row r="14" spans="1:20" s="4" customFormat="1" ht="12.75">
      <c r="A14" s="54"/>
      <c r="B14" s="218"/>
      <c r="C14" s="218"/>
      <c r="D14" s="219"/>
      <c r="E14" s="218"/>
      <c r="F14" s="218"/>
      <c r="G14" s="220"/>
      <c r="H14" s="218"/>
      <c r="I14" s="221"/>
      <c r="J14" s="221"/>
      <c r="K14" s="218"/>
      <c r="L14" s="218"/>
      <c r="M14" s="218"/>
      <c r="N14" s="218"/>
      <c r="O14" s="218"/>
      <c r="P14" s="218"/>
      <c r="Q14" s="218"/>
      <c r="R14" s="218"/>
      <c r="S14" s="218"/>
      <c r="T14" s="218"/>
    </row>
    <row r="15" spans="2:20" ht="105">
      <c r="B15" s="343" t="s">
        <v>134</v>
      </c>
      <c r="C15" s="456">
        <v>40799</v>
      </c>
      <c r="D15" s="457">
        <v>40801</v>
      </c>
      <c r="E15" s="324" t="s">
        <v>1447</v>
      </c>
      <c r="F15" s="324" t="s">
        <v>117</v>
      </c>
      <c r="G15" s="458" t="s">
        <v>117</v>
      </c>
      <c r="H15" s="458" t="s">
        <v>117</v>
      </c>
      <c r="I15" s="324" t="s">
        <v>117</v>
      </c>
      <c r="J15" s="365" t="s">
        <v>1454</v>
      </c>
      <c r="K15" s="324" t="s">
        <v>167</v>
      </c>
      <c r="L15" s="295" t="s">
        <v>1449</v>
      </c>
      <c r="M15" s="295" t="s">
        <v>1464</v>
      </c>
      <c r="N15" s="324" t="s">
        <v>282</v>
      </c>
      <c r="O15" s="324" t="s">
        <v>117</v>
      </c>
      <c r="P15" s="324" t="s">
        <v>355</v>
      </c>
      <c r="Q15" s="324" t="s">
        <v>117</v>
      </c>
      <c r="R15" s="324" t="s">
        <v>117</v>
      </c>
      <c r="S15" s="295" t="s">
        <v>1448</v>
      </c>
      <c r="T15" s="460" t="s">
        <v>263</v>
      </c>
    </row>
    <row r="16" spans="2:20" ht="75">
      <c r="B16" s="343" t="s">
        <v>134</v>
      </c>
      <c r="C16" s="456">
        <v>40812</v>
      </c>
      <c r="D16" s="457">
        <v>40812</v>
      </c>
      <c r="E16" s="343" t="s">
        <v>1461</v>
      </c>
      <c r="F16" s="324" t="s">
        <v>1457</v>
      </c>
      <c r="G16" s="458" t="s">
        <v>1458</v>
      </c>
      <c r="H16" s="462">
        <v>75</v>
      </c>
      <c r="I16" s="324" t="s">
        <v>1459</v>
      </c>
      <c r="J16" s="365" t="s">
        <v>117</v>
      </c>
      <c r="K16" s="324" t="s">
        <v>167</v>
      </c>
      <c r="L16" s="295" t="s">
        <v>1460</v>
      </c>
      <c r="M16" s="409" t="s">
        <v>1462</v>
      </c>
      <c r="N16" s="324" t="s">
        <v>262</v>
      </c>
      <c r="O16" s="324" t="s">
        <v>117</v>
      </c>
      <c r="P16" s="324" t="s">
        <v>355</v>
      </c>
      <c r="Q16" s="325" t="s">
        <v>1463</v>
      </c>
      <c r="R16" s="456">
        <v>40812</v>
      </c>
      <c r="S16" s="295"/>
      <c r="T16" s="460" t="s">
        <v>263</v>
      </c>
    </row>
    <row r="17" spans="2:20" ht="180">
      <c r="B17" s="343" t="s">
        <v>134</v>
      </c>
      <c r="C17" s="456">
        <v>40788</v>
      </c>
      <c r="D17" s="457">
        <v>40788</v>
      </c>
      <c r="E17" s="324" t="s">
        <v>1450</v>
      </c>
      <c r="F17" s="324" t="s">
        <v>117</v>
      </c>
      <c r="G17" s="458" t="s">
        <v>117</v>
      </c>
      <c r="H17" s="458" t="s">
        <v>117</v>
      </c>
      <c r="I17" s="324" t="s">
        <v>117</v>
      </c>
      <c r="J17" s="295" t="s">
        <v>1455</v>
      </c>
      <c r="K17" s="324" t="s">
        <v>208</v>
      </c>
      <c r="L17" s="295" t="s">
        <v>1451</v>
      </c>
      <c r="M17" s="295" t="s">
        <v>1453</v>
      </c>
      <c r="N17" s="324" t="s">
        <v>262</v>
      </c>
      <c r="O17" s="324" t="s">
        <v>117</v>
      </c>
      <c r="P17" s="324" t="s">
        <v>355</v>
      </c>
      <c r="Q17" s="324" t="s">
        <v>1456</v>
      </c>
      <c r="R17" s="324" t="s">
        <v>1377</v>
      </c>
      <c r="S17" s="320" t="s">
        <v>1452</v>
      </c>
      <c r="T17" s="461" t="s">
        <v>1407</v>
      </c>
    </row>
    <row r="18" spans="1:20" s="4" customFormat="1" ht="12.75">
      <c r="A18" s="54"/>
      <c r="B18" s="239"/>
      <c r="C18" s="239"/>
      <c r="D18" s="240"/>
      <c r="E18" s="256"/>
      <c r="F18" s="239"/>
      <c r="G18" s="241"/>
      <c r="H18" s="239"/>
      <c r="I18" s="242"/>
      <c r="J18" s="242"/>
      <c r="K18" s="239"/>
      <c r="L18" s="256"/>
      <c r="M18" s="239"/>
      <c r="N18" s="239"/>
      <c r="O18" s="239"/>
      <c r="P18" s="239"/>
      <c r="Q18" s="239"/>
      <c r="R18" s="239"/>
      <c r="S18" s="256"/>
      <c r="T18" s="239"/>
    </row>
    <row r="19" spans="2:20" ht="45">
      <c r="B19" s="339" t="s">
        <v>133</v>
      </c>
      <c r="C19" s="451">
        <v>40779</v>
      </c>
      <c r="D19" s="452">
        <v>40779</v>
      </c>
      <c r="E19" s="297" t="s">
        <v>1429</v>
      </c>
      <c r="F19" s="339" t="s">
        <v>1430</v>
      </c>
      <c r="G19" s="453" t="s">
        <v>1444</v>
      </c>
      <c r="H19" s="339">
        <v>159</v>
      </c>
      <c r="I19" s="339" t="s">
        <v>1404</v>
      </c>
      <c r="J19" s="339" t="s">
        <v>117</v>
      </c>
      <c r="K19" s="339" t="s">
        <v>167</v>
      </c>
      <c r="L19" s="301" t="s">
        <v>1431</v>
      </c>
      <c r="M19" s="454"/>
      <c r="N19" s="339" t="s">
        <v>262</v>
      </c>
      <c r="O19" s="339" t="s">
        <v>117</v>
      </c>
      <c r="P19" s="339" t="s">
        <v>355</v>
      </c>
      <c r="Q19" s="339"/>
      <c r="R19" s="451">
        <v>40779</v>
      </c>
      <c r="S19" s="301" t="s">
        <v>1432</v>
      </c>
      <c r="T19" s="455" t="s">
        <v>263</v>
      </c>
    </row>
    <row r="20" spans="2:20" ht="12.75" customHeight="1">
      <c r="B20" s="324" t="s">
        <v>133</v>
      </c>
      <c r="C20" s="456">
        <v>40779</v>
      </c>
      <c r="D20" s="457" t="s">
        <v>117</v>
      </c>
      <c r="E20" s="457" t="s">
        <v>117</v>
      </c>
      <c r="F20" s="324" t="s">
        <v>1437</v>
      </c>
      <c r="G20" s="458" t="s">
        <v>1439</v>
      </c>
      <c r="H20" s="324">
        <v>100</v>
      </c>
      <c r="I20" s="324" t="s">
        <v>1440</v>
      </c>
      <c r="J20" s="324" t="s">
        <v>117</v>
      </c>
      <c r="K20" s="324" t="s">
        <v>167</v>
      </c>
      <c r="L20" s="343" t="s">
        <v>1442</v>
      </c>
      <c r="M20" s="295" t="s">
        <v>1443</v>
      </c>
      <c r="N20" s="324" t="s">
        <v>262</v>
      </c>
      <c r="O20" s="324" t="s">
        <v>117</v>
      </c>
      <c r="P20" s="339" t="s">
        <v>355</v>
      </c>
      <c r="Q20" s="469" t="s">
        <v>1445</v>
      </c>
      <c r="R20" s="471">
        <v>40779</v>
      </c>
      <c r="S20" s="467" t="s">
        <v>1436</v>
      </c>
      <c r="T20" s="465" t="s">
        <v>263</v>
      </c>
    </row>
    <row r="21" spans="2:20" ht="48" customHeight="1">
      <c r="B21" s="324" t="s">
        <v>133</v>
      </c>
      <c r="C21" s="456">
        <v>40778</v>
      </c>
      <c r="D21" s="457">
        <v>40778</v>
      </c>
      <c r="E21" s="324" t="s">
        <v>1438</v>
      </c>
      <c r="F21" s="324" t="s">
        <v>1433</v>
      </c>
      <c r="G21" s="458" t="s">
        <v>1441</v>
      </c>
      <c r="H21" s="324">
        <v>50</v>
      </c>
      <c r="I21" s="324" t="s">
        <v>1435</v>
      </c>
      <c r="J21" s="324" t="s">
        <v>117</v>
      </c>
      <c r="K21" s="324" t="s">
        <v>167</v>
      </c>
      <c r="L21" s="343" t="s">
        <v>1434</v>
      </c>
      <c r="M21" s="295" t="s">
        <v>1443</v>
      </c>
      <c r="N21" s="324" t="s">
        <v>262</v>
      </c>
      <c r="O21" s="324" t="s">
        <v>117</v>
      </c>
      <c r="P21" s="339" t="s">
        <v>355</v>
      </c>
      <c r="Q21" s="470"/>
      <c r="R21" s="472"/>
      <c r="S21" s="468"/>
      <c r="T21" s="466"/>
    </row>
    <row r="22" spans="2:20" ht="135">
      <c r="B22" s="324" t="s">
        <v>133</v>
      </c>
      <c r="C22" s="456">
        <v>40765</v>
      </c>
      <c r="D22" s="457">
        <v>40765</v>
      </c>
      <c r="E22" s="324" t="s">
        <v>1425</v>
      </c>
      <c r="F22" s="324" t="s">
        <v>1426</v>
      </c>
      <c r="G22" s="458" t="s">
        <v>1427</v>
      </c>
      <c r="H22" s="324">
        <v>30</v>
      </c>
      <c r="I22" s="324" t="s">
        <v>1371</v>
      </c>
      <c r="J22" s="324" t="s">
        <v>117</v>
      </c>
      <c r="K22" s="324" t="s">
        <v>167</v>
      </c>
      <c r="L22" s="295" t="s">
        <v>1428</v>
      </c>
      <c r="M22" s="459" t="s">
        <v>1446</v>
      </c>
      <c r="N22" s="324" t="s">
        <v>262</v>
      </c>
      <c r="O22" s="324" t="s">
        <v>117</v>
      </c>
      <c r="P22" s="339" t="s">
        <v>355</v>
      </c>
      <c r="Q22" s="324" t="s">
        <v>117</v>
      </c>
      <c r="R22" s="456">
        <v>40765</v>
      </c>
      <c r="S22" s="343"/>
      <c r="T22" s="460" t="s">
        <v>263</v>
      </c>
    </row>
    <row r="23" spans="2:20" ht="120">
      <c r="B23" s="324" t="s">
        <v>133</v>
      </c>
      <c r="C23" s="456">
        <v>40792</v>
      </c>
      <c r="D23" s="457">
        <v>40766</v>
      </c>
      <c r="E23" s="324" t="s">
        <v>1421</v>
      </c>
      <c r="F23" s="324" t="s">
        <v>117</v>
      </c>
      <c r="G23" s="458" t="s">
        <v>117</v>
      </c>
      <c r="H23" s="324" t="s">
        <v>117</v>
      </c>
      <c r="I23" s="324" t="s">
        <v>117</v>
      </c>
      <c r="J23" s="324" t="s">
        <v>1423</v>
      </c>
      <c r="K23" s="324" t="s">
        <v>117</v>
      </c>
      <c r="L23" s="295" t="s">
        <v>1422</v>
      </c>
      <c r="M23" s="343"/>
      <c r="N23" s="324" t="s">
        <v>262</v>
      </c>
      <c r="O23" s="324" t="s">
        <v>117</v>
      </c>
      <c r="P23" s="324" t="s">
        <v>117</v>
      </c>
      <c r="Q23" s="324" t="s">
        <v>117</v>
      </c>
      <c r="R23" s="456"/>
      <c r="S23" s="295" t="s">
        <v>1424</v>
      </c>
      <c r="T23" s="461" t="s">
        <v>1407</v>
      </c>
    </row>
    <row r="24" spans="1:20" s="4" customFormat="1" ht="12.75">
      <c r="A24" s="54"/>
      <c r="B24" s="218"/>
      <c r="C24" s="218"/>
      <c r="D24" s="219"/>
      <c r="E24" s="218"/>
      <c r="F24" s="218"/>
      <c r="G24" s="220"/>
      <c r="H24" s="218"/>
      <c r="I24" s="221"/>
      <c r="J24" s="221"/>
      <c r="K24" s="218"/>
      <c r="L24" s="218"/>
      <c r="M24" s="218"/>
      <c r="N24" s="218"/>
      <c r="O24" s="218"/>
      <c r="P24" s="218"/>
      <c r="Q24" s="218"/>
      <c r="R24" s="218"/>
      <c r="S24" s="218"/>
      <c r="T24" s="218"/>
    </row>
    <row r="25" spans="2:20" ht="57.75" customHeight="1">
      <c r="B25" s="303" t="s">
        <v>132</v>
      </c>
      <c r="C25" s="253">
        <v>40748</v>
      </c>
      <c r="D25" s="249">
        <v>40739</v>
      </c>
      <c r="E25" s="324" t="s">
        <v>1416</v>
      </c>
      <c r="F25" s="303" t="s">
        <v>1417</v>
      </c>
      <c r="G25" s="322" t="s">
        <v>1120</v>
      </c>
      <c r="H25" s="213">
        <v>70</v>
      </c>
      <c r="I25" s="213" t="s">
        <v>1378</v>
      </c>
      <c r="J25" s="303" t="s">
        <v>1420</v>
      </c>
      <c r="K25" s="303" t="s">
        <v>167</v>
      </c>
      <c r="L25" s="295" t="s">
        <v>1418</v>
      </c>
      <c r="M25" s="323"/>
      <c r="N25" s="303" t="s">
        <v>262</v>
      </c>
      <c r="O25" s="303" t="s">
        <v>117</v>
      </c>
      <c r="P25" s="303" t="s">
        <v>117</v>
      </c>
      <c r="Q25" s="323"/>
      <c r="R25" s="253">
        <v>40748</v>
      </c>
      <c r="S25" s="295" t="s">
        <v>1419</v>
      </c>
      <c r="T25" s="321" t="s">
        <v>263</v>
      </c>
    </row>
    <row r="26" spans="2:20" ht="76.5">
      <c r="B26" s="336" t="s">
        <v>132</v>
      </c>
      <c r="C26" s="337">
        <v>40739</v>
      </c>
      <c r="D26" s="338">
        <v>40519</v>
      </c>
      <c r="E26" s="339" t="s">
        <v>1406</v>
      </c>
      <c r="F26" s="336" t="s">
        <v>117</v>
      </c>
      <c r="G26" s="398" t="s">
        <v>117</v>
      </c>
      <c r="H26" s="336" t="s">
        <v>117</v>
      </c>
      <c r="I26" s="336" t="s">
        <v>117</v>
      </c>
      <c r="J26" s="450" t="s">
        <v>1413</v>
      </c>
      <c r="K26" s="336" t="s">
        <v>206</v>
      </c>
      <c r="L26" s="301" t="s">
        <v>1412</v>
      </c>
      <c r="M26" s="342"/>
      <c r="N26" s="336" t="s">
        <v>282</v>
      </c>
      <c r="O26" s="336" t="s">
        <v>262</v>
      </c>
      <c r="P26" s="336" t="s">
        <v>117</v>
      </c>
      <c r="Q26" s="342"/>
      <c r="R26" s="336" t="s">
        <v>1408</v>
      </c>
      <c r="S26" s="449" t="s">
        <v>1414</v>
      </c>
      <c r="T26" s="448" t="s">
        <v>1407</v>
      </c>
    </row>
    <row r="27" spans="2:20" ht="21" customHeight="1">
      <c r="B27" s="303" t="s">
        <v>132</v>
      </c>
      <c r="C27" s="253">
        <v>40737</v>
      </c>
      <c r="D27" s="249">
        <v>40732</v>
      </c>
      <c r="E27" s="324" t="s">
        <v>1401</v>
      </c>
      <c r="F27" s="303" t="s">
        <v>1138</v>
      </c>
      <c r="G27" s="322" t="s">
        <v>1410</v>
      </c>
      <c r="H27" s="213">
        <v>76</v>
      </c>
      <c r="I27" s="303" t="s">
        <v>1380</v>
      </c>
      <c r="J27" s="303" t="s">
        <v>117</v>
      </c>
      <c r="K27" s="303" t="s">
        <v>167</v>
      </c>
      <c r="L27" s="434" t="s">
        <v>1402</v>
      </c>
      <c r="M27" s="323"/>
      <c r="N27" s="303" t="s">
        <v>262</v>
      </c>
      <c r="O27" s="303" t="s">
        <v>262</v>
      </c>
      <c r="P27" s="303" t="s">
        <v>117</v>
      </c>
      <c r="Q27" s="323"/>
      <c r="R27" s="253">
        <v>40737</v>
      </c>
      <c r="S27" s="323"/>
      <c r="T27" s="321" t="s">
        <v>263</v>
      </c>
    </row>
    <row r="28" spans="2:20" ht="25.5">
      <c r="B28" s="303" t="s">
        <v>132</v>
      </c>
      <c r="C28" s="253">
        <v>40736</v>
      </c>
      <c r="D28" s="249">
        <v>40732</v>
      </c>
      <c r="E28" s="324" t="s">
        <v>1401</v>
      </c>
      <c r="F28" s="303" t="s">
        <v>1014</v>
      </c>
      <c r="G28" s="322" t="s">
        <v>1409</v>
      </c>
      <c r="H28" s="303" t="s">
        <v>117</v>
      </c>
      <c r="I28" s="303" t="s">
        <v>1380</v>
      </c>
      <c r="J28" s="303" t="s">
        <v>117</v>
      </c>
      <c r="K28" s="303" t="s">
        <v>167</v>
      </c>
      <c r="L28" s="368" t="s">
        <v>1411</v>
      </c>
      <c r="M28" s="323"/>
      <c r="N28" s="447" t="s">
        <v>262</v>
      </c>
      <c r="O28" s="303" t="s">
        <v>262</v>
      </c>
      <c r="P28" s="303" t="s">
        <v>117</v>
      </c>
      <c r="Q28" s="323"/>
      <c r="R28" s="253">
        <v>40736</v>
      </c>
      <c r="S28" s="323"/>
      <c r="T28" s="321" t="s">
        <v>263</v>
      </c>
    </row>
    <row r="29" spans="2:20" ht="45">
      <c r="B29" s="201" t="s">
        <v>132</v>
      </c>
      <c r="C29" s="253">
        <v>40730</v>
      </c>
      <c r="D29" s="249">
        <v>40718</v>
      </c>
      <c r="E29" s="324" t="s">
        <v>1403</v>
      </c>
      <c r="F29" s="303" t="s">
        <v>1137</v>
      </c>
      <c r="G29" s="322" t="s">
        <v>440</v>
      </c>
      <c r="H29" s="213">
        <v>120</v>
      </c>
      <c r="I29" s="201" t="s">
        <v>1404</v>
      </c>
      <c r="J29" s="303" t="s">
        <v>117</v>
      </c>
      <c r="K29" s="201" t="s">
        <v>167</v>
      </c>
      <c r="L29" s="434" t="s">
        <v>1405</v>
      </c>
      <c r="M29" s="323"/>
      <c r="N29" s="303" t="s">
        <v>262</v>
      </c>
      <c r="O29" s="303" t="s">
        <v>262</v>
      </c>
      <c r="P29" s="303" t="s">
        <v>117</v>
      </c>
      <c r="Q29" s="323"/>
      <c r="R29" s="253">
        <v>40730</v>
      </c>
      <c r="S29" s="301" t="s">
        <v>1415</v>
      </c>
      <c r="T29" s="321" t="s">
        <v>263</v>
      </c>
    </row>
    <row r="30" spans="1:20" s="4" customFormat="1" ht="12.75">
      <c r="A30" s="54"/>
      <c r="B30" s="218"/>
      <c r="C30" s="218"/>
      <c r="D30" s="219"/>
      <c r="E30" s="218"/>
      <c r="F30" s="218"/>
      <c r="G30" s="220"/>
      <c r="H30" s="218"/>
      <c r="I30" s="221"/>
      <c r="J30" s="221"/>
      <c r="K30" s="218"/>
      <c r="L30" s="218"/>
      <c r="M30" s="218"/>
      <c r="N30" s="218"/>
      <c r="O30" s="218"/>
      <c r="P30" s="218"/>
      <c r="Q30" s="218"/>
      <c r="R30" s="218"/>
      <c r="S30" s="218"/>
      <c r="T30" s="218"/>
    </row>
    <row r="31" spans="2:20" ht="90">
      <c r="B31" s="383" t="s">
        <v>131</v>
      </c>
      <c r="C31" s="253">
        <v>40722</v>
      </c>
      <c r="D31" s="249">
        <v>40722</v>
      </c>
      <c r="E31" s="324" t="s">
        <v>1389</v>
      </c>
      <c r="F31" s="213" t="s">
        <v>1398</v>
      </c>
      <c r="G31" s="250" t="s">
        <v>1399</v>
      </c>
      <c r="H31" s="213">
        <v>79</v>
      </c>
      <c r="I31" s="303" t="s">
        <v>1394</v>
      </c>
      <c r="J31" s="213" t="s">
        <v>117</v>
      </c>
      <c r="K31" s="213" t="s">
        <v>167</v>
      </c>
      <c r="L31" s="295" t="s">
        <v>1390</v>
      </c>
      <c r="M31" s="396" t="s">
        <v>1365</v>
      </c>
      <c r="N31" s="303" t="s">
        <v>262</v>
      </c>
      <c r="O31" s="303" t="s">
        <v>262</v>
      </c>
      <c r="P31" s="303" t="s">
        <v>355</v>
      </c>
      <c r="Q31" s="323"/>
      <c r="R31" s="253">
        <v>40722</v>
      </c>
      <c r="S31" s="323"/>
      <c r="T31" s="321" t="s">
        <v>263</v>
      </c>
    </row>
    <row r="32" spans="2:20" ht="45">
      <c r="B32" s="383" t="s">
        <v>131</v>
      </c>
      <c r="C32" s="253">
        <v>40702</v>
      </c>
      <c r="D32" s="249">
        <v>40697</v>
      </c>
      <c r="E32" s="324" t="s">
        <v>1392</v>
      </c>
      <c r="F32" s="303" t="s">
        <v>1396</v>
      </c>
      <c r="G32" s="322" t="s">
        <v>1397</v>
      </c>
      <c r="H32" s="213">
        <v>75</v>
      </c>
      <c r="I32" s="303" t="s">
        <v>1394</v>
      </c>
      <c r="J32" s="213" t="s">
        <v>117</v>
      </c>
      <c r="K32" s="430" t="s">
        <v>167</v>
      </c>
      <c r="L32" s="295" t="s">
        <v>1393</v>
      </c>
      <c r="M32" s="396" t="s">
        <v>1400</v>
      </c>
      <c r="N32" s="303" t="s">
        <v>262</v>
      </c>
      <c r="O32" s="303" t="s">
        <v>262</v>
      </c>
      <c r="P32" s="303" t="s">
        <v>355</v>
      </c>
      <c r="Q32" s="323"/>
      <c r="R32" s="253">
        <v>40702</v>
      </c>
      <c r="S32" s="323"/>
      <c r="T32" s="321" t="s">
        <v>263</v>
      </c>
    </row>
    <row r="33" spans="2:21" ht="75">
      <c r="B33" s="383" t="s">
        <v>131</v>
      </c>
      <c r="C33" s="304">
        <v>40701</v>
      </c>
      <c r="D33" s="249">
        <v>40697</v>
      </c>
      <c r="E33" s="324" t="s">
        <v>1391</v>
      </c>
      <c r="F33" s="303"/>
      <c r="G33" s="303"/>
      <c r="H33" s="303">
        <v>0</v>
      </c>
      <c r="I33" s="12" t="s">
        <v>1269</v>
      </c>
      <c r="J33" s="213" t="s">
        <v>117</v>
      </c>
      <c r="K33" s="430" t="s">
        <v>167</v>
      </c>
      <c r="L33" s="295" t="s">
        <v>1395</v>
      </c>
      <c r="M33" s="396" t="s">
        <v>1400</v>
      </c>
      <c r="N33" s="303" t="s">
        <v>262</v>
      </c>
      <c r="O33" s="303" t="s">
        <v>262</v>
      </c>
      <c r="P33" s="303" t="s">
        <v>355</v>
      </c>
      <c r="Q33" s="344"/>
      <c r="R33" s="304">
        <v>40701</v>
      </c>
      <c r="S33" s="295"/>
      <c r="T33" s="321" t="s">
        <v>263</v>
      </c>
      <c r="U33" s="439"/>
    </row>
    <row r="34" spans="1:20" s="4" customFormat="1" ht="12.75">
      <c r="A34" s="54"/>
      <c r="B34" s="239"/>
      <c r="C34" s="239"/>
      <c r="D34" s="240"/>
      <c r="E34" s="256"/>
      <c r="F34" s="239"/>
      <c r="G34" s="241"/>
      <c r="H34" s="239"/>
      <c r="I34" s="242"/>
      <c r="J34" s="242"/>
      <c r="K34" s="239"/>
      <c r="L34" s="239"/>
      <c r="M34" s="239"/>
      <c r="N34" s="239"/>
      <c r="O34" s="239"/>
      <c r="P34" s="239"/>
      <c r="Q34" s="239"/>
      <c r="R34" s="239"/>
      <c r="S34" s="256"/>
      <c r="T34" s="239"/>
    </row>
    <row r="35" spans="1:20" s="323" customFormat="1" ht="45">
      <c r="A35" s="52"/>
      <c r="B35" s="303" t="s">
        <v>130</v>
      </c>
      <c r="C35" s="253">
        <v>40684</v>
      </c>
      <c r="D35" s="249">
        <v>40686</v>
      </c>
      <c r="E35" s="324" t="s">
        <v>1387</v>
      </c>
      <c r="F35" s="303" t="s">
        <v>117</v>
      </c>
      <c r="G35" s="322" t="s">
        <v>117</v>
      </c>
      <c r="H35" s="303" t="s">
        <v>117</v>
      </c>
      <c r="J35" s="344" t="s">
        <v>1175</v>
      </c>
      <c r="K35" s="303" t="s">
        <v>206</v>
      </c>
      <c r="L35" s="295" t="s">
        <v>1388</v>
      </c>
      <c r="O35" s="214"/>
      <c r="P35" s="214"/>
      <c r="T35" s="417" t="s">
        <v>263</v>
      </c>
    </row>
    <row r="36" spans="2:21" ht="103.5" customHeight="1">
      <c r="B36" s="442" t="s">
        <v>130</v>
      </c>
      <c r="C36" s="443">
        <v>40675</v>
      </c>
      <c r="D36" s="443">
        <v>40673</v>
      </c>
      <c r="E36" s="297" t="s">
        <v>1379</v>
      </c>
      <c r="F36" s="330" t="s">
        <v>440</v>
      </c>
      <c r="G36" s="330" t="s">
        <v>398</v>
      </c>
      <c r="H36" s="330">
        <v>176</v>
      </c>
      <c r="I36" s="330" t="s">
        <v>1380</v>
      </c>
      <c r="J36" s="330" t="s">
        <v>701</v>
      </c>
      <c r="K36" s="330" t="s">
        <v>167</v>
      </c>
      <c r="L36" s="444" t="s">
        <v>1382</v>
      </c>
      <c r="M36" s="445" t="s">
        <v>117</v>
      </c>
      <c r="N36" s="330" t="s">
        <v>262</v>
      </c>
      <c r="O36" s="330" t="s">
        <v>262</v>
      </c>
      <c r="P36" s="330" t="s">
        <v>355</v>
      </c>
      <c r="Q36" s="446"/>
      <c r="R36" s="443">
        <v>40675</v>
      </c>
      <c r="S36" s="301" t="s">
        <v>1381</v>
      </c>
      <c r="T36" s="417" t="s">
        <v>263</v>
      </c>
      <c r="U36" s="439"/>
    </row>
    <row r="37" spans="2:21" ht="103.5" customHeight="1">
      <c r="B37" s="383" t="s">
        <v>130</v>
      </c>
      <c r="C37" s="304">
        <v>40673</v>
      </c>
      <c r="D37" s="304">
        <v>40674</v>
      </c>
      <c r="E37" s="324" t="s">
        <v>1372</v>
      </c>
      <c r="F37" s="303" t="s">
        <v>1374</v>
      </c>
      <c r="G37" s="303" t="s">
        <v>1375</v>
      </c>
      <c r="H37" s="303">
        <v>20</v>
      </c>
      <c r="I37" s="303" t="s">
        <v>1371</v>
      </c>
      <c r="J37" s="303" t="s">
        <v>1378</v>
      </c>
      <c r="K37" s="303" t="s">
        <v>167</v>
      </c>
      <c r="L37" s="295" t="s">
        <v>1373</v>
      </c>
      <c r="M37" s="12" t="s">
        <v>934</v>
      </c>
      <c r="N37" s="303" t="s">
        <v>282</v>
      </c>
      <c r="O37" s="303" t="s">
        <v>262</v>
      </c>
      <c r="P37" s="303" t="s">
        <v>355</v>
      </c>
      <c r="Q37" s="344"/>
      <c r="R37" s="304" t="s">
        <v>1377</v>
      </c>
      <c r="S37" s="295" t="s">
        <v>1376</v>
      </c>
      <c r="T37" s="321" t="s">
        <v>263</v>
      </c>
      <c r="U37" s="285"/>
    </row>
    <row r="38" spans="2:21" ht="103.5" customHeight="1">
      <c r="B38" s="435" t="s">
        <v>130</v>
      </c>
      <c r="C38" s="436">
        <v>40664</v>
      </c>
      <c r="D38" s="436">
        <v>40664</v>
      </c>
      <c r="E38" s="324" t="s">
        <v>1383</v>
      </c>
      <c r="F38" s="311" t="s">
        <v>910</v>
      </c>
      <c r="G38" s="311" t="s">
        <v>1384</v>
      </c>
      <c r="H38" s="311">
        <v>101</v>
      </c>
      <c r="I38" s="437" t="s">
        <v>1385</v>
      </c>
      <c r="J38" s="311" t="s">
        <v>701</v>
      </c>
      <c r="K38" s="311" t="s">
        <v>167</v>
      </c>
      <c r="L38" s="164" t="s">
        <v>1386</v>
      </c>
      <c r="M38" s="437"/>
      <c r="N38" s="311" t="s">
        <v>262</v>
      </c>
      <c r="O38" s="311" t="s">
        <v>262</v>
      </c>
      <c r="P38" s="311" t="s">
        <v>355</v>
      </c>
      <c r="Q38" s="438"/>
      <c r="R38" s="436">
        <v>40664</v>
      </c>
      <c r="S38" s="295"/>
      <c r="T38" s="321" t="s">
        <v>263</v>
      </c>
      <c r="U38" s="439"/>
    </row>
    <row r="39" spans="1:20" s="4" customFormat="1" ht="12.75">
      <c r="A39" s="54"/>
      <c r="B39" s="218"/>
      <c r="C39" s="218"/>
      <c r="D39" s="219"/>
      <c r="E39" s="218"/>
      <c r="F39" s="218"/>
      <c r="G39" s="220"/>
      <c r="H39" s="218"/>
      <c r="I39" s="221"/>
      <c r="J39" s="221"/>
      <c r="K39" s="218"/>
      <c r="L39" s="218"/>
      <c r="M39" s="218"/>
      <c r="N39" s="218"/>
      <c r="O39" s="218"/>
      <c r="P39" s="218"/>
      <c r="Q39" s="218"/>
      <c r="R39" s="218"/>
      <c r="S39" s="218"/>
      <c r="T39" s="218"/>
    </row>
    <row r="40" spans="2:21" ht="103.5" customHeight="1">
      <c r="B40" s="435" t="s">
        <v>129</v>
      </c>
      <c r="C40" s="304">
        <v>40652</v>
      </c>
      <c r="D40" s="304">
        <v>40652</v>
      </c>
      <c r="E40" s="303" t="s">
        <v>1361</v>
      </c>
      <c r="F40" s="303" t="s">
        <v>1362</v>
      </c>
      <c r="G40" s="303" t="s">
        <v>1363</v>
      </c>
      <c r="H40" s="303">
        <v>120</v>
      </c>
      <c r="I40" s="303" t="s">
        <v>1371</v>
      </c>
      <c r="J40" s="213" t="s">
        <v>117</v>
      </c>
      <c r="K40" s="303" t="s">
        <v>1353</v>
      </c>
      <c r="L40" s="344" t="s">
        <v>1364</v>
      </c>
      <c r="M40" s="12" t="s">
        <v>1365</v>
      </c>
      <c r="N40" s="303" t="s">
        <v>262</v>
      </c>
      <c r="O40" s="303" t="s">
        <v>262</v>
      </c>
      <c r="P40" s="303" t="s">
        <v>355</v>
      </c>
      <c r="Q40" s="344" t="s">
        <v>1366</v>
      </c>
      <c r="R40" s="304">
        <v>40652</v>
      </c>
      <c r="S40" s="344" t="s">
        <v>1367</v>
      </c>
      <c r="T40" s="321" t="s">
        <v>263</v>
      </c>
      <c r="U40" s="285" t="s">
        <v>778</v>
      </c>
    </row>
    <row r="41" spans="2:21" ht="87.75" customHeight="1">
      <c r="B41" s="383" t="s">
        <v>129</v>
      </c>
      <c r="C41" s="304">
        <v>40646</v>
      </c>
      <c r="D41" s="304">
        <v>40646</v>
      </c>
      <c r="E41" s="303" t="s">
        <v>1341</v>
      </c>
      <c r="F41" s="303" t="s">
        <v>1351</v>
      </c>
      <c r="G41" s="303" t="s">
        <v>1368</v>
      </c>
      <c r="H41" s="303">
        <v>66</v>
      </c>
      <c r="I41" s="303" t="s">
        <v>1371</v>
      </c>
      <c r="J41" s="213" t="s">
        <v>117</v>
      </c>
      <c r="K41" s="303" t="s">
        <v>1353</v>
      </c>
      <c r="L41" s="344" t="s">
        <v>1369</v>
      </c>
      <c r="M41" s="303" t="s">
        <v>197</v>
      </c>
      <c r="N41" s="303" t="s">
        <v>262</v>
      </c>
      <c r="O41" s="303" t="s">
        <v>262</v>
      </c>
      <c r="P41" s="303" t="s">
        <v>355</v>
      </c>
      <c r="Q41" s="344" t="s">
        <v>1370</v>
      </c>
      <c r="R41" s="304">
        <v>40646</v>
      </c>
      <c r="S41" s="344" t="s">
        <v>1354</v>
      </c>
      <c r="T41" s="321" t="s">
        <v>263</v>
      </c>
      <c r="U41" s="285" t="s">
        <v>778</v>
      </c>
    </row>
    <row r="42" spans="2:20" ht="60">
      <c r="B42" s="303" t="s">
        <v>562</v>
      </c>
      <c r="C42" s="253">
        <v>40611</v>
      </c>
      <c r="D42" s="249">
        <v>40647</v>
      </c>
      <c r="E42" s="324" t="s">
        <v>1346</v>
      </c>
      <c r="F42" s="213" t="s">
        <v>117</v>
      </c>
      <c r="G42" s="213" t="s">
        <v>117</v>
      </c>
      <c r="H42" s="213" t="s">
        <v>117</v>
      </c>
      <c r="I42" s="213" t="s">
        <v>117</v>
      </c>
      <c r="J42" s="303" t="s">
        <v>1358</v>
      </c>
      <c r="K42" s="303" t="s">
        <v>207</v>
      </c>
      <c r="L42" s="343" t="s">
        <v>1357</v>
      </c>
      <c r="M42" s="301" t="s">
        <v>1359</v>
      </c>
      <c r="N42" s="303" t="s">
        <v>262</v>
      </c>
      <c r="O42" s="303" t="s">
        <v>262</v>
      </c>
      <c r="P42" s="303" t="s">
        <v>355</v>
      </c>
      <c r="Q42" s="295" t="s">
        <v>1360</v>
      </c>
      <c r="R42" s="253">
        <v>40647</v>
      </c>
      <c r="S42" s="323"/>
      <c r="T42" s="321" t="s">
        <v>263</v>
      </c>
    </row>
    <row r="43" spans="2:20" ht="90">
      <c r="B43" s="303" t="s">
        <v>562</v>
      </c>
      <c r="C43" s="253">
        <v>40646</v>
      </c>
      <c r="D43" s="249">
        <v>40646</v>
      </c>
      <c r="E43" s="324" t="s">
        <v>1341</v>
      </c>
      <c r="F43" s="303" t="s">
        <v>1351</v>
      </c>
      <c r="G43" s="322" t="s">
        <v>1352</v>
      </c>
      <c r="H43" s="213">
        <v>66</v>
      </c>
      <c r="I43" s="303" t="s">
        <v>1270</v>
      </c>
      <c r="J43" s="303" t="s">
        <v>117</v>
      </c>
      <c r="K43" s="303" t="s">
        <v>1353</v>
      </c>
      <c r="L43" s="295" t="s">
        <v>1350</v>
      </c>
      <c r="M43" s="295" t="s">
        <v>1355</v>
      </c>
      <c r="N43" s="303" t="s">
        <v>262</v>
      </c>
      <c r="O43" s="303" t="s">
        <v>262</v>
      </c>
      <c r="P43" s="303" t="s">
        <v>355</v>
      </c>
      <c r="Q43" s="385" t="s">
        <v>1356</v>
      </c>
      <c r="R43" s="253">
        <v>40647</v>
      </c>
      <c r="S43" s="295" t="s">
        <v>1354</v>
      </c>
      <c r="T43" s="321" t="s">
        <v>263</v>
      </c>
    </row>
    <row r="44" spans="2:20" ht="30">
      <c r="B44" s="303" t="s">
        <v>562</v>
      </c>
      <c r="C44" s="253">
        <v>40645</v>
      </c>
      <c r="D44" s="249">
        <v>40646</v>
      </c>
      <c r="E44" s="324" t="s">
        <v>1342</v>
      </c>
      <c r="F44" s="213" t="s">
        <v>117</v>
      </c>
      <c r="G44" s="213" t="s">
        <v>117</v>
      </c>
      <c r="H44" s="213" t="s">
        <v>117</v>
      </c>
      <c r="I44" s="213" t="s">
        <v>117</v>
      </c>
      <c r="J44" s="366" t="s">
        <v>1347</v>
      </c>
      <c r="K44" s="303" t="s">
        <v>206</v>
      </c>
      <c r="L44" s="295" t="s">
        <v>1343</v>
      </c>
      <c r="M44" s="343" t="s">
        <v>1348</v>
      </c>
      <c r="N44" s="303" t="s">
        <v>282</v>
      </c>
      <c r="O44" s="303" t="s">
        <v>262</v>
      </c>
      <c r="P44" s="303" t="s">
        <v>355</v>
      </c>
      <c r="Q44" s="343" t="s">
        <v>1349</v>
      </c>
      <c r="R44" s="253">
        <v>40646</v>
      </c>
      <c r="S44" s="323"/>
      <c r="T44" s="321" t="s">
        <v>263</v>
      </c>
    </row>
    <row r="45" spans="2:20" ht="75">
      <c r="B45" s="303" t="s">
        <v>562</v>
      </c>
      <c r="C45" s="253">
        <v>40636</v>
      </c>
      <c r="D45" s="249">
        <v>40641</v>
      </c>
      <c r="E45" s="324" t="s">
        <v>1340</v>
      </c>
      <c r="F45" s="213" t="s">
        <v>117</v>
      </c>
      <c r="G45" s="303" t="s">
        <v>117</v>
      </c>
      <c r="H45" s="213" t="s">
        <v>117</v>
      </c>
      <c r="I45" s="213" t="s">
        <v>117</v>
      </c>
      <c r="J45" s="433" t="s">
        <v>1270</v>
      </c>
      <c r="K45" s="430" t="s">
        <v>167</v>
      </c>
      <c r="L45" s="434" t="s">
        <v>1345</v>
      </c>
      <c r="M45" s="323"/>
      <c r="N45" s="201" t="s">
        <v>282</v>
      </c>
      <c r="O45" s="303" t="s">
        <v>262</v>
      </c>
      <c r="P45" s="303" t="s">
        <v>355</v>
      </c>
      <c r="Q45" s="396" t="s">
        <v>117</v>
      </c>
      <c r="R45" s="303" t="s">
        <v>117</v>
      </c>
      <c r="S45" s="295" t="s">
        <v>1332</v>
      </c>
      <c r="T45" s="321" t="s">
        <v>263</v>
      </c>
    </row>
    <row r="46" spans="2:20" ht="75">
      <c r="B46" s="303" t="s">
        <v>562</v>
      </c>
      <c r="C46" s="253">
        <v>40634</v>
      </c>
      <c r="D46" s="249">
        <v>40637</v>
      </c>
      <c r="E46" s="324" t="s">
        <v>1339</v>
      </c>
      <c r="F46" s="213" t="s">
        <v>117</v>
      </c>
      <c r="G46" s="213" t="s">
        <v>117</v>
      </c>
      <c r="H46" s="213" t="s">
        <v>117</v>
      </c>
      <c r="I46" s="213" t="s">
        <v>117</v>
      </c>
      <c r="J46" s="433" t="s">
        <v>1270</v>
      </c>
      <c r="K46" s="430" t="s">
        <v>167</v>
      </c>
      <c r="L46" s="434" t="s">
        <v>1344</v>
      </c>
      <c r="M46" s="323"/>
      <c r="N46" s="201" t="s">
        <v>282</v>
      </c>
      <c r="O46" s="303" t="s">
        <v>262</v>
      </c>
      <c r="P46" s="303" t="s">
        <v>355</v>
      </c>
      <c r="Q46" s="396" t="s">
        <v>117</v>
      </c>
      <c r="R46" s="303" t="s">
        <v>117</v>
      </c>
      <c r="S46" s="295" t="s">
        <v>1332</v>
      </c>
      <c r="T46" s="321" t="s">
        <v>263</v>
      </c>
    </row>
    <row r="47" spans="1:20" s="4" customFormat="1" ht="12.75">
      <c r="A47" s="54"/>
      <c r="B47" s="239"/>
      <c r="C47" s="239"/>
      <c r="D47" s="240"/>
      <c r="E47" s="256"/>
      <c r="F47" s="239"/>
      <c r="G47" s="241"/>
      <c r="H47" s="239"/>
      <c r="I47" s="242"/>
      <c r="J47" s="257"/>
      <c r="K47" s="239"/>
      <c r="L47" s="239"/>
      <c r="M47" s="239"/>
      <c r="N47" s="239"/>
      <c r="O47" s="239"/>
      <c r="P47" s="239"/>
      <c r="Q47" s="239"/>
      <c r="R47" s="239"/>
      <c r="S47" s="239"/>
      <c r="T47" s="239"/>
    </row>
    <row r="48" spans="2:20" ht="75">
      <c r="B48" s="303" t="s">
        <v>697</v>
      </c>
      <c r="C48" s="253">
        <v>40631</v>
      </c>
      <c r="D48" s="249">
        <v>40632</v>
      </c>
      <c r="E48" s="297" t="s">
        <v>1331</v>
      </c>
      <c r="F48" s="213" t="s">
        <v>117</v>
      </c>
      <c r="G48" s="213" t="s">
        <v>117</v>
      </c>
      <c r="H48" s="213" t="s">
        <v>117</v>
      </c>
      <c r="I48" s="213" t="s">
        <v>117</v>
      </c>
      <c r="J48" s="432" t="s">
        <v>1333</v>
      </c>
      <c r="K48" s="430" t="s">
        <v>167</v>
      </c>
      <c r="L48" s="434" t="s">
        <v>1334</v>
      </c>
      <c r="M48" s="323"/>
      <c r="N48" s="201" t="s">
        <v>282</v>
      </c>
      <c r="O48" s="303" t="s">
        <v>262</v>
      </c>
      <c r="P48" s="303" t="s">
        <v>355</v>
      </c>
      <c r="Q48" s="396" t="s">
        <v>117</v>
      </c>
      <c r="R48" s="303" t="s">
        <v>117</v>
      </c>
      <c r="S48" s="295" t="s">
        <v>1332</v>
      </c>
      <c r="T48" s="321" t="s">
        <v>263</v>
      </c>
    </row>
    <row r="49" spans="2:20" ht="75">
      <c r="B49" s="303" t="s">
        <v>697</v>
      </c>
      <c r="C49" s="253">
        <v>40626</v>
      </c>
      <c r="D49" s="249">
        <v>40627</v>
      </c>
      <c r="E49" s="324" t="s">
        <v>1328</v>
      </c>
      <c r="F49" s="213" t="s">
        <v>117</v>
      </c>
      <c r="G49" s="213" t="s">
        <v>117</v>
      </c>
      <c r="H49" s="213" t="s">
        <v>117</v>
      </c>
      <c r="I49" s="213" t="s">
        <v>117</v>
      </c>
      <c r="J49" s="433" t="s">
        <v>1329</v>
      </c>
      <c r="K49" s="430" t="s">
        <v>167</v>
      </c>
      <c r="L49" s="434" t="s">
        <v>1330</v>
      </c>
      <c r="M49" s="323"/>
      <c r="N49" s="201" t="s">
        <v>282</v>
      </c>
      <c r="O49" s="303" t="s">
        <v>262</v>
      </c>
      <c r="P49" s="303" t="s">
        <v>355</v>
      </c>
      <c r="Q49" s="396" t="s">
        <v>117</v>
      </c>
      <c r="R49" s="303" t="s">
        <v>117</v>
      </c>
      <c r="S49" s="295" t="s">
        <v>1263</v>
      </c>
      <c r="T49" s="321" t="s">
        <v>263</v>
      </c>
    </row>
    <row r="50" spans="2:20" ht="105">
      <c r="B50" s="303" t="s">
        <v>697</v>
      </c>
      <c r="C50" s="253">
        <v>40624</v>
      </c>
      <c r="D50" s="249">
        <v>40625</v>
      </c>
      <c r="E50" s="324" t="s">
        <v>1323</v>
      </c>
      <c r="F50" s="213" t="s">
        <v>117</v>
      </c>
      <c r="G50" s="213" t="s">
        <v>117</v>
      </c>
      <c r="H50" s="213" t="s">
        <v>117</v>
      </c>
      <c r="I50" s="213" t="s">
        <v>117</v>
      </c>
      <c r="J50" s="164" t="s">
        <v>1327</v>
      </c>
      <c r="K50" s="201" t="s">
        <v>206</v>
      </c>
      <c r="L50" s="295" t="s">
        <v>1324</v>
      </c>
      <c r="M50" s="343" t="s">
        <v>1325</v>
      </c>
      <c r="N50" s="201" t="s">
        <v>282</v>
      </c>
      <c r="O50" s="303" t="s">
        <v>262</v>
      </c>
      <c r="P50" s="303" t="s">
        <v>355</v>
      </c>
      <c r="Q50" s="295" t="s">
        <v>1326</v>
      </c>
      <c r="R50" s="304">
        <v>40625</v>
      </c>
      <c r="S50" s="295"/>
      <c r="T50" s="321" t="s">
        <v>263</v>
      </c>
    </row>
    <row r="51" spans="2:20" ht="75">
      <c r="B51" s="303" t="s">
        <v>697</v>
      </c>
      <c r="C51" s="253">
        <v>40617</v>
      </c>
      <c r="D51" s="249">
        <v>40620</v>
      </c>
      <c r="E51" s="324" t="s">
        <v>1319</v>
      </c>
      <c r="F51" s="213" t="s">
        <v>117</v>
      </c>
      <c r="G51" s="213" t="s">
        <v>117</v>
      </c>
      <c r="H51" s="213" t="s">
        <v>117</v>
      </c>
      <c r="I51" s="213" t="s">
        <v>117</v>
      </c>
      <c r="J51" s="430" t="s">
        <v>1321</v>
      </c>
      <c r="K51" s="430" t="s">
        <v>167</v>
      </c>
      <c r="L51" s="368" t="s">
        <v>1320</v>
      </c>
      <c r="M51" s="323" t="s">
        <v>1322</v>
      </c>
      <c r="N51" s="430" t="s">
        <v>282</v>
      </c>
      <c r="O51" s="303" t="s">
        <v>262</v>
      </c>
      <c r="P51" s="303" t="s">
        <v>355</v>
      </c>
      <c r="Q51" s="431" t="s">
        <v>117</v>
      </c>
      <c r="R51" s="303" t="s">
        <v>117</v>
      </c>
      <c r="S51" s="295" t="s">
        <v>1263</v>
      </c>
      <c r="T51" s="321" t="s">
        <v>263</v>
      </c>
    </row>
    <row r="52" spans="1:20" ht="120">
      <c r="A52" s="258"/>
      <c r="B52" s="303" t="s">
        <v>697</v>
      </c>
      <c r="C52" s="253">
        <v>40619</v>
      </c>
      <c r="D52" s="249">
        <v>40619</v>
      </c>
      <c r="E52" s="324" t="s">
        <v>1312</v>
      </c>
      <c r="F52" s="303" t="s">
        <v>1315</v>
      </c>
      <c r="G52" s="303" t="s">
        <v>1314</v>
      </c>
      <c r="H52" s="213">
        <v>44</v>
      </c>
      <c r="I52" s="303" t="s">
        <v>1335</v>
      </c>
      <c r="J52" s="303" t="s">
        <v>1270</v>
      </c>
      <c r="K52" s="303" t="s">
        <v>167</v>
      </c>
      <c r="L52" s="368" t="s">
        <v>1316</v>
      </c>
      <c r="M52" s="295" t="s">
        <v>1318</v>
      </c>
      <c r="N52" s="319" t="s">
        <v>282</v>
      </c>
      <c r="O52" s="319" t="s">
        <v>262</v>
      </c>
      <c r="P52" s="319" t="s">
        <v>355</v>
      </c>
      <c r="Q52" s="320" t="s">
        <v>1317</v>
      </c>
      <c r="R52" s="420">
        <v>40619</v>
      </c>
      <c r="S52" s="295" t="s">
        <v>1313</v>
      </c>
      <c r="T52" s="321" t="s">
        <v>263</v>
      </c>
    </row>
    <row r="53" spans="1:20" ht="75">
      <c r="A53" s="258"/>
      <c r="B53" s="303" t="s">
        <v>697</v>
      </c>
      <c r="C53" s="213" t="s">
        <v>1305</v>
      </c>
      <c r="D53" s="249">
        <v>40612</v>
      </c>
      <c r="E53" s="324" t="s">
        <v>1299</v>
      </c>
      <c r="F53" s="213" t="s">
        <v>117</v>
      </c>
      <c r="G53" s="213" t="s">
        <v>117</v>
      </c>
      <c r="H53" s="213" t="s">
        <v>117</v>
      </c>
      <c r="I53" s="213" t="s">
        <v>117</v>
      </c>
      <c r="J53" s="213" t="s">
        <v>1270</v>
      </c>
      <c r="K53" s="213" t="s">
        <v>167</v>
      </c>
      <c r="L53" s="427" t="s">
        <v>1306</v>
      </c>
      <c r="M53" s="329"/>
      <c r="N53" s="314" t="s">
        <v>282</v>
      </c>
      <c r="O53" s="319" t="s">
        <v>262</v>
      </c>
      <c r="P53" s="319" t="s">
        <v>355</v>
      </c>
      <c r="Q53" s="320" t="s">
        <v>1300</v>
      </c>
      <c r="R53" s="319" t="s">
        <v>117</v>
      </c>
      <c r="S53" s="323"/>
      <c r="T53" s="321" t="s">
        <v>263</v>
      </c>
    </row>
    <row r="54" spans="1:20" ht="45">
      <c r="A54" s="258"/>
      <c r="B54" s="303" t="s">
        <v>697</v>
      </c>
      <c r="C54" s="253">
        <v>40609</v>
      </c>
      <c r="D54" s="249">
        <v>40610</v>
      </c>
      <c r="E54" s="324" t="s">
        <v>1297</v>
      </c>
      <c r="F54" s="303" t="s">
        <v>117</v>
      </c>
      <c r="G54" s="322" t="s">
        <v>117</v>
      </c>
      <c r="H54" s="303" t="s">
        <v>117</v>
      </c>
      <c r="I54" s="303" t="s">
        <v>117</v>
      </c>
      <c r="J54" s="303" t="s">
        <v>1302</v>
      </c>
      <c r="K54" s="303" t="s">
        <v>206</v>
      </c>
      <c r="L54" s="295" t="s">
        <v>1310</v>
      </c>
      <c r="M54" s="329" t="s">
        <v>1309</v>
      </c>
      <c r="N54" s="314" t="s">
        <v>282</v>
      </c>
      <c r="O54" s="319" t="s">
        <v>262</v>
      </c>
      <c r="P54" s="319" t="s">
        <v>355</v>
      </c>
      <c r="Q54" s="320" t="s">
        <v>1298</v>
      </c>
      <c r="R54" s="315">
        <v>40610</v>
      </c>
      <c r="S54" s="323"/>
      <c r="T54" s="321" t="s">
        <v>263</v>
      </c>
    </row>
    <row r="55" spans="1:20" ht="60">
      <c r="A55" s="258"/>
      <c r="B55" s="303" t="s">
        <v>697</v>
      </c>
      <c r="C55" s="253">
        <v>40609</v>
      </c>
      <c r="D55" s="249">
        <v>40610</v>
      </c>
      <c r="E55" s="324" t="s">
        <v>1296</v>
      </c>
      <c r="F55" s="303" t="s">
        <v>897</v>
      </c>
      <c r="G55" s="322" t="s">
        <v>61</v>
      </c>
      <c r="H55" s="213">
        <v>135</v>
      </c>
      <c r="I55" s="303" t="s">
        <v>1335</v>
      </c>
      <c r="J55" s="303" t="s">
        <v>1270</v>
      </c>
      <c r="K55" s="303" t="s">
        <v>167</v>
      </c>
      <c r="L55" s="295" t="s">
        <v>1307</v>
      </c>
      <c r="M55" s="344" t="s">
        <v>1337</v>
      </c>
      <c r="N55" s="429" t="s">
        <v>282</v>
      </c>
      <c r="O55" s="319" t="s">
        <v>262</v>
      </c>
      <c r="P55" s="319" t="s">
        <v>355</v>
      </c>
      <c r="Q55" s="408"/>
      <c r="R55" s="315">
        <v>40610</v>
      </c>
      <c r="S55" s="212" t="s">
        <v>1308</v>
      </c>
      <c r="T55" s="321" t="s">
        <v>263</v>
      </c>
    </row>
    <row r="56" spans="1:20" ht="71.25" customHeight="1">
      <c r="A56" s="258"/>
      <c r="B56" s="303" t="s">
        <v>697</v>
      </c>
      <c r="C56" s="253">
        <v>40605</v>
      </c>
      <c r="D56" s="249">
        <v>40610</v>
      </c>
      <c r="E56" s="324" t="s">
        <v>1293</v>
      </c>
      <c r="F56" s="303" t="s">
        <v>1295</v>
      </c>
      <c r="G56" s="322" t="s">
        <v>1200</v>
      </c>
      <c r="H56" s="213">
        <v>80</v>
      </c>
      <c r="I56" s="303" t="s">
        <v>1335</v>
      </c>
      <c r="J56" s="303" t="s">
        <v>1270</v>
      </c>
      <c r="K56" s="303" t="s">
        <v>167</v>
      </c>
      <c r="L56" s="295" t="s">
        <v>1294</v>
      </c>
      <c r="M56" s="344" t="s">
        <v>1338</v>
      </c>
      <c r="N56" s="429" t="s">
        <v>282</v>
      </c>
      <c r="O56" s="319" t="s">
        <v>262</v>
      </c>
      <c r="P56" s="319" t="s">
        <v>355</v>
      </c>
      <c r="Q56" s="320" t="s">
        <v>1303</v>
      </c>
      <c r="R56" s="314"/>
      <c r="S56" s="212" t="s">
        <v>1304</v>
      </c>
      <c r="T56" s="321" t="s">
        <v>263</v>
      </c>
    </row>
    <row r="57" spans="1:20" ht="75">
      <c r="A57" s="258"/>
      <c r="B57" s="303" t="s">
        <v>697</v>
      </c>
      <c r="C57" s="253">
        <v>40608</v>
      </c>
      <c r="D57" s="249">
        <v>40609</v>
      </c>
      <c r="E57" s="324" t="s">
        <v>1290</v>
      </c>
      <c r="F57" s="303" t="s">
        <v>117</v>
      </c>
      <c r="G57" s="303" t="s">
        <v>117</v>
      </c>
      <c r="H57" s="303" t="s">
        <v>117</v>
      </c>
      <c r="I57" s="303" t="s">
        <v>117</v>
      </c>
      <c r="J57" s="303" t="s">
        <v>1301</v>
      </c>
      <c r="K57" s="303" t="s">
        <v>208</v>
      </c>
      <c r="L57" s="295" t="s">
        <v>1291</v>
      </c>
      <c r="M57" s="428" t="s">
        <v>1311</v>
      </c>
      <c r="N57" s="319" t="s">
        <v>282</v>
      </c>
      <c r="O57" s="319" t="s">
        <v>262</v>
      </c>
      <c r="P57" s="319" t="s">
        <v>355</v>
      </c>
      <c r="Q57" s="320" t="s">
        <v>1292</v>
      </c>
      <c r="R57" s="315">
        <v>40609</v>
      </c>
      <c r="S57" s="323"/>
      <c r="T57" s="321" t="s">
        <v>263</v>
      </c>
    </row>
    <row r="58" spans="1:20" s="4" customFormat="1" ht="12.75">
      <c r="A58" s="54"/>
      <c r="B58" s="239"/>
      <c r="C58" s="239"/>
      <c r="D58" s="240"/>
      <c r="E58" s="239"/>
      <c r="F58" s="239"/>
      <c r="G58" s="241"/>
      <c r="H58" s="239"/>
      <c r="I58" s="242"/>
      <c r="J58" s="242"/>
      <c r="K58" s="239"/>
      <c r="L58" s="256"/>
      <c r="M58" s="239"/>
      <c r="N58" s="239"/>
      <c r="O58" s="239"/>
      <c r="P58" s="239"/>
      <c r="Q58" s="239"/>
      <c r="R58" s="239"/>
      <c r="S58" s="239"/>
      <c r="T58" s="239"/>
    </row>
    <row r="59" spans="2:20" ht="45">
      <c r="B59" s="319" t="s">
        <v>410</v>
      </c>
      <c r="C59" s="315">
        <v>40585</v>
      </c>
      <c r="D59" s="316">
        <v>40585</v>
      </c>
      <c r="E59" s="317" t="s">
        <v>1280</v>
      </c>
      <c r="F59" s="319" t="s">
        <v>1281</v>
      </c>
      <c r="G59" s="422" t="s">
        <v>1282</v>
      </c>
      <c r="H59" s="314">
        <v>70</v>
      </c>
      <c r="I59" s="411" t="s">
        <v>1269</v>
      </c>
      <c r="J59" s="319" t="s">
        <v>1270</v>
      </c>
      <c r="K59" s="319" t="s">
        <v>167</v>
      </c>
      <c r="L59" s="301" t="s">
        <v>1283</v>
      </c>
      <c r="M59" s="405" t="s">
        <v>1284</v>
      </c>
      <c r="N59" s="423"/>
      <c r="O59" s="319" t="s">
        <v>262</v>
      </c>
      <c r="P59" s="319" t="s">
        <v>355</v>
      </c>
      <c r="Q59" s="421" t="s">
        <v>1286</v>
      </c>
      <c r="R59" s="420">
        <v>40585</v>
      </c>
      <c r="S59" s="295"/>
      <c r="T59" s="321" t="s">
        <v>263</v>
      </c>
    </row>
    <row r="60" spans="2:20" ht="60">
      <c r="B60" s="319" t="s">
        <v>410</v>
      </c>
      <c r="C60" s="315">
        <v>40582</v>
      </c>
      <c r="D60" s="316">
        <v>40583</v>
      </c>
      <c r="E60" s="317" t="s">
        <v>1268</v>
      </c>
      <c r="F60" s="319" t="s">
        <v>1272</v>
      </c>
      <c r="G60" s="422" t="s">
        <v>1273</v>
      </c>
      <c r="H60" s="314">
        <v>40</v>
      </c>
      <c r="I60" s="411" t="s">
        <v>1269</v>
      </c>
      <c r="J60" s="319" t="s">
        <v>1270</v>
      </c>
      <c r="K60" s="319" t="s">
        <v>167</v>
      </c>
      <c r="L60" s="421" t="s">
        <v>1274</v>
      </c>
      <c r="M60" s="405" t="s">
        <v>1285</v>
      </c>
      <c r="N60" s="423"/>
      <c r="O60" s="319" t="s">
        <v>262</v>
      </c>
      <c r="P60" s="319" t="s">
        <v>355</v>
      </c>
      <c r="Q60" s="425" t="s">
        <v>1287</v>
      </c>
      <c r="R60" s="420">
        <v>40582</v>
      </c>
      <c r="S60" s="295" t="s">
        <v>1271</v>
      </c>
      <c r="T60" s="321" t="s">
        <v>263</v>
      </c>
    </row>
    <row r="61" spans="2:20" ht="60">
      <c r="B61" s="319" t="s">
        <v>410</v>
      </c>
      <c r="C61" s="315">
        <v>40581</v>
      </c>
      <c r="D61" s="316">
        <v>40582</v>
      </c>
      <c r="E61" s="406" t="s">
        <v>1275</v>
      </c>
      <c r="F61" s="319" t="s">
        <v>1276</v>
      </c>
      <c r="G61" s="422" t="s">
        <v>1277</v>
      </c>
      <c r="H61" s="314">
        <v>115</v>
      </c>
      <c r="I61" s="411" t="s">
        <v>1269</v>
      </c>
      <c r="J61" s="319" t="s">
        <v>1279</v>
      </c>
      <c r="K61" s="319" t="s">
        <v>167</v>
      </c>
      <c r="L61" s="421" t="s">
        <v>1278</v>
      </c>
      <c r="M61" s="424" t="s">
        <v>1288</v>
      </c>
      <c r="N61" s="423"/>
      <c r="O61" s="319" t="s">
        <v>262</v>
      </c>
      <c r="P61" s="319" t="s">
        <v>355</v>
      </c>
      <c r="Q61" s="426" t="s">
        <v>1289</v>
      </c>
      <c r="R61" s="420">
        <v>40581</v>
      </c>
      <c r="S61" s="295" t="s">
        <v>1271</v>
      </c>
      <c r="T61" s="321" t="s">
        <v>263</v>
      </c>
    </row>
    <row r="62" spans="2:20" ht="75">
      <c r="B62" s="319" t="s">
        <v>410</v>
      </c>
      <c r="C62" s="315">
        <v>40576</v>
      </c>
      <c r="D62" s="316">
        <v>40578</v>
      </c>
      <c r="E62" s="317" t="s">
        <v>1266</v>
      </c>
      <c r="F62" s="319" t="s">
        <v>117</v>
      </c>
      <c r="G62" s="319" t="s">
        <v>117</v>
      </c>
      <c r="H62" s="319" t="s">
        <v>117</v>
      </c>
      <c r="I62" s="319" t="s">
        <v>117</v>
      </c>
      <c r="J62" s="416" t="s">
        <v>1265</v>
      </c>
      <c r="K62" s="416" t="s">
        <v>167</v>
      </c>
      <c r="L62" s="421" t="s">
        <v>1267</v>
      </c>
      <c r="M62" s="423"/>
      <c r="N62" s="423"/>
      <c r="O62" s="319" t="s">
        <v>262</v>
      </c>
      <c r="P62" s="319" t="s">
        <v>355</v>
      </c>
      <c r="Q62" s="319" t="s">
        <v>117</v>
      </c>
      <c r="R62" s="319" t="s">
        <v>117</v>
      </c>
      <c r="S62" s="295" t="s">
        <v>1263</v>
      </c>
      <c r="T62" s="321" t="s">
        <v>263</v>
      </c>
    </row>
    <row r="63" spans="2:20" ht="75">
      <c r="B63" s="319" t="s">
        <v>410</v>
      </c>
      <c r="C63" s="315">
        <v>40576</v>
      </c>
      <c r="D63" s="316">
        <v>40576</v>
      </c>
      <c r="E63" s="317" t="s">
        <v>1262</v>
      </c>
      <c r="F63" s="319" t="s">
        <v>117</v>
      </c>
      <c r="G63" s="319" t="s">
        <v>117</v>
      </c>
      <c r="H63" s="319" t="s">
        <v>117</v>
      </c>
      <c r="I63" s="319" t="s">
        <v>117</v>
      </c>
      <c r="J63" s="416" t="s">
        <v>1265</v>
      </c>
      <c r="K63" s="416" t="s">
        <v>167</v>
      </c>
      <c r="L63" s="421" t="s">
        <v>1264</v>
      </c>
      <c r="M63" s="423"/>
      <c r="N63" s="423"/>
      <c r="O63" s="319" t="s">
        <v>262</v>
      </c>
      <c r="P63" s="319" t="s">
        <v>355</v>
      </c>
      <c r="Q63" s="319" t="s">
        <v>117</v>
      </c>
      <c r="R63" s="319" t="s">
        <v>117</v>
      </c>
      <c r="S63" s="295" t="s">
        <v>1263</v>
      </c>
      <c r="T63" s="321" t="s">
        <v>263</v>
      </c>
    </row>
    <row r="64" spans="1:20" s="4" customFormat="1" ht="12.75">
      <c r="A64" s="54"/>
      <c r="B64" s="256"/>
      <c r="C64" s="256"/>
      <c r="D64" s="281"/>
      <c r="E64" s="256"/>
      <c r="F64" s="256"/>
      <c r="G64" s="282"/>
      <c r="H64" s="256"/>
      <c r="I64" s="257"/>
      <c r="J64" s="257"/>
      <c r="K64" s="256"/>
      <c r="L64" s="256"/>
      <c r="M64" s="256"/>
      <c r="N64" s="256"/>
      <c r="O64" s="256"/>
      <c r="P64" s="256"/>
      <c r="Q64" s="256"/>
      <c r="R64" s="256"/>
      <c r="S64" s="256"/>
      <c r="T64" s="256"/>
    </row>
    <row r="65" spans="1:20" ht="105">
      <c r="A65" s="413"/>
      <c r="B65" s="319" t="s">
        <v>755</v>
      </c>
      <c r="C65" s="315">
        <v>40572</v>
      </c>
      <c r="D65" s="316">
        <v>40575</v>
      </c>
      <c r="E65" s="317" t="s">
        <v>1252</v>
      </c>
      <c r="F65" s="319" t="s">
        <v>117</v>
      </c>
      <c r="G65" s="319" t="s">
        <v>117</v>
      </c>
      <c r="H65" s="319" t="s">
        <v>117</v>
      </c>
      <c r="I65" s="319" t="s">
        <v>117</v>
      </c>
      <c r="J65" s="416" t="s">
        <v>1244</v>
      </c>
      <c r="K65" s="416" t="s">
        <v>167</v>
      </c>
      <c r="L65" s="320" t="s">
        <v>1253</v>
      </c>
      <c r="M65" s="320" t="s">
        <v>1254</v>
      </c>
      <c r="N65" s="319" t="s">
        <v>262</v>
      </c>
      <c r="O65" s="319" t="s">
        <v>262</v>
      </c>
      <c r="P65" s="319" t="s">
        <v>355</v>
      </c>
      <c r="Q65" s="418" t="s">
        <v>1255</v>
      </c>
      <c r="R65" s="315">
        <v>40574</v>
      </c>
      <c r="S65" s="320" t="s">
        <v>1256</v>
      </c>
      <c r="T65" s="321" t="s">
        <v>263</v>
      </c>
    </row>
    <row r="66" spans="1:20" ht="75">
      <c r="A66" s="413"/>
      <c r="B66" s="319" t="s">
        <v>755</v>
      </c>
      <c r="C66" s="315">
        <v>40570</v>
      </c>
      <c r="D66" s="316">
        <v>40570</v>
      </c>
      <c r="E66" s="317" t="s">
        <v>1257</v>
      </c>
      <c r="F66" s="319" t="s">
        <v>117</v>
      </c>
      <c r="G66" s="319" t="s">
        <v>117</v>
      </c>
      <c r="H66" s="319" t="s">
        <v>117</v>
      </c>
      <c r="I66" s="319" t="s">
        <v>117</v>
      </c>
      <c r="J66" s="416" t="s">
        <v>1244</v>
      </c>
      <c r="K66" s="416" t="s">
        <v>167</v>
      </c>
      <c r="L66" s="295" t="s">
        <v>1258</v>
      </c>
      <c r="M66" s="295" t="s">
        <v>1259</v>
      </c>
      <c r="N66" s="319" t="s">
        <v>262</v>
      </c>
      <c r="O66" s="319" t="s">
        <v>262</v>
      </c>
      <c r="P66" s="319" t="s">
        <v>355</v>
      </c>
      <c r="Q66" s="295" t="s">
        <v>1261</v>
      </c>
      <c r="R66" s="420" t="s">
        <v>117</v>
      </c>
      <c r="S66" s="295" t="s">
        <v>1260</v>
      </c>
      <c r="T66" s="321" t="s">
        <v>263</v>
      </c>
    </row>
    <row r="67" spans="2:20" ht="150">
      <c r="B67" s="410" t="s">
        <v>755</v>
      </c>
      <c r="C67" s="414">
        <v>40198</v>
      </c>
      <c r="D67" s="414">
        <v>40199</v>
      </c>
      <c r="E67" s="415" t="s">
        <v>1243</v>
      </c>
      <c r="F67" s="410" t="s">
        <v>117</v>
      </c>
      <c r="G67" s="410" t="s">
        <v>117</v>
      </c>
      <c r="H67" s="410" t="s">
        <v>117</v>
      </c>
      <c r="I67" s="410" t="s">
        <v>117</v>
      </c>
      <c r="J67" s="410" t="s">
        <v>1244</v>
      </c>
      <c r="K67" s="410" t="s">
        <v>206</v>
      </c>
      <c r="L67" s="419" t="s">
        <v>1246</v>
      </c>
      <c r="M67" s="419" t="s">
        <v>1247</v>
      </c>
      <c r="N67" s="412" t="s">
        <v>262</v>
      </c>
      <c r="O67" s="410" t="s">
        <v>262</v>
      </c>
      <c r="P67" s="410" t="s">
        <v>117</v>
      </c>
      <c r="Q67" s="301" t="s">
        <v>1245</v>
      </c>
      <c r="R67" s="414">
        <v>40564</v>
      </c>
      <c r="S67" s="301"/>
      <c r="T67" s="417" t="s">
        <v>263</v>
      </c>
    </row>
    <row r="68" spans="2:20" ht="12.75" customHeight="1">
      <c r="B68" s="477" t="s">
        <v>755</v>
      </c>
      <c r="C68" s="315">
        <v>40564</v>
      </c>
      <c r="D68" s="315">
        <v>40567</v>
      </c>
      <c r="E68" s="324" t="s">
        <v>1251</v>
      </c>
      <c r="F68" s="319" t="s">
        <v>117</v>
      </c>
      <c r="G68" s="319" t="s">
        <v>117</v>
      </c>
      <c r="H68" s="319" t="s">
        <v>117</v>
      </c>
      <c r="I68" s="319" t="s">
        <v>117</v>
      </c>
      <c r="J68" s="480" t="s">
        <v>1229</v>
      </c>
      <c r="K68" s="480" t="s">
        <v>206</v>
      </c>
      <c r="L68" s="481" t="s">
        <v>1236</v>
      </c>
      <c r="M68" s="482" t="s">
        <v>1237</v>
      </c>
      <c r="N68" s="303" t="s">
        <v>282</v>
      </c>
      <c r="O68" s="303" t="s">
        <v>262</v>
      </c>
      <c r="P68" s="319" t="s">
        <v>355</v>
      </c>
      <c r="Q68" s="482" t="s">
        <v>1241</v>
      </c>
      <c r="R68" s="253">
        <v>40565</v>
      </c>
      <c r="S68" s="473" t="s">
        <v>1248</v>
      </c>
      <c r="T68" s="474" t="s">
        <v>263</v>
      </c>
    </row>
    <row r="69" spans="2:20" ht="15" customHeight="1">
      <c r="B69" s="478"/>
      <c r="C69" s="315">
        <v>40563</v>
      </c>
      <c r="D69" s="315">
        <v>40564</v>
      </c>
      <c r="E69" s="317" t="s">
        <v>1233</v>
      </c>
      <c r="F69" s="319" t="s">
        <v>117</v>
      </c>
      <c r="G69" s="319" t="s">
        <v>117</v>
      </c>
      <c r="H69" s="319" t="s">
        <v>117</v>
      </c>
      <c r="I69" s="319" t="s">
        <v>117</v>
      </c>
      <c r="J69" s="480"/>
      <c r="K69" s="480"/>
      <c r="L69" s="481"/>
      <c r="M69" s="482"/>
      <c r="N69" s="319" t="s">
        <v>282</v>
      </c>
      <c r="O69" s="319" t="s">
        <v>262</v>
      </c>
      <c r="P69" s="319" t="s">
        <v>355</v>
      </c>
      <c r="Q69" s="482"/>
      <c r="R69" s="315">
        <v>40564</v>
      </c>
      <c r="S69" s="473"/>
      <c r="T69" s="475"/>
    </row>
    <row r="70" spans="2:20" ht="15">
      <c r="B70" s="478"/>
      <c r="C70" s="315">
        <v>40562</v>
      </c>
      <c r="D70" s="315">
        <v>40563</v>
      </c>
      <c r="E70" s="317" t="s">
        <v>1234</v>
      </c>
      <c r="F70" s="319" t="s">
        <v>117</v>
      </c>
      <c r="G70" s="319" t="s">
        <v>117</v>
      </c>
      <c r="H70" s="319" t="s">
        <v>117</v>
      </c>
      <c r="I70" s="319" t="s">
        <v>117</v>
      </c>
      <c r="J70" s="480"/>
      <c r="K70" s="480"/>
      <c r="L70" s="481"/>
      <c r="M70" s="482"/>
      <c r="N70" s="319" t="s">
        <v>282</v>
      </c>
      <c r="O70" s="319" t="s">
        <v>262</v>
      </c>
      <c r="P70" s="319" t="s">
        <v>355</v>
      </c>
      <c r="Q70" s="482"/>
      <c r="R70" s="315">
        <v>40563</v>
      </c>
      <c r="S70" s="473"/>
      <c r="T70" s="475"/>
    </row>
    <row r="71" spans="2:20" ht="15">
      <c r="B71" s="479"/>
      <c r="C71" s="315">
        <v>40561</v>
      </c>
      <c r="D71" s="315">
        <v>40562</v>
      </c>
      <c r="E71" s="317" t="s">
        <v>1235</v>
      </c>
      <c r="F71" s="319" t="s">
        <v>117</v>
      </c>
      <c r="G71" s="319" t="s">
        <v>117</v>
      </c>
      <c r="H71" s="319" t="s">
        <v>117</v>
      </c>
      <c r="I71" s="319" t="s">
        <v>117</v>
      </c>
      <c r="J71" s="480"/>
      <c r="K71" s="480"/>
      <c r="L71" s="481"/>
      <c r="M71" s="482"/>
      <c r="N71" s="319" t="s">
        <v>282</v>
      </c>
      <c r="O71" s="319" t="s">
        <v>262</v>
      </c>
      <c r="P71" s="319" t="s">
        <v>355</v>
      </c>
      <c r="Q71" s="482"/>
      <c r="R71" s="315">
        <v>40562</v>
      </c>
      <c r="S71" s="473"/>
      <c r="T71" s="476"/>
    </row>
    <row r="72" spans="2:20" ht="120">
      <c r="B72" s="319" t="s">
        <v>755</v>
      </c>
      <c r="C72" s="315">
        <v>40561</v>
      </c>
      <c r="D72" s="315">
        <v>40561</v>
      </c>
      <c r="E72" s="406" t="s">
        <v>1238</v>
      </c>
      <c r="F72" s="319" t="s">
        <v>117</v>
      </c>
      <c r="G72" s="319" t="s">
        <v>117</v>
      </c>
      <c r="H72" s="319" t="s">
        <v>117</v>
      </c>
      <c r="I72" s="319" t="s">
        <v>117</v>
      </c>
      <c r="J72" s="319" t="s">
        <v>1242</v>
      </c>
      <c r="K72" s="319"/>
      <c r="L72" s="320" t="s">
        <v>1239</v>
      </c>
      <c r="M72" s="411" t="s">
        <v>117</v>
      </c>
      <c r="N72" s="319" t="s">
        <v>262</v>
      </c>
      <c r="O72" s="319" t="s">
        <v>262</v>
      </c>
      <c r="P72" s="319" t="s">
        <v>117</v>
      </c>
      <c r="Q72" s="407" t="s">
        <v>1240</v>
      </c>
      <c r="R72" s="315">
        <v>40551</v>
      </c>
      <c r="S72" s="408"/>
      <c r="T72" s="321" t="s">
        <v>263</v>
      </c>
    </row>
    <row r="73" spans="1:20" ht="120">
      <c r="A73" s="329"/>
      <c r="B73" s="319" t="s">
        <v>755</v>
      </c>
      <c r="C73" s="315">
        <v>40560</v>
      </c>
      <c r="D73" s="316">
        <v>40560</v>
      </c>
      <c r="E73" s="317" t="s">
        <v>1227</v>
      </c>
      <c r="F73" s="319" t="s">
        <v>117</v>
      </c>
      <c r="G73" s="319" t="s">
        <v>117</v>
      </c>
      <c r="H73" s="319" t="s">
        <v>117</v>
      </c>
      <c r="I73" s="319" t="s">
        <v>117</v>
      </c>
      <c r="J73" s="319" t="s">
        <v>1242</v>
      </c>
      <c r="K73" s="319" t="s">
        <v>207</v>
      </c>
      <c r="L73" s="320" t="s">
        <v>1228</v>
      </c>
      <c r="M73" s="405" t="s">
        <v>1230</v>
      </c>
      <c r="N73" s="319" t="s">
        <v>262</v>
      </c>
      <c r="O73" s="319" t="s">
        <v>262</v>
      </c>
      <c r="P73" s="319" t="s">
        <v>355</v>
      </c>
      <c r="Q73" s="409" t="s">
        <v>1231</v>
      </c>
      <c r="R73" s="315"/>
      <c r="S73" s="409" t="s">
        <v>1232</v>
      </c>
      <c r="T73" s="321" t="s">
        <v>263</v>
      </c>
    </row>
    <row r="74" spans="1:20" ht="165">
      <c r="A74" s="106"/>
      <c r="B74" s="319" t="s">
        <v>755</v>
      </c>
      <c r="C74" s="315">
        <v>40546</v>
      </c>
      <c r="D74" s="316">
        <v>40546</v>
      </c>
      <c r="E74" s="317" t="s">
        <v>1223</v>
      </c>
      <c r="F74" s="319" t="s">
        <v>117</v>
      </c>
      <c r="G74" s="319" t="s">
        <v>117</v>
      </c>
      <c r="H74" s="319" t="s">
        <v>117</v>
      </c>
      <c r="I74" s="319" t="s">
        <v>117</v>
      </c>
      <c r="J74" s="319" t="s">
        <v>1229</v>
      </c>
      <c r="K74" s="319" t="s">
        <v>206</v>
      </c>
      <c r="L74" s="320" t="s">
        <v>1224</v>
      </c>
      <c r="M74" s="405" t="s">
        <v>1225</v>
      </c>
      <c r="N74" s="319" t="s">
        <v>282</v>
      </c>
      <c r="O74" s="319" t="s">
        <v>262</v>
      </c>
      <c r="P74" s="319" t="s">
        <v>355</v>
      </c>
      <c r="Q74" s="320" t="s">
        <v>1226</v>
      </c>
      <c r="R74" s="315">
        <v>40545</v>
      </c>
      <c r="S74" s="408"/>
      <c r="T74" s="321" t="s">
        <v>263</v>
      </c>
    </row>
    <row r="75" spans="1:20" s="4" customFormat="1" ht="12.75">
      <c r="A75" s="54"/>
      <c r="B75" s="239"/>
      <c r="C75" s="239"/>
      <c r="D75" s="240"/>
      <c r="E75" s="256"/>
      <c r="F75" s="239"/>
      <c r="G75" s="241"/>
      <c r="H75" s="239"/>
      <c r="I75" s="242"/>
      <c r="J75" s="242"/>
      <c r="K75" s="239"/>
      <c r="L75" s="256"/>
      <c r="M75" s="239"/>
      <c r="N75" s="239"/>
      <c r="O75" s="239"/>
      <c r="P75" s="239"/>
      <c r="Q75" s="256"/>
      <c r="R75" s="239"/>
      <c r="S75" s="239"/>
      <c r="T75" s="239"/>
    </row>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sheetData>
  <sheetProtection/>
  <mergeCells count="12">
    <mergeCell ref="B68:B71"/>
    <mergeCell ref="J68:J71"/>
    <mergeCell ref="K68:K71"/>
    <mergeCell ref="L68:L71"/>
    <mergeCell ref="M68:M71"/>
    <mergeCell ref="Q68:Q71"/>
    <mergeCell ref="T20:T21"/>
    <mergeCell ref="S20:S21"/>
    <mergeCell ref="Q20:Q21"/>
    <mergeCell ref="R20:R21"/>
    <mergeCell ref="S68:S71"/>
    <mergeCell ref="T68:T71"/>
  </mergeCells>
  <printOptions/>
  <pageMargins left="0.7" right="0.7" top="0.75" bottom="0.75" header="0.3" footer="0.3"/>
  <pageSetup horizontalDpi="90" verticalDpi="9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G11" sqref="G1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3" t="s">
        <v>1220</v>
      </c>
      <c r="B1" s="483"/>
      <c r="C1" s="483"/>
      <c r="D1" s="483"/>
      <c r="E1" s="483"/>
      <c r="F1" s="483"/>
      <c r="G1" s="483"/>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 aca="true" t="shared" si="1" ref="G4:G13">(E4-F4)/E4</f>
        <v>1</v>
      </c>
    </row>
    <row r="5" spans="1:7" ht="23.25" customHeight="1" thickBot="1">
      <c r="A5" s="15" t="s">
        <v>127</v>
      </c>
      <c r="B5" s="15" t="s">
        <v>222</v>
      </c>
      <c r="C5" s="206">
        <f>28*24*60</f>
        <v>40320</v>
      </c>
      <c r="D5" s="16">
        <v>739</v>
      </c>
      <c r="E5" s="207">
        <f t="shared" si="0"/>
        <v>39581</v>
      </c>
      <c r="F5" s="98">
        <v>225</v>
      </c>
      <c r="G5" s="100">
        <f t="shared" si="1"/>
        <v>0.9943154543846795</v>
      </c>
    </row>
    <row r="6" spans="1:7" ht="23.25" customHeight="1" thickBot="1">
      <c r="A6" s="15" t="s">
        <v>128</v>
      </c>
      <c r="B6" s="15" t="s">
        <v>222</v>
      </c>
      <c r="C6" s="206">
        <f>31*24*60</f>
        <v>44640</v>
      </c>
      <c r="D6" s="16">
        <v>2404</v>
      </c>
      <c r="E6" s="207">
        <f t="shared" si="0"/>
        <v>42236</v>
      </c>
      <c r="F6" s="98">
        <v>259</v>
      </c>
      <c r="G6" s="100">
        <f t="shared" si="1"/>
        <v>0.993867790510465</v>
      </c>
    </row>
    <row r="7" spans="1:7" ht="23.25" customHeight="1" thickBot="1">
      <c r="A7" s="15" t="s">
        <v>129</v>
      </c>
      <c r="B7" s="15" t="s">
        <v>222</v>
      </c>
      <c r="C7" s="206">
        <f>30*24*60</f>
        <v>43200</v>
      </c>
      <c r="D7" s="16">
        <v>895</v>
      </c>
      <c r="E7" s="207">
        <f t="shared" si="0"/>
        <v>42305</v>
      </c>
      <c r="F7" s="98">
        <v>0</v>
      </c>
      <c r="G7" s="100">
        <f t="shared" si="1"/>
        <v>1</v>
      </c>
    </row>
    <row r="8" spans="1:7" ht="23.25" customHeight="1" thickBot="1">
      <c r="A8" s="15" t="s">
        <v>130</v>
      </c>
      <c r="B8" s="15" t="s">
        <v>222</v>
      </c>
      <c r="C8" s="206">
        <f>31*24*60</f>
        <v>44640</v>
      </c>
      <c r="D8" s="16">
        <v>1614</v>
      </c>
      <c r="E8" s="207">
        <f t="shared" si="0"/>
        <v>43026</v>
      </c>
      <c r="F8" s="98">
        <v>101</v>
      </c>
      <c r="G8" s="100">
        <f t="shared" si="1"/>
        <v>0.9976525821596244</v>
      </c>
    </row>
    <row r="9" spans="1:7" ht="23.25" customHeight="1" thickBot="1">
      <c r="A9" s="15" t="s">
        <v>131</v>
      </c>
      <c r="B9" s="15" t="s">
        <v>222</v>
      </c>
      <c r="C9" s="206">
        <f>30*24*60</f>
        <v>43200</v>
      </c>
      <c r="D9" s="16">
        <v>2167</v>
      </c>
      <c r="E9" s="207">
        <f t="shared" si="0"/>
        <v>41033</v>
      </c>
      <c r="F9" s="98">
        <v>0</v>
      </c>
      <c r="G9" s="100">
        <f t="shared" si="1"/>
        <v>1</v>
      </c>
    </row>
    <row r="10" spans="1:7" ht="23.25" customHeight="1" thickBot="1">
      <c r="A10" s="15" t="s">
        <v>132</v>
      </c>
      <c r="B10" s="15" t="s">
        <v>222</v>
      </c>
      <c r="C10" s="206">
        <f>31*24*60</f>
        <v>44640</v>
      </c>
      <c r="D10" s="16">
        <v>850</v>
      </c>
      <c r="E10" s="16">
        <f t="shared" si="0"/>
        <v>43790</v>
      </c>
      <c r="F10" s="15">
        <v>0</v>
      </c>
      <c r="G10" s="100">
        <f t="shared" si="1"/>
        <v>1</v>
      </c>
    </row>
    <row r="11" spans="1:7" ht="21.75" customHeight="1" thickBot="1">
      <c r="A11" s="15" t="s">
        <v>133</v>
      </c>
      <c r="B11" s="15" t="s">
        <v>222</v>
      </c>
      <c r="C11" s="206">
        <f>31*24*60</f>
        <v>44640</v>
      </c>
      <c r="D11" s="16">
        <v>1483</v>
      </c>
      <c r="E11" s="16">
        <f t="shared" si="0"/>
        <v>43157</v>
      </c>
      <c r="F11" s="15">
        <v>0</v>
      </c>
      <c r="G11" s="100">
        <f t="shared" si="1"/>
        <v>1</v>
      </c>
    </row>
    <row r="12" spans="1:7" ht="23.25" customHeight="1" thickBot="1">
      <c r="A12" s="15" t="s">
        <v>134</v>
      </c>
      <c r="B12" s="15" t="s">
        <v>222</v>
      </c>
      <c r="C12" s="206">
        <f>30*24*60</f>
        <v>43200</v>
      </c>
      <c r="D12" s="16">
        <v>1471</v>
      </c>
      <c r="E12" s="16">
        <f t="shared" si="0"/>
        <v>41729</v>
      </c>
      <c r="F12" s="98">
        <v>0</v>
      </c>
      <c r="G12" s="100">
        <f t="shared" si="1"/>
        <v>1</v>
      </c>
    </row>
    <row r="13" spans="1:7" ht="23.25" customHeight="1" thickBot="1">
      <c r="A13" s="17" t="s">
        <v>135</v>
      </c>
      <c r="B13" s="15" t="s">
        <v>222</v>
      </c>
      <c r="C13" s="206">
        <f>31*24*60</f>
        <v>44640</v>
      </c>
      <c r="D13" s="16">
        <v>4966</v>
      </c>
      <c r="E13" s="183">
        <f t="shared" si="0"/>
        <v>39674</v>
      </c>
      <c r="F13" s="18"/>
      <c r="G13" s="100">
        <f t="shared" si="1"/>
        <v>1</v>
      </c>
    </row>
    <row r="14" spans="1:7" ht="23.25" customHeight="1" thickBot="1">
      <c r="A14" s="17" t="s">
        <v>140</v>
      </c>
      <c r="B14" s="15" t="s">
        <v>222</v>
      </c>
      <c r="C14" s="206"/>
      <c r="D14" s="16"/>
      <c r="E14" s="16">
        <f t="shared" si="0"/>
        <v>0</v>
      </c>
      <c r="F14" s="18"/>
      <c r="G14" s="100"/>
    </row>
    <row r="15" spans="1:7" ht="23.25" customHeight="1" thickBot="1">
      <c r="A15" s="17" t="s">
        <v>141</v>
      </c>
      <c r="B15" s="15" t="s">
        <v>222</v>
      </c>
      <c r="C15" s="206"/>
      <c r="D15" s="16"/>
      <c r="E15" s="183">
        <f t="shared" si="0"/>
        <v>0</v>
      </c>
      <c r="F15" s="204"/>
      <c r="G15" s="100"/>
    </row>
    <row r="16" spans="1:7" ht="23.25" customHeight="1">
      <c r="A16" s="484" t="s">
        <v>1221</v>
      </c>
      <c r="B16" s="484" t="s">
        <v>222</v>
      </c>
      <c r="C16" s="486">
        <f>SUM(C4:C15)</f>
        <v>437760</v>
      </c>
      <c r="D16" s="486">
        <f>SUM(D4:D15)</f>
        <v>18213</v>
      </c>
      <c r="E16" s="486">
        <f>SUM(E4:E15)</f>
        <v>419547</v>
      </c>
      <c r="F16" s="486">
        <f>SUM(F4:F15)</f>
        <v>585</v>
      </c>
      <c r="G16" s="488">
        <f>(E16-F16)/E16</f>
        <v>0.9986056389391414</v>
      </c>
    </row>
    <row r="17" spans="1:7" ht="23.25" customHeight="1" thickBot="1">
      <c r="A17" s="485"/>
      <c r="B17" s="485"/>
      <c r="C17" s="487"/>
      <c r="D17" s="487"/>
      <c r="E17" s="487"/>
      <c r="F17" s="487"/>
      <c r="G17" s="489"/>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F11" sqref="F11"/>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90" t="s">
        <v>1222</v>
      </c>
      <c r="B1" s="490"/>
      <c r="C1" s="490"/>
      <c r="D1" s="490"/>
      <c r="E1" s="490"/>
      <c r="F1" s="490"/>
      <c r="G1" s="490"/>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 aca="true" t="shared" si="1" ref="G4:G13">(E4-F4)/E4</f>
        <v>1</v>
      </c>
    </row>
    <row r="5" spans="1:7" ht="23.25" customHeight="1" thickBot="1">
      <c r="A5" s="15" t="s">
        <v>127</v>
      </c>
      <c r="B5" s="15" t="s">
        <v>202</v>
      </c>
      <c r="C5" s="206">
        <f>28*24*60</f>
        <v>40320</v>
      </c>
      <c r="D5" s="16">
        <v>739</v>
      </c>
      <c r="E5" s="207">
        <f t="shared" si="0"/>
        <v>39581</v>
      </c>
      <c r="F5" s="98">
        <v>225</v>
      </c>
      <c r="G5" s="100">
        <f t="shared" si="1"/>
        <v>0.9943154543846795</v>
      </c>
    </row>
    <row r="6" spans="1:7" ht="23.25" customHeight="1" thickBot="1">
      <c r="A6" s="15" t="s">
        <v>128</v>
      </c>
      <c r="B6" s="15" t="s">
        <v>202</v>
      </c>
      <c r="C6" s="206">
        <f>31*24*60</f>
        <v>44640</v>
      </c>
      <c r="D6" s="16">
        <v>2404</v>
      </c>
      <c r="E6" s="207">
        <f t="shared" si="0"/>
        <v>42236</v>
      </c>
      <c r="F6" s="98">
        <v>259</v>
      </c>
      <c r="G6" s="100">
        <f t="shared" si="1"/>
        <v>0.993867790510465</v>
      </c>
    </row>
    <row r="7" spans="1:7" ht="23.25" customHeight="1" thickBot="1">
      <c r="A7" s="15" t="s">
        <v>129</v>
      </c>
      <c r="B7" s="15" t="s">
        <v>202</v>
      </c>
      <c r="C7" s="206">
        <f>30*24*60</f>
        <v>43200</v>
      </c>
      <c r="D7" s="16">
        <v>895</v>
      </c>
      <c r="E7" s="207">
        <f t="shared" si="0"/>
        <v>42305</v>
      </c>
      <c r="F7" s="98">
        <v>66</v>
      </c>
      <c r="G7" s="100">
        <f t="shared" si="1"/>
        <v>0.998439900720955</v>
      </c>
    </row>
    <row r="8" spans="1:7" ht="23.25" customHeight="1" thickBot="1">
      <c r="A8" s="15" t="s">
        <v>130</v>
      </c>
      <c r="B8" s="15" t="s">
        <v>202</v>
      </c>
      <c r="C8" s="206">
        <f>31*24*60</f>
        <v>44640</v>
      </c>
      <c r="D8" s="16">
        <v>1614</v>
      </c>
      <c r="E8" s="207">
        <f t="shared" si="0"/>
        <v>43026</v>
      </c>
      <c r="F8" s="98">
        <v>101</v>
      </c>
      <c r="G8" s="100">
        <f t="shared" si="1"/>
        <v>0.9976525821596244</v>
      </c>
    </row>
    <row r="9" spans="1:7" ht="23.25" customHeight="1" thickBot="1">
      <c r="A9" s="15" t="s">
        <v>131</v>
      </c>
      <c r="B9" s="15" t="s">
        <v>202</v>
      </c>
      <c r="C9" s="206">
        <f>30*24*60</f>
        <v>43200</v>
      </c>
      <c r="D9" s="16">
        <v>2167</v>
      </c>
      <c r="E9" s="207">
        <f t="shared" si="0"/>
        <v>41033</v>
      </c>
      <c r="F9" s="98">
        <v>0</v>
      </c>
      <c r="G9" s="100">
        <f t="shared" si="1"/>
        <v>1</v>
      </c>
    </row>
    <row r="10" spans="1:7" ht="23.25" customHeight="1" thickBot="1">
      <c r="A10" s="15" t="s">
        <v>132</v>
      </c>
      <c r="B10" s="15" t="s">
        <v>202</v>
      </c>
      <c r="C10" s="206">
        <f>31*24*60</f>
        <v>44640</v>
      </c>
      <c r="D10" s="16">
        <v>850</v>
      </c>
      <c r="E10" s="16">
        <f t="shared" si="0"/>
        <v>43790</v>
      </c>
      <c r="F10" s="15">
        <v>0</v>
      </c>
      <c r="G10" s="100">
        <f t="shared" si="1"/>
        <v>1</v>
      </c>
    </row>
    <row r="11" spans="1:7" ht="23.25" customHeight="1" thickBot="1">
      <c r="A11" s="15" t="s">
        <v>133</v>
      </c>
      <c r="B11" s="15" t="s">
        <v>202</v>
      </c>
      <c r="C11" s="206">
        <f>31*24*60</f>
        <v>44640</v>
      </c>
      <c r="D11" s="16">
        <v>1483</v>
      </c>
      <c r="E11" s="16">
        <f t="shared" si="0"/>
        <v>43157</v>
      </c>
      <c r="F11" s="15">
        <v>50</v>
      </c>
      <c r="G11" s="100">
        <f t="shared" si="1"/>
        <v>0.9988414393956948</v>
      </c>
    </row>
    <row r="12" spans="1:7" ht="23.25" customHeight="1" thickBot="1">
      <c r="A12" s="15" t="s">
        <v>134</v>
      </c>
      <c r="B12" s="15" t="s">
        <v>202</v>
      </c>
      <c r="C12" s="206">
        <f>30*24*60</f>
        <v>43200</v>
      </c>
      <c r="D12" s="16">
        <v>1471</v>
      </c>
      <c r="E12" s="16">
        <f>SUM(C12-D12)</f>
        <v>41729</v>
      </c>
      <c r="F12" s="15">
        <v>75</v>
      </c>
      <c r="G12" s="100">
        <f t="shared" si="1"/>
        <v>0.9982026887775888</v>
      </c>
    </row>
    <row r="13" spans="1:7" ht="23.25" customHeight="1" thickBot="1">
      <c r="A13" s="17" t="s">
        <v>135</v>
      </c>
      <c r="B13" s="15" t="s">
        <v>202</v>
      </c>
      <c r="C13" s="206">
        <f>31*24*60</f>
        <v>44640</v>
      </c>
      <c r="D13" s="16">
        <v>4966</v>
      </c>
      <c r="E13" s="16">
        <f>SUM(C13-D13)</f>
        <v>39674</v>
      </c>
      <c r="F13" s="18">
        <v>0</v>
      </c>
      <c r="G13" s="100">
        <f t="shared" si="1"/>
        <v>1</v>
      </c>
    </row>
    <row r="14" spans="1:7" ht="23.25" customHeight="1" thickBot="1">
      <c r="A14" s="17" t="s">
        <v>140</v>
      </c>
      <c r="B14" s="15" t="s">
        <v>202</v>
      </c>
      <c r="C14" s="206"/>
      <c r="D14" s="16"/>
      <c r="E14" s="16">
        <f>SUM(C14-D14)</f>
        <v>0</v>
      </c>
      <c r="F14" s="18"/>
      <c r="G14" s="100"/>
    </row>
    <row r="15" spans="1:7" ht="23.25" customHeight="1" thickBot="1">
      <c r="A15" s="17" t="s">
        <v>141</v>
      </c>
      <c r="B15" s="15" t="s">
        <v>202</v>
      </c>
      <c r="C15" s="206"/>
      <c r="D15" s="16"/>
      <c r="E15" s="183">
        <f>SUM(C15-D15)</f>
        <v>0</v>
      </c>
      <c r="F15" s="204"/>
      <c r="G15" s="100"/>
    </row>
    <row r="16" spans="1:7" ht="23.25" customHeight="1">
      <c r="A16" s="484" t="s">
        <v>1221</v>
      </c>
      <c r="B16" s="484" t="s">
        <v>202</v>
      </c>
      <c r="C16" s="486">
        <f>SUM(C4:C15)</f>
        <v>437760</v>
      </c>
      <c r="D16" s="486">
        <f>SUM(D4:D15)</f>
        <v>18213</v>
      </c>
      <c r="E16" s="486">
        <f>SUM(E4:E15)</f>
        <v>419547</v>
      </c>
      <c r="F16" s="486">
        <f>SUM(F4:F15)</f>
        <v>776</v>
      </c>
      <c r="G16" s="488">
        <f>(E16-F16)/E16</f>
        <v>0.9981503860115791</v>
      </c>
    </row>
    <row r="17" spans="1:7" ht="23.25" customHeight="1" thickBot="1">
      <c r="A17" s="485"/>
      <c r="B17" s="485"/>
      <c r="C17" s="487"/>
      <c r="D17" s="487"/>
      <c r="E17" s="487"/>
      <c r="F17" s="487"/>
      <c r="G17" s="489"/>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E17" sqref="E17"/>
    </sheetView>
  </sheetViews>
  <sheetFormatPr defaultColWidth="9.140625" defaultRowHeight="12.75"/>
  <cols>
    <col min="1" max="1" width="13.7109375" style="0" bestFit="1" customWidth="1"/>
  </cols>
  <sheetData>
    <row r="1" ht="12.75">
      <c r="A1" s="441" t="s">
        <v>1336</v>
      </c>
    </row>
    <row r="20" ht="12.75">
      <c r="A20" s="440">
        <v>40787</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492" t="s">
        <v>1155</v>
      </c>
      <c r="N18" s="348" t="s">
        <v>282</v>
      </c>
      <c r="O18" s="201" t="s">
        <v>262</v>
      </c>
      <c r="P18" s="164" t="s">
        <v>355</v>
      </c>
      <c r="Q18" s="494"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492"/>
      <c r="N19" s="348" t="s">
        <v>282</v>
      </c>
      <c r="O19" s="201" t="s">
        <v>262</v>
      </c>
      <c r="P19" s="164" t="s">
        <v>355</v>
      </c>
      <c r="Q19" s="494"/>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493"/>
      <c r="N20" s="348" t="s">
        <v>282</v>
      </c>
      <c r="O20" s="201" t="s">
        <v>262</v>
      </c>
      <c r="P20" s="164" t="s">
        <v>355</v>
      </c>
      <c r="Q20" s="495"/>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491"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491"/>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3" t="s">
        <v>982</v>
      </c>
      <c r="B1" s="483"/>
      <c r="C1" s="483"/>
      <c r="D1" s="483"/>
      <c r="E1" s="483"/>
      <c r="F1" s="483"/>
      <c r="G1" s="483"/>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484" t="s">
        <v>221</v>
      </c>
      <c r="B16" s="484" t="s">
        <v>222</v>
      </c>
      <c r="C16" s="486">
        <f>SUM(C4:C15)</f>
        <v>525600</v>
      </c>
      <c r="D16" s="486">
        <f>SUM(D4:D15)</f>
        <v>20162</v>
      </c>
      <c r="E16" s="486">
        <f>SUM(E4:E15)</f>
        <v>505438</v>
      </c>
      <c r="F16" s="486">
        <f>SUM(F4:F15)</f>
        <v>1284</v>
      </c>
      <c r="G16" s="488">
        <f>(E16-F16)/E16</f>
        <v>0.9974596290741892</v>
      </c>
    </row>
    <row r="17" spans="1:7" ht="23.25" customHeight="1" thickBot="1">
      <c r="A17" s="485"/>
      <c r="B17" s="485"/>
      <c r="C17" s="487"/>
      <c r="D17" s="487"/>
      <c r="E17" s="487"/>
      <c r="F17" s="487"/>
      <c r="G17" s="489"/>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90" t="s">
        <v>981</v>
      </c>
      <c r="B1" s="490"/>
      <c r="C1" s="490"/>
      <c r="D1" s="490"/>
      <c r="E1" s="490"/>
      <c r="F1" s="490"/>
      <c r="G1" s="490"/>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484" t="s">
        <v>221</v>
      </c>
      <c r="B16" s="484" t="s">
        <v>202</v>
      </c>
      <c r="C16" s="486">
        <f>SUM(C4:C15)</f>
        <v>525600</v>
      </c>
      <c r="D16" s="486">
        <f>SUM(D4:D15)</f>
        <v>20162</v>
      </c>
      <c r="E16" s="486">
        <f>SUM(E4:E15)</f>
        <v>505438</v>
      </c>
      <c r="F16" s="486">
        <f>SUM(F4:F15)</f>
        <v>1737</v>
      </c>
      <c r="G16" s="488">
        <f>(E16-F16)/E16</f>
        <v>0.9965633767148493</v>
      </c>
    </row>
    <row r="17" spans="1:7" ht="23.25" customHeight="1" thickBot="1">
      <c r="A17" s="485"/>
      <c r="B17" s="485"/>
      <c r="C17" s="487"/>
      <c r="D17" s="487"/>
      <c r="E17" s="487"/>
      <c r="F17" s="487"/>
      <c r="G17" s="489"/>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96" t="s">
        <v>229</v>
      </c>
      <c r="C5" s="497"/>
      <c r="D5" s="497"/>
      <c r="E5" s="497"/>
      <c r="F5" s="497"/>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2010-10-14T17:37:02Z</cp:lastPrinted>
  <dcterms:created xsi:type="dcterms:W3CDTF">2006-03-02T20:08:25Z</dcterms:created>
  <dcterms:modified xsi:type="dcterms:W3CDTF">2011-11-14T14:26:28Z</dcterms:modified>
  <cp:category/>
  <cp:version/>
  <cp:contentType/>
  <cp:contentStatus/>
</cp:coreProperties>
</file>