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9230" yWindow="65521" windowWidth="19275" windowHeight="11070" activeTab="0"/>
  </bookViews>
  <sheets>
    <sheet name="Instructions" sheetId="1" r:id="rId1"/>
    <sheet name="General Information" sheetId="2" r:id="rId2"/>
    <sheet name="BLT Information" sheetId="3" r:id="rId3"/>
    <sheet name="BLT Parameters" sheetId="4" r:id="rId4"/>
    <sheet name="Dropdowns" sheetId="5" state="hidden" r:id="rId5"/>
  </sheets>
  <externalReferences>
    <externalReference r:id="rId8"/>
  </externalReferences>
  <definedNames>
    <definedName name="REPS">'Dropdowns'!$H$2:$H$280</definedName>
    <definedName name="RES">'Dropdowns'!$K$2:$K$265</definedName>
    <definedName name="TABS">'General Information'!$A$46:$A$87</definedName>
    <definedName name="TSP">'Dropdowns'!$C$2:$C$154</definedName>
  </definedNames>
  <calcPr fullCalcOnLoad="1"/>
</workbook>
</file>

<file path=xl/comments2.xml><?xml version="1.0" encoding="utf-8"?>
<comments xmlns="http://schemas.openxmlformats.org/spreadsheetml/2006/main">
  <authors>
    <author>A Deller</author>
  </authors>
  <commentList>
    <comment ref="A11" authorId="0">
      <text>
        <r>
          <rPr>
            <b/>
            <sz val="8"/>
            <rFont val="Tahoma"/>
            <family val="2"/>
          </rPr>
          <t>This is the registered name of the LSE registered with ERCOT.</t>
        </r>
        <r>
          <rPr>
            <sz val="8"/>
            <rFont val="Tahoma"/>
            <family val="2"/>
          </rPr>
          <t xml:space="preserve">
</t>
        </r>
      </text>
    </comment>
    <comment ref="A22" authorId="0">
      <text>
        <r>
          <rPr>
            <b/>
            <sz val="8"/>
            <rFont val="Tahoma"/>
            <family val="2"/>
          </rPr>
          <t>This is the registered name of the LSE registered with ERCOT.</t>
        </r>
        <r>
          <rPr>
            <sz val="8"/>
            <rFont val="Tahoma"/>
            <family val="2"/>
          </rPr>
          <t xml:space="preserve">
</t>
        </r>
      </text>
    </comment>
  </commentList>
</comments>
</file>

<file path=xl/comments3.xml><?xml version="1.0" encoding="utf-8"?>
<comments xmlns="http://schemas.openxmlformats.org/spreadsheetml/2006/main">
  <authors>
    <author>A Deller</author>
    <author>pcoon</author>
  </authors>
  <commentList>
    <comment ref="B7" authorId="0">
      <text>
        <r>
          <rPr>
            <b/>
            <sz val="8"/>
            <rFont val="Tahoma"/>
            <family val="2"/>
          </rPr>
          <t>BLT Name as Registered by TSP/DSP</t>
        </r>
      </text>
    </comment>
    <comment ref="B8" authorId="0">
      <text>
        <r>
          <rPr>
            <b/>
            <sz val="10"/>
            <rFont val="Tahoma"/>
            <family val="2"/>
          </rPr>
          <t>As Registered by TSP/DSP</t>
        </r>
        <r>
          <rPr>
            <sz val="8"/>
            <rFont val="Tahoma"/>
            <family val="2"/>
          </rPr>
          <t xml:space="preserve">
</t>
        </r>
      </text>
    </comment>
    <comment ref="B9" authorId="0">
      <text>
        <r>
          <rPr>
            <b/>
            <sz val="10"/>
            <rFont val="Tahoma"/>
            <family val="2"/>
          </rPr>
          <t>DATE LSE or RE takes settlement ownership of BLT</t>
        </r>
      </text>
    </comment>
    <comment ref="B10" authorId="0">
      <text>
        <r>
          <rPr>
            <b/>
            <sz val="10"/>
            <rFont val="Tahoma"/>
            <family val="2"/>
          </rPr>
          <t>DATE LSE or RE ends settlement ownership of BLT</t>
        </r>
      </text>
    </comment>
    <comment ref="B12" authorId="0">
      <text>
        <r>
          <rPr>
            <b/>
            <sz val="10"/>
            <rFont val="Tahoma"/>
            <family val="2"/>
          </rPr>
          <t>TDSP DUNS number is automatically populated by selecting the TDSP above.</t>
        </r>
        <r>
          <rPr>
            <sz val="8"/>
            <rFont val="Tahoma"/>
            <family val="2"/>
          </rPr>
          <t xml:space="preserve">
</t>
        </r>
      </text>
    </comment>
    <comment ref="B20" authorId="0">
      <text>
        <r>
          <rPr>
            <b/>
            <sz val="10"/>
            <rFont val="Tahoma"/>
            <family val="2"/>
          </rPr>
          <t>As Registered by TSP/DSP</t>
        </r>
      </text>
    </comment>
    <comment ref="B21" authorId="0">
      <text>
        <r>
          <rPr>
            <b/>
            <sz val="10"/>
            <rFont val="Tahoma"/>
            <family val="2"/>
          </rPr>
          <t>As Registered by TSP/DSP</t>
        </r>
        <r>
          <rPr>
            <sz val="8"/>
            <rFont val="Tahoma"/>
            <family val="2"/>
          </rPr>
          <t xml:space="preserve">
</t>
        </r>
      </text>
    </comment>
    <comment ref="B14" authorId="1">
      <text>
        <r>
          <rPr>
            <b/>
            <sz val="10"/>
            <rFont val="Tahoma"/>
            <family val="2"/>
          </rPr>
          <t>As Registered by TSP/DSP</t>
        </r>
        <r>
          <rPr>
            <sz val="8"/>
            <rFont val="Tahoma"/>
            <family val="2"/>
          </rPr>
          <t xml:space="preserve">
</t>
        </r>
      </text>
    </comment>
    <comment ref="B15" authorId="0">
      <text>
        <r>
          <rPr>
            <b/>
            <sz val="10"/>
            <rFont val="Tahoma"/>
            <family val="2"/>
          </rPr>
          <t>Confirm BLT will be set up for Load settlement.</t>
        </r>
      </text>
    </comment>
    <comment ref="B19" authorId="0">
      <text>
        <r>
          <rPr>
            <b/>
            <sz val="10"/>
            <rFont val="Tahoma"/>
            <family val="2"/>
          </rPr>
          <t>Confirm BLT will be set up for Resource Settlement</t>
        </r>
      </text>
    </comment>
    <comment ref="B18" authorId="1">
      <text>
        <r>
          <rPr>
            <b/>
            <sz val="10"/>
            <rFont val="Tahoma"/>
            <family val="2"/>
          </rPr>
          <t>As Registered by TSP/DSP</t>
        </r>
        <r>
          <rPr>
            <sz val="8"/>
            <rFont val="Tahoma"/>
            <family val="2"/>
          </rPr>
          <t xml:space="preserve">
</t>
        </r>
      </text>
    </comment>
  </commentList>
</comments>
</file>

<file path=xl/comments4.xml><?xml version="1.0" encoding="utf-8"?>
<comments xmlns="http://schemas.openxmlformats.org/spreadsheetml/2006/main">
  <authors>
    <author>A Deller</author>
  </authors>
  <commentList>
    <comment ref="B19" authorId="0">
      <text>
        <r>
          <rPr>
            <b/>
            <sz val="8"/>
            <rFont val="Tahoma"/>
            <family val="2"/>
          </rPr>
          <t xml:space="preserve">Seasonal Est Transferable Load- Spring, Summer, Fall, Winter; Used for Operational Planning.  Winter months are December, January, and February; Spring months are March, April, and May; Summer months are June, July, and August; Fall months are September, October, and November. </t>
        </r>
        <r>
          <rPr>
            <sz val="8"/>
            <rFont val="Tahoma"/>
            <family val="2"/>
          </rPr>
          <t xml:space="preserve">
</t>
        </r>
      </text>
    </comment>
    <comment ref="B18" authorId="0">
      <text>
        <r>
          <rPr>
            <b/>
            <sz val="8"/>
            <rFont val="Tahoma"/>
            <family val="2"/>
          </rPr>
          <t xml:space="preserve">Seasonal Est Transferable Load- Spring, Summer, Fall, Winter; Used for Operational Planning.  Winter months are December, January, and February; Spring months are March, April, and May; Summer months are June, July, and August; Fall months are September, October, and November. </t>
        </r>
        <r>
          <rPr>
            <sz val="8"/>
            <rFont val="Tahoma"/>
            <family val="2"/>
          </rPr>
          <t xml:space="preserve">
</t>
        </r>
      </text>
    </comment>
    <comment ref="B17" authorId="0">
      <text>
        <r>
          <rPr>
            <b/>
            <sz val="8"/>
            <rFont val="Tahoma"/>
            <family val="2"/>
          </rPr>
          <t xml:space="preserve">Seasonal Est Transferable Load- Spring, Summer, Fall, Winter; Used for Operational Planning.  Winter months are December, January, and February; Spring months are March, April, and May; Summer months are June, July, and August; Fall months are September, October, and November. </t>
        </r>
      </text>
    </comment>
    <comment ref="B16" authorId="0">
      <text>
        <r>
          <rPr>
            <b/>
            <sz val="8"/>
            <rFont val="Tahoma"/>
            <family val="2"/>
          </rPr>
          <t xml:space="preserve">Seasonal Est Transferable Load- Spring, Summer, Fall, Winter; Used for Operational Planning.  Winter months are December, January, and February; Spring months are March, April, and May; Summer months are June, July, and August; Fall months are September, October, and November. </t>
        </r>
        <r>
          <rPr>
            <sz val="8"/>
            <rFont val="Tahoma"/>
            <family val="2"/>
          </rPr>
          <t xml:space="preserve">
</t>
        </r>
      </text>
    </comment>
    <comment ref="B15" authorId="0">
      <text>
        <r>
          <rPr>
            <b/>
            <sz val="8"/>
            <rFont val="Tahoma"/>
            <family val="2"/>
          </rPr>
          <t xml:space="preserve">Seasonal Est Transferable Load- Spring, Summer, Fall, Winter; Used for Operational Planning.  Winter months are December, January, and February; Spring months are March, April, and May; Summer months are June, July, and August; Fall months are September, October, and November. </t>
        </r>
        <r>
          <rPr>
            <sz val="8"/>
            <rFont val="Tahoma"/>
            <family val="2"/>
          </rPr>
          <t xml:space="preserve">
</t>
        </r>
      </text>
    </comment>
    <comment ref="B14" authorId="0">
      <text>
        <r>
          <rPr>
            <b/>
            <sz val="8"/>
            <rFont val="Tahoma"/>
            <family val="2"/>
          </rPr>
          <t xml:space="preserve">Seasonal Est Transferable Load- Spring, Summer, Fall, Winter; Used for Operational Planning.  Winter months are December, January, and February; Spring months are March, April, and May; Summer months are June, July, and August; Fall months are September, October, and November. </t>
        </r>
        <r>
          <rPr>
            <sz val="8"/>
            <rFont val="Tahoma"/>
            <family val="2"/>
          </rPr>
          <t xml:space="preserve">
</t>
        </r>
      </text>
    </comment>
    <comment ref="B13" authorId="0">
      <text>
        <r>
          <rPr>
            <b/>
            <sz val="8"/>
            <rFont val="Tahoma"/>
            <family val="2"/>
          </rPr>
          <t xml:space="preserve">Seasonal Est Transferable Load- Spring, Summer, Fall, Winter; Used for Operational Planning.  Winter months are December, January, and February; Spring months are March, April, and May; Summer months are June, July, and August; Fall months are September, October, and November. </t>
        </r>
      </text>
    </comment>
    <comment ref="B12" authorId="0">
      <text>
        <r>
          <rPr>
            <b/>
            <sz val="8"/>
            <rFont val="Tahoma"/>
            <family val="2"/>
          </rPr>
          <t xml:space="preserve">Seasonal Est Transferable Load- Spring, Summer, Fall, Winter; Used for Operational Planning.  Winter months are December, January, and February; Spring months are March, April, and May; Summer months are June, July, and August; Fall months are September, October, and November. </t>
        </r>
        <r>
          <rPr>
            <sz val="8"/>
            <rFont val="Tahoma"/>
            <family val="2"/>
          </rPr>
          <t xml:space="preserve">
</t>
        </r>
      </text>
    </comment>
    <comment ref="B9" authorId="0">
      <text>
        <r>
          <rPr>
            <b/>
            <sz val="8"/>
            <rFont val="Tahoma"/>
            <family val="2"/>
          </rPr>
          <t>New Nodal field per protocol 3.7.1- An "Out-of-Bounds" value chosen by RE and used by ERCOT to alarm/reject data exceeding the value.</t>
        </r>
        <r>
          <rPr>
            <sz val="8"/>
            <rFont val="Tahoma"/>
            <family val="2"/>
          </rPr>
          <t xml:space="preserve">
</t>
        </r>
      </text>
    </comment>
    <comment ref="B8" authorId="0">
      <text>
        <r>
          <rPr>
            <b/>
            <sz val="8"/>
            <rFont val="Tahoma"/>
            <family val="2"/>
          </rPr>
          <t>New Nodal field per protocol 3.7.1- An "Out-of-Bounds" value chosen by RE and used by ERCOT to alarm/reject data exceeding the value.</t>
        </r>
        <r>
          <rPr>
            <sz val="8"/>
            <rFont val="Tahoma"/>
            <family val="2"/>
          </rPr>
          <t xml:space="preserve">
</t>
        </r>
      </text>
    </comment>
  </commentList>
</comments>
</file>

<file path=xl/sharedStrings.xml><?xml version="1.0" encoding="utf-8"?>
<sst xmlns="http://schemas.openxmlformats.org/spreadsheetml/2006/main" count="1606" uniqueCount="1563">
  <si>
    <t>DIRECT ENERGY DBA 1300</t>
  </si>
  <si>
    <t>0397133541300</t>
  </si>
  <si>
    <t>DIRECT ENERGY DBA 1400</t>
  </si>
  <si>
    <t>0397133541400</t>
  </si>
  <si>
    <t>DIRECT ENERGY LP DBA DIRECT ENERGY</t>
  </si>
  <si>
    <t>039713354</t>
  </si>
  <si>
    <t>8100082434000</t>
  </si>
  <si>
    <t>Series Device Data</t>
  </si>
  <si>
    <t>0403303004000</t>
  </si>
  <si>
    <t>CITY OF CUERO (TDSP)</t>
  </si>
  <si>
    <t>0526842144000</t>
  </si>
  <si>
    <t>CITY OF FARMERSVILLE (TDSP)</t>
  </si>
  <si>
    <t>1903494984000</t>
  </si>
  <si>
    <t>CITY OF FLATONIA (TDSP)</t>
  </si>
  <si>
    <t>0626890134000</t>
  </si>
  <si>
    <t>Signature:</t>
  </si>
  <si>
    <t>NOT NEEDED</t>
  </si>
  <si>
    <r>
      <t>Resource Entity Authorized Representative</t>
    </r>
    <r>
      <rPr>
        <b/>
        <sz val="10"/>
        <color indexed="18"/>
        <rFont val="Arial"/>
        <family val="2"/>
      </rPr>
      <t xml:space="preserve"> (as registered with ERCOT) - NOT NEEDED </t>
    </r>
  </si>
  <si>
    <t>Data Validations:</t>
  </si>
  <si>
    <t>Yes No</t>
  </si>
  <si>
    <t>CITY OF SEGUIN (TDSP)</t>
  </si>
  <si>
    <t>0862819794000</t>
  </si>
  <si>
    <t>CITY OF SEYMOUR</t>
  </si>
  <si>
    <t>PUN_LOAD</t>
  </si>
  <si>
    <t>One Line</t>
  </si>
  <si>
    <t>RAYBURN COUNTRY CO OP DBA RAYBURN ELECTRIC (TDSP)</t>
  </si>
  <si>
    <t>6243686014000</t>
  </si>
  <si>
    <t>RIO GRANDE ELECTRIC CO OP (TDSP)</t>
  </si>
  <si>
    <t>002781953</t>
  </si>
  <si>
    <t>RIO GRANDE ELECTRIC CO OP TXU (TDSP)</t>
  </si>
  <si>
    <t>0027819534100</t>
  </si>
  <si>
    <t>RUSK COUNTY ELECTRIC CO OP (TDSP)</t>
  </si>
  <si>
    <t>009844440</t>
  </si>
  <si>
    <t>SAM HOUSTON ELECTRIC CO OP INC (TDSP)</t>
  </si>
  <si>
    <t>056267867</t>
  </si>
  <si>
    <t>SAN BERNARD ELECTRIC CO OP (TDSP)</t>
  </si>
  <si>
    <t>038738451</t>
  </si>
  <si>
    <t>171841633</t>
  </si>
  <si>
    <t>ALLIANCE POWER COMPANY LLC</t>
  </si>
  <si>
    <t>136249187</t>
  </si>
  <si>
    <t>AMBIT ENERGY LP (LSE)</t>
  </si>
  <si>
    <t>604792791</t>
  </si>
  <si>
    <t>AMERIPOWER LLC</t>
  </si>
  <si>
    <t>140780003</t>
  </si>
  <si>
    <t>039471953</t>
  </si>
  <si>
    <t>ANDELER CORPORATION DBA ANDELER RETAIL</t>
  </si>
  <si>
    <t>0394719531000</t>
  </si>
  <si>
    <t>APN STARFIRST LP</t>
  </si>
  <si>
    <t>141081328</t>
  </si>
  <si>
    <t>APNA HOLDINGS LLC</t>
  </si>
  <si>
    <t>784260866</t>
  </si>
  <si>
    <t>1733370281300</t>
  </si>
  <si>
    <t>1733370281100</t>
  </si>
  <si>
    <t>1733370281200</t>
  </si>
  <si>
    <t>Operational Resource Parameters - CC CFG</t>
  </si>
  <si>
    <t>Resource Parameters - CC CFG</t>
  </si>
  <si>
    <t>Line Data</t>
  </si>
  <si>
    <t>BLU POWER OF TEXAS LLC</t>
  </si>
  <si>
    <t>604182134</t>
  </si>
  <si>
    <t>BLUEBONNET ELECTRIC CO OP INC (LSE)</t>
  </si>
  <si>
    <t>0524834351000</t>
  </si>
  <si>
    <t>LYNTEGAR ELECTRIC CO OP INC (LSE)</t>
  </si>
  <si>
    <t>0079371471000</t>
  </si>
  <si>
    <t>Ownership - CC</t>
  </si>
  <si>
    <t>WHARTON COUNTY ELECTRIC CO OP INC</t>
  </si>
  <si>
    <t>118487958</t>
  </si>
  <si>
    <t>WISE ELECTRIC CO OP</t>
  </si>
  <si>
    <t>041405408</t>
  </si>
  <si>
    <t>784382017</t>
  </si>
  <si>
    <t>JUST ENERGY TEXAS LP DBA JUST ENERGY TEXAS RGV</t>
  </si>
  <si>
    <t>1105699981000</t>
  </si>
  <si>
    <t>133305370</t>
  </si>
  <si>
    <t>AEP TEXAS COMMERCIAL INDUSTRIAL RETAIL LP (LSE)</t>
  </si>
  <si>
    <t>780061300</t>
  </si>
  <si>
    <t>NUECES ELECTRIC CO OP INC</t>
  </si>
  <si>
    <t>008828857</t>
  </si>
  <si>
    <t>NUECES ELECTRIC CO OP INC AEP (TDSP)</t>
  </si>
  <si>
    <t>0088288574100</t>
  </si>
  <si>
    <t>NUECES ELECTRIC COOP INC PILOT TDSP</t>
  </si>
  <si>
    <t>0088288574800</t>
  </si>
  <si>
    <t>1039940674000</t>
  </si>
  <si>
    <t>PEDERNALES ELEC CO OP INC AEP (TDSP)</t>
  </si>
  <si>
    <t>0079241114100</t>
  </si>
  <si>
    <t>PEDERNALES ELECTRIC CO OP INC (TDSP)</t>
  </si>
  <si>
    <t>0079241114000</t>
  </si>
  <si>
    <t>SOLARO ENERGY MARKETING CORPORATION (LSE)</t>
  </si>
  <si>
    <t>128849358</t>
  </si>
  <si>
    <t>SOUTH TEXAS ELECTRIC CO OP INC (LSE)</t>
  </si>
  <si>
    <t>0038663321000</t>
  </si>
  <si>
    <t>SOUTH TEXAS ELECTRIC CO OP INC (LSE) AEP</t>
  </si>
  <si>
    <t>0038663321100</t>
  </si>
  <si>
    <t>8007708101000</t>
  </si>
  <si>
    <t>STREAM GAS AND ELECTRIC LTD (LSE)</t>
  </si>
  <si>
    <t>159008395</t>
  </si>
  <si>
    <t>9689097391000</t>
  </si>
  <si>
    <t>099668332</t>
  </si>
  <si>
    <t>0996683322222</t>
  </si>
  <si>
    <t>Resource Parameters - WIND</t>
  </si>
  <si>
    <t>Operational Resource Parameters - GEN</t>
  </si>
  <si>
    <t>Operational Resource Parameters - WIND</t>
  </si>
  <si>
    <t>Reactive Capability - CC</t>
  </si>
  <si>
    <t>Reactive Capability - GEN</t>
  </si>
  <si>
    <t>WYE</t>
  </si>
  <si>
    <t>TAPLOC</t>
  </si>
  <si>
    <t>TDSP</t>
  </si>
  <si>
    <t>TDSPDuns</t>
  </si>
  <si>
    <t>0079246731000</t>
  </si>
  <si>
    <t>COMISION FEDERAL DE ELECTRICIDAD</t>
  </si>
  <si>
    <t>810008243</t>
  </si>
  <si>
    <t>CONCHO VALLEY ELECTRIC CO OP INC (LSE)</t>
  </si>
  <si>
    <t>0038666621000</t>
  </si>
  <si>
    <t>141047543</t>
  </si>
  <si>
    <t>WEATHERFORD MUNICIPAL UTILITY SYSTEM (LSE)</t>
  </si>
  <si>
    <t>0817196271000</t>
  </si>
  <si>
    <r>
      <t xml:space="preserve">          From the "</t>
    </r>
    <r>
      <rPr>
        <b/>
        <sz val="12"/>
        <rFont val="Arial"/>
        <family val="2"/>
      </rPr>
      <t>Activities and Attachments</t>
    </r>
    <r>
      <rPr>
        <sz val="12"/>
        <rFont val="Arial"/>
        <family val="2"/>
      </rPr>
      <t>" screen</t>
    </r>
  </si>
  <si>
    <r>
      <t xml:space="preserve">          Click "</t>
    </r>
    <r>
      <rPr>
        <b/>
        <sz val="12"/>
        <rFont val="Arial"/>
        <family val="2"/>
      </rPr>
      <t>Submit</t>
    </r>
    <r>
      <rPr>
        <sz val="12"/>
        <rFont val="Arial"/>
        <family val="2"/>
      </rPr>
      <t>"  (comments are optional)</t>
    </r>
  </si>
  <si>
    <t>EXTEX RETAIL SERVICES COMPANY LLC</t>
  </si>
  <si>
    <t>131494440</t>
  </si>
  <si>
    <t>FAYETTE ELECTRIC CO OP INC (LSE)</t>
  </si>
  <si>
    <t>0593309771000</t>
  </si>
  <si>
    <t>0203311204000</t>
  </si>
  <si>
    <t>CITY OF LEXINGTON (TDSP)</t>
  </si>
  <si>
    <t>0081817324000</t>
  </si>
  <si>
    <t>CITY OF LLANO (TDSP)</t>
  </si>
  <si>
    <t>CITY OF CASTROVILLE (TDSP)</t>
  </si>
  <si>
    <t>SOUTH TEXAS ELECTRIC COOPERATIVE (POLR)</t>
  </si>
  <si>
    <t>0038663321300</t>
  </si>
  <si>
    <t>SOUTHWEST TEXAS ELECTRIC CO OP INC (LSE)</t>
  </si>
  <si>
    <t>0084158951000</t>
  </si>
  <si>
    <t>SOUTHWESTERN PUBLIC SERVICE COMPANY (LSE)</t>
  </si>
  <si>
    <t>0073697131000</t>
  </si>
  <si>
    <t>SPARK ENERGY LP</t>
  </si>
  <si>
    <t>797816378</t>
  </si>
  <si>
    <t>CITY OF COLEMAN (TDSP)</t>
  </si>
  <si>
    <t>1024920064000</t>
  </si>
  <si>
    <t>CITY OF COLLEGE STATION (TDSP)</t>
  </si>
  <si>
    <t>CITY OF COLLEGE STATION (LSE)</t>
  </si>
  <si>
    <t>0403303001000</t>
  </si>
  <si>
    <t>CITY OF CUERO (LSE)</t>
  </si>
  <si>
    <t>0526842141000</t>
  </si>
  <si>
    <t>CITY OF FARMERSVILLE (LSE)</t>
  </si>
  <si>
    <t>1903494981000</t>
  </si>
  <si>
    <t>CITY OF FLATONIA (LSE)</t>
  </si>
  <si>
    <t>0626890131000</t>
  </si>
  <si>
    <t>CITY OF FREDERICKSBURG (LSE)</t>
  </si>
  <si>
    <t>0769243071000</t>
  </si>
  <si>
    <t>CITY OF GARLAND (LSE)</t>
  </si>
  <si>
    <t>6011012561000</t>
  </si>
  <si>
    <t>0916952054000</t>
  </si>
  <si>
    <t>CITY OF LOCKHART (TDSP)</t>
  </si>
  <si>
    <t>0746168634000</t>
  </si>
  <si>
    <t>CITY OF LULING (TDSP)</t>
  </si>
  <si>
    <t>0105539984000</t>
  </si>
  <si>
    <t>CITY OF MASON (TDSP)</t>
  </si>
  <si>
    <t>1561267084000</t>
  </si>
  <si>
    <t>CITY OF MOULTON (TDSP)</t>
  </si>
  <si>
    <t>SOUTHWEST TEXAS ELECTRIC CO OP INC (TDSP)</t>
  </si>
  <si>
    <t>0084158954000</t>
  </si>
  <si>
    <t>037597437</t>
  </si>
  <si>
    <t>SPARK ENERGY LP - DBA FIRE FLY POWERED BY SPARK ENERGY</t>
  </si>
  <si>
    <t>0375974371000</t>
  </si>
  <si>
    <t>148055531</t>
  </si>
  <si>
    <t>STARLIGHT ENERGY LP</t>
  </si>
  <si>
    <t>181203170</t>
  </si>
  <si>
    <t>NWMODEL</t>
  </si>
  <si>
    <t>CITY OF FLORESVILLE DBA FLORESVILLE ELEC LIGHT AND PWR</t>
  </si>
  <si>
    <t>008948374</t>
  </si>
  <si>
    <t>CITY OF FREDERICKSBURG (TDSP)</t>
  </si>
  <si>
    <t>0769243074000</t>
  </si>
  <si>
    <t>CITY OF GARLAND (TDSP)</t>
  </si>
  <si>
    <t>6011012564000</t>
  </si>
  <si>
    <t>CITY OF GARLAND GBCREEK (TDSP)</t>
  </si>
  <si>
    <t>6011012564100</t>
  </si>
  <si>
    <t>CITY OF GEORGETOWN (TDSP)</t>
  </si>
  <si>
    <t>0895923724000</t>
  </si>
  <si>
    <t>CITY OF GIDDINGS (TDSP)</t>
  </si>
  <si>
    <t>0096899514000</t>
  </si>
  <si>
    <t>CITY OF GOLDSMITH (TDSP)</t>
  </si>
  <si>
    <t>0888946704000</t>
  </si>
  <si>
    <t>CITY OF GOLDTHWAITE (TDSP)</t>
  </si>
  <si>
    <t>1558252764000</t>
  </si>
  <si>
    <t>CITY OF GONZALES (TDSP)</t>
  </si>
  <si>
    <t>0937385404000</t>
  </si>
  <si>
    <t>CITY OF HALLETTSVILLE (TDSP)</t>
  </si>
  <si>
    <t>0090811834000</t>
  </si>
  <si>
    <t>CITY OF HEARNE MUNICIPAL ELECTRIC SYSTEM (TDSP)</t>
  </si>
  <si>
    <t>0897458894000</t>
  </si>
  <si>
    <t>CITY OF HEMPSTEAD (TDSP)</t>
  </si>
  <si>
    <t>1272175604000</t>
  </si>
  <si>
    <t>CITY OF HONDO (TDSP)</t>
  </si>
  <si>
    <t>091703843</t>
  </si>
  <si>
    <t>CITY OF LA GRANGE (TDSP)</t>
  </si>
  <si>
    <t>0607085184000</t>
  </si>
  <si>
    <t>CITY OF LAMPASAS (TDSP)</t>
  </si>
  <si>
    <t>JASPER NEWTON ELECTRIC CO OP INC</t>
  </si>
  <si>
    <t>007933518</t>
  </si>
  <si>
    <t>KARNES ELECTRIC CO OP INC</t>
  </si>
  <si>
    <t>006824106</t>
  </si>
  <si>
    <t>KERRVILLE PUBLIC UTILITY BOARD (TDSP)</t>
  </si>
  <si>
    <t>1248248064000</t>
  </si>
  <si>
    <t>LAMAR COUNTY ELEC COOP DBA LEC (TDSP)</t>
  </si>
  <si>
    <t>0048060974000</t>
  </si>
  <si>
    <t>HAMILTON COUNTY ELECTRIC CO OP (BRAZOS)</t>
  </si>
  <si>
    <t>008949216</t>
  </si>
  <si>
    <t>HAMILTON COUNTY ELECTRIC CO OP (LCRA)</t>
  </si>
  <si>
    <t>0089492164100</t>
  </si>
  <si>
    <t>HEART OF TEXAS ELECTRIC COOPERATIVE INC (DSP)</t>
  </si>
  <si>
    <t>012074558</t>
  </si>
  <si>
    <t>HILCO ELECTRIC CO OP INC (TDSP)</t>
  </si>
  <si>
    <t>008950545</t>
  </si>
  <si>
    <t>CITY OF BRADY (TDSP)</t>
  </si>
  <si>
    <t>070804877</t>
  </si>
  <si>
    <t>CITY OF BRENHAM (TDSP)</t>
  </si>
  <si>
    <t>0741649224000</t>
  </si>
  <si>
    <r>
      <t xml:space="preserve">          Long Description:  </t>
    </r>
    <r>
      <rPr>
        <sz val="12"/>
        <rFont val="Arial"/>
        <family val="2"/>
      </rPr>
      <t>Complete with additional details if needed</t>
    </r>
  </si>
  <si>
    <t>CENTRAL TEXAS ELECTRIC CO OP INC (TDSP)</t>
  </si>
  <si>
    <t>0079302744000</t>
  </si>
  <si>
    <t>CHEROKEE COUNTY ELEC CO OP ASSOC</t>
  </si>
  <si>
    <t>008862625</t>
  </si>
  <si>
    <t>CHEROKEE COUNTY ELEC CO OP ASSOC (CORAL POWER AS QSE)</t>
  </si>
  <si>
    <t>0088626254000</t>
  </si>
  <si>
    <t>CITY OF AUSTIN DBA AUSTIN ENERGY (TDSP)</t>
  </si>
  <si>
    <t>PEPCO ENERGY SERVICES INC (LSE)</t>
  </si>
  <si>
    <t>106173672</t>
  </si>
  <si>
    <t>PILOT POWER GROUP INC.</t>
  </si>
  <si>
    <t>930453365</t>
  </si>
  <si>
    <t>RAYBURN COUNTRY CO OP DBA RAYBURN ELECTRIC (LSE)</t>
  </si>
  <si>
    <t>6243686011000</t>
  </si>
  <si>
    <t>REACH ENERGY LLC</t>
  </si>
  <si>
    <t>791894152</t>
  </si>
  <si>
    <t>RELIANT ENERGY RETAIL SERVICES LLC</t>
  </si>
  <si>
    <t>799530915</t>
  </si>
  <si>
    <t>616498114</t>
  </si>
  <si>
    <t>Transformer Data</t>
  </si>
  <si>
    <t>TAYLOR ELECTRIC CO OP INC (LSE)</t>
  </si>
  <si>
    <t>0079344251000</t>
  </si>
  <si>
    <t>TAYLOR ELECTRIC CO OP INC-ABILENE (LSE)</t>
  </si>
  <si>
    <t>0079344251100</t>
  </si>
  <si>
    <t>TENASKA POWER SERVICES CO (LSE)</t>
  </si>
  <si>
    <t>015016913</t>
  </si>
  <si>
    <t>TENASKA POWER SERVICES CO DBA TPS I</t>
  </si>
  <si>
    <t>0150169131000</t>
  </si>
  <si>
    <t>TENASKA POWER SERVICES CO DBA TPS II</t>
  </si>
  <si>
    <t>605515472</t>
  </si>
  <si>
    <t>GOLDEN SPREAD ELECTRIC COOPERATIVE INC AEP AS QSE (LSE)</t>
  </si>
  <si>
    <t>1864707791000</t>
  </si>
  <si>
    <t>GOLDEN SPREAD ELECTRIC COOPERATIVE INC TXU AS QSE (LSE)</t>
  </si>
  <si>
    <t>186470779</t>
  </si>
  <si>
    <t>GRANBURY MUNICIPAL UTILITIES (LSE)</t>
  </si>
  <si>
    <t>NEUMIN PRODUCTION CO</t>
  </si>
  <si>
    <t>074606807</t>
  </si>
  <si>
    <t>788707912</t>
  </si>
  <si>
    <t>788707847</t>
  </si>
  <si>
    <t>THE ROYAL BANK OF SCOTLAND PLC (LSE)</t>
  </si>
  <si>
    <t>229123146</t>
  </si>
  <si>
    <t>TRIEAGLE ENERGY  LP (LSE)</t>
  </si>
  <si>
    <t>124769063</t>
  </si>
  <si>
    <t>TRIEAGLE ENERGY LP DBA EAGLE ENERGY</t>
  </si>
  <si>
    <t>1247690631100</t>
  </si>
  <si>
    <t>TRIEAGLE ENERGY LP DBA PILOT ENERGY</t>
  </si>
  <si>
    <t>1247690631200</t>
  </si>
  <si>
    <t>TRIEAGLE ENERGY LP DBA POWER HOUSE ENERGY</t>
  </si>
  <si>
    <t>1247690631300</t>
  </si>
  <si>
    <t>TRIEAGLE ENERGY LP DBA TRIEAGLE ENERGY SERVICES</t>
  </si>
  <si>
    <t>1247690631000</t>
  </si>
  <si>
    <t>TRUE ELECTRIC LLC</t>
  </si>
  <si>
    <t>Static_Var_Compensator Data</t>
  </si>
  <si>
    <t>WESTERN FARMERS ELECTRIC COOPERATIVE (TDSP)</t>
  </si>
  <si>
    <t>0728624074000</t>
  </si>
  <si>
    <t>CITY OF GONZALES (LSE)</t>
  </si>
  <si>
    <t>0937385401000</t>
  </si>
  <si>
    <t>CITY OF HALLETTSVILLE (LSE)</t>
  </si>
  <si>
    <t>WOOD COUNTY ELECTRIC COOPERATIVE INC (TDSP)</t>
  </si>
  <si>
    <t>008952491</t>
  </si>
  <si>
    <t>RESCAT</t>
  </si>
  <si>
    <t>COLEMAN COUNTY ELECTRIC CO OP INC (TDSP)</t>
  </si>
  <si>
    <t>0079246734000</t>
  </si>
  <si>
    <t>COMISION FEDERAL</t>
  </si>
  <si>
    <t>0038666624000</t>
  </si>
  <si>
    <t>CONCHO VALLEY ELECTRIC CO OP INC TXU (TDSP)</t>
  </si>
  <si>
    <t>0038666624100</t>
  </si>
  <si>
    <t>COOKE COUNTY ELECTRIC CO OP ASSOC INC</t>
  </si>
  <si>
    <t>008951808</t>
  </si>
  <si>
    <t>DEEP EAST TEXAS ELECTRIC CO OP INC</t>
  </si>
  <si>
    <t>047845623</t>
  </si>
  <si>
    <t>DEEP EAST TEXAS ELECTRIC CO OP INC (BLT TDSP)</t>
  </si>
  <si>
    <t>0478456234000</t>
  </si>
  <si>
    <t>DENTON COUNTY ELEC CO OP DBA COSERVE ELEC</t>
  </si>
  <si>
    <t>008947913</t>
  </si>
  <si>
    <t>DENTON MUNICIPAL ELECTRIC (TDSP)</t>
  </si>
  <si>
    <t>EAST TEXAS ELECTRIC CO OP (TDSP)</t>
  </si>
  <si>
    <t>948535265</t>
  </si>
  <si>
    <t>Breaker_Switch Data</t>
  </si>
  <si>
    <t>957877905</t>
  </si>
  <si>
    <t>TENASKA TOPS REP LP</t>
  </si>
  <si>
    <t>109518444</t>
  </si>
  <si>
    <t>TENASKA TOPS REP LP DBA TOPS I</t>
  </si>
  <si>
    <t>1095184441000</t>
  </si>
  <si>
    <t>Capacitor and Reactor Data</t>
  </si>
  <si>
    <t>MAGIC VALLEY ELECTRIC CO OP INC (LSE)</t>
  </si>
  <si>
    <t>0089515011000</t>
  </si>
  <si>
    <t>MEGA ENERGY LP</t>
  </si>
  <si>
    <t>801176327</t>
  </si>
  <si>
    <t>MXENERGY ELECTRIC LSE</t>
  </si>
  <si>
    <t>148062354</t>
  </si>
  <si>
    <t>LIBERTY POWER TEXAS LLC</t>
  </si>
  <si>
    <t>785076246</t>
  </si>
  <si>
    <t>LIGHTHOUSE ELECTRIC CO OP (LSE)</t>
  </si>
  <si>
    <t>0028252891000</t>
  </si>
  <si>
    <t>0150169131200</t>
  </si>
  <si>
    <t>TENASKA POWER SERVICES CO DBA TPS4</t>
  </si>
  <si>
    <t>0150169131300</t>
  </si>
  <si>
    <t>GATEWAY ENERGY SERVICES CORP DBA GATEWAY POWER SERVICES (LSE)</t>
  </si>
  <si>
    <t>013876508</t>
  </si>
  <si>
    <t>GEUS (LSE)</t>
  </si>
  <si>
    <t>8062449351000</t>
  </si>
  <si>
    <t>108114542</t>
  </si>
  <si>
    <t>1081145421000</t>
  </si>
  <si>
    <t>GLACIAL ENERGY OF TEXAS INC</t>
  </si>
  <si>
    <t>0096899511000</t>
  </si>
  <si>
    <t>CITY OF GOLDSMITH (LSE)</t>
  </si>
  <si>
    <t>0888946701000</t>
  </si>
  <si>
    <t>CITY OF GOLDTHWAITE (LSE)</t>
  </si>
  <si>
    <t>1558252761000</t>
  </si>
  <si>
    <t>0090811831000</t>
  </si>
  <si>
    <t>CITY OF HEARNE MUNICIPAL ELECTRIC SYSTEM (LSE)</t>
  </si>
  <si>
    <t>793874822</t>
  </si>
  <si>
    <t>1733370281000</t>
  </si>
  <si>
    <t>TXU SESCO CO (LSE)</t>
  </si>
  <si>
    <t>0079280961000</t>
  </si>
  <si>
    <t>TXU SESCO ENERGY SERVICES COMPANY (SUBLSE)</t>
  </si>
  <si>
    <t>1733370281400</t>
  </si>
  <si>
    <t>General Information - ALL</t>
  </si>
  <si>
    <t>Unit Info - WIND</t>
  </si>
  <si>
    <t>Reactive Capability - WIND</t>
  </si>
  <si>
    <t>Private Network - PUN</t>
  </si>
  <si>
    <t>Configurations - CC1</t>
  </si>
  <si>
    <t>Transitions - CC1</t>
  </si>
  <si>
    <t>Configurations - CC2</t>
  </si>
  <si>
    <t>Transitions - CC2</t>
  </si>
  <si>
    <t>Configurations - CC3</t>
  </si>
  <si>
    <t>0150169131100</t>
  </si>
  <si>
    <t>TENASKA POWER SERVICES CO DBA TPS III</t>
  </si>
  <si>
    <r>
      <t xml:space="preserve">          Request Type:</t>
    </r>
    <r>
      <rPr>
        <sz val="12"/>
        <rFont val="Arial"/>
        <family val="2"/>
      </rPr>
      <t xml:space="preserve">  Select "</t>
    </r>
    <r>
      <rPr>
        <b/>
        <sz val="12"/>
        <color indexed="10"/>
        <rFont val="Arial"/>
        <family val="2"/>
      </rPr>
      <t>MP Registration</t>
    </r>
    <r>
      <rPr>
        <sz val="12"/>
        <rFont val="Arial"/>
        <family val="2"/>
      </rPr>
      <t>" from the drop-down list</t>
    </r>
  </si>
  <si>
    <t>0541779691000</t>
  </si>
  <si>
    <t>CITY OF WEIMAR (LSE)</t>
  </si>
  <si>
    <t>0214974581000</t>
  </si>
  <si>
    <t>CITY OF YOAKUM (LSE)</t>
  </si>
  <si>
    <t>0694557721000</t>
  </si>
  <si>
    <t>CLEARVIEW ELECTRIC INC</t>
  </si>
  <si>
    <t>785129219</t>
  </si>
  <si>
    <t>COLEMAN COUNTY ELECTRIC CO OP INC (LSE)</t>
  </si>
  <si>
    <t>TEX-LA ELECTRIC CO OP OF TEXAS (BLT LSE)</t>
  </si>
  <si>
    <t>6091700301300</t>
  </si>
  <si>
    <t>TEX-LA ELECTRIC CO OP OF TEXAS (LSE)</t>
  </si>
  <si>
    <t>609170030</t>
  </si>
  <si>
    <t>TEX-LA ELECTRIC CO OP OF TEXAS INC./TPS (LSE)</t>
  </si>
  <si>
    <t>6091700301100</t>
  </si>
  <si>
    <t>6091700301200</t>
  </si>
  <si>
    <t>TEXPO POWER LP DBA YEP</t>
  </si>
  <si>
    <t>792535846</t>
  </si>
  <si>
    <t>LIBERTY POWER CORP.</t>
  </si>
  <si>
    <t>112361204</t>
  </si>
  <si>
    <t>8008717664000</t>
  </si>
  <si>
    <t>CITY OF BARTLETT (TDSP)</t>
  </si>
  <si>
    <t>074618935</t>
  </si>
  <si>
    <t>CITY OF BASTROP (TDSP)</t>
  </si>
  <si>
    <t>Reciprocating Engine</t>
  </si>
  <si>
    <t>Wind Generation Resource</t>
  </si>
  <si>
    <t>Other</t>
  </si>
  <si>
    <t>CONSTELLATION NEWENERGY INC DBA NEWENERGY (LSE)</t>
  </si>
  <si>
    <t>8797234681200</t>
  </si>
  <si>
    <t>9375172661100</t>
  </si>
  <si>
    <t>CPL RETAIL ENERGY LP (LSE)</t>
  </si>
  <si>
    <t>017740544</t>
  </si>
  <si>
    <t>CPL RETAIL ENERGY LP 1100</t>
  </si>
  <si>
    <t>0177405441100</t>
  </si>
  <si>
    <t>CPL RETAIL ENERGY LP DBA CPL</t>
  </si>
  <si>
    <t>0177405441200</t>
  </si>
  <si>
    <t>DENTON MUNICIPAL ELECTRIC (LSE)</t>
  </si>
  <si>
    <t>POTENTIA ENERGY LLC (LSE)</t>
  </si>
  <si>
    <t>809047512</t>
  </si>
  <si>
    <t>PRELECTRIC ENERGY SERVICES LLC (LSE)</t>
  </si>
  <si>
    <t>159059315</t>
  </si>
  <si>
    <t>PRIER ENERGY INC</t>
  </si>
  <si>
    <t>800805835</t>
  </si>
  <si>
    <t>SAN PATRICIO ELECTRIC CO OP (TDSP)</t>
  </si>
  <si>
    <t>003864907</t>
  </si>
  <si>
    <t>SHARYLAND UTILITIES LP (TDSP)</t>
  </si>
  <si>
    <t>105262336</t>
  </si>
  <si>
    <t>SHARYLAND UTILITIES NOIE (TDSP)</t>
  </si>
  <si>
    <t>1052623364100</t>
  </si>
  <si>
    <r>
      <t xml:space="preserve">          Click "</t>
    </r>
    <r>
      <rPr>
        <b/>
        <sz val="12"/>
        <rFont val="Arial"/>
        <family val="2"/>
      </rPr>
      <t>Add</t>
    </r>
    <r>
      <rPr>
        <sz val="12"/>
        <rFont val="Arial"/>
        <family val="2"/>
      </rPr>
      <t>" under the Attachments heading of the Service Request</t>
    </r>
  </si>
  <si>
    <t>CHAMPION ENERGY SERVICES LLC</t>
  </si>
  <si>
    <t>159988406</t>
  </si>
  <si>
    <t>CIRRO GROUP INC</t>
  </si>
  <si>
    <t>034441449</t>
  </si>
  <si>
    <t>CITY OF AUSTIN DBA AUSTIN ENERGY (LSE)</t>
  </si>
  <si>
    <t>8008717661000</t>
  </si>
  <si>
    <t>CITY OF BASTROP (LSE)</t>
  </si>
  <si>
    <t>0851553721000</t>
  </si>
  <si>
    <t>CITY OF BELLVILLE (LSE)</t>
  </si>
  <si>
    <t>0935648701000</t>
  </si>
  <si>
    <t>CITY OF BOERNE (LSE)</t>
  </si>
  <si>
    <t>0052470691000</t>
  </si>
  <si>
    <t>CITY OF BOWIE (LSE)</t>
  </si>
  <si>
    <t>8094182961000</t>
  </si>
  <si>
    <t>CITY OF BRADY (LSE)</t>
  </si>
  <si>
    <t>0708048771000</t>
  </si>
  <si>
    <t>CITY OF BRENHAM (LSE)</t>
  </si>
  <si>
    <t>0741649221000</t>
  </si>
  <si>
    <t>CITY OF BRIDGEPORT MUN ELEC SYS (LSE)</t>
  </si>
  <si>
    <t>0842801711000</t>
  </si>
  <si>
    <t>0897458891000</t>
  </si>
  <si>
    <t>CITY OF HEMPSTEAD (LSE)</t>
  </si>
  <si>
    <t>1272175601000</t>
  </si>
  <si>
    <t>CITY OF LA GRANGE (LSE)</t>
  </si>
  <si>
    <t>0607085181000</t>
  </si>
  <si>
    <t>CITY OF LAMPASAS (LSE)</t>
  </si>
  <si>
    <t>0203311201000</t>
  </si>
  <si>
    <t>CITY OF LEXINGTON (LSE)</t>
  </si>
  <si>
    <t>0081817321000</t>
  </si>
  <si>
    <t>CITY OF LLANO (LSE)</t>
  </si>
  <si>
    <t>0916952051000</t>
  </si>
  <si>
    <t>CITY OF LOCKHART (LSE)</t>
  </si>
  <si>
    <t>0746168631000</t>
  </si>
  <si>
    <t>CITY OF LULING (LSE)</t>
  </si>
  <si>
    <t>0105539981000</t>
  </si>
  <si>
    <t>CITY OF MASON (LSE)</t>
  </si>
  <si>
    <t>1561267081000</t>
  </si>
  <si>
    <t>CITY OF MOULTON (LSE)</t>
  </si>
  <si>
    <t>0091871541000</t>
  </si>
  <si>
    <t>CITY OF ROBSTOWN UTILITY SYSTEM (LSE)</t>
  </si>
  <si>
    <t>9387911421000</t>
  </si>
  <si>
    <t>0079360731000</t>
  </si>
  <si>
    <t>CITY OF SAN MARCOS (LSE)</t>
  </si>
  <si>
    <t>0694628691000</t>
  </si>
  <si>
    <t>CITY OF SAN SABA (LSE)</t>
  </si>
  <si>
    <t>0248592251000</t>
  </si>
  <si>
    <t>CITY OF SCHULENBURG (LSE)</t>
  </si>
  <si>
    <t>0532950361000</t>
  </si>
  <si>
    <t>CITY OF SEGUIN (LSE)</t>
  </si>
  <si>
    <t>0862819791000</t>
  </si>
  <si>
    <t>CITY OF SEYMOUR (LSE)</t>
  </si>
  <si>
    <t>1663191451000</t>
  </si>
  <si>
    <t>CITY OF SHINER (LSE)</t>
  </si>
  <si>
    <t>1504533711000</t>
  </si>
  <si>
    <t>CITY OF SMITHVILLE (LSE)</t>
  </si>
  <si>
    <t>0916978131000</t>
  </si>
  <si>
    <t>CITY OF WAELDER (LSE)</t>
  </si>
  <si>
    <t>NAVARRO COUNTY ELECTRIC CO OP INC</t>
  </si>
  <si>
    <t>006770101</t>
  </si>
  <si>
    <t>NAVASOTA VALLEY ELECTRIC CO OP INC</t>
  </si>
  <si>
    <t>046299913</t>
  </si>
  <si>
    <t>NEW BRAUNFELS UTILITIES (TDSP)</t>
  </si>
  <si>
    <t>0383461694000</t>
  </si>
  <si>
    <t>CONCHO VALLEY ELECTRIC CO OP INC (TDSP)</t>
  </si>
  <si>
    <t xml:space="preserve">     will display in a new window as a pop-up, which may be impacted by user's browser settings.</t>
  </si>
  <si>
    <t>WEIR INVESTMENTS FUND LLC DBA APOLLO POWER AND LIGHT LLC (LSE)</t>
  </si>
  <si>
    <t>8282227731000</t>
  </si>
  <si>
    <t>SOUTHWESTERN ELECTRIC POWER COMPANY BLT (LSE)</t>
  </si>
  <si>
    <t>0069487641000</t>
  </si>
  <si>
    <t>SOUTHWESTERN ELECTRIC POWER COMPANY BLT (TDSP)</t>
  </si>
  <si>
    <t>0069487644000</t>
  </si>
  <si>
    <t>TELECOM CONSULTING AND SERVICES LLC DBA TCS ENERGY (LSE)</t>
  </si>
  <si>
    <t>8293064921000</t>
  </si>
  <si>
    <t>TEXAS POWER LP DBA PRE PAY POWER (LSE)</t>
  </si>
  <si>
    <t>6148480051000</t>
  </si>
  <si>
    <t>8292945321000</t>
  </si>
  <si>
    <t>TEXREP7 LLC (LSE)</t>
  </si>
  <si>
    <t>8292946981000</t>
  </si>
  <si>
    <t>TRINITY VALLEY ELEC CO OP (AEP AS QSE)</t>
  </si>
  <si>
    <t>0098445644000</t>
  </si>
  <si>
    <t>TXU ENERGY RETAIL COMPANY LLC DBA ASSURANCE ENERGY (LG NR POLR)</t>
  </si>
  <si>
    <t>TXU ENERGY RETAIL COMPANY LLC DBA ASSURANCE ENERGY (RES POLR)</t>
  </si>
  <si>
    <t>TXU ENERGY RETAIL COMPANY LLC DBA ASSURANCE ENERGY (SM NR POLR)</t>
  </si>
  <si>
    <t>TXU ENERGY RETAIL COMPANY LLC DBA TXU ENERGY</t>
  </si>
  <si>
    <t>NOORUDDIN INVESTMENTS LLC DBA DISCOUNT POWER (LSE)</t>
  </si>
  <si>
    <t>8254301971000</t>
  </si>
  <si>
    <t>OCCIDENTAL POWER SERVICES INC (LSE)</t>
  </si>
  <si>
    <t>1118490501000</t>
  </si>
  <si>
    <t>OUR ENERGY LLC (LSE)</t>
  </si>
  <si>
    <t>8273832461000</t>
  </si>
  <si>
    <t>PROTON ENERGY INC (LSE)</t>
  </si>
  <si>
    <t>8305909511000</t>
  </si>
  <si>
    <t>PULSE ELECTRIC INC (LSE)</t>
  </si>
  <si>
    <t>8282993751000</t>
  </si>
  <si>
    <t>RAYBURN COUNTRY ELECTRIC COOPERATIVE INC EPCO (LSE)</t>
  </si>
  <si>
    <t>6243686011200</t>
  </si>
  <si>
    <t>RAYBURN COUNTRY ELECTRIC COOPERATIVE INC EXP (LSE)</t>
  </si>
  <si>
    <t>6243686011100</t>
  </si>
  <si>
    <t>RELIANT ENERGY RETAIL SERVICES LLC DBA RELIANT ENERGY SOLUTIONS</t>
  </si>
  <si>
    <t>8286293161000</t>
  </si>
  <si>
    <t>RELIANT ENERGY TEXAS RETAIL LLC (LSE)</t>
  </si>
  <si>
    <t>8286294561000</t>
  </si>
  <si>
    <t>SHELL ENERGY NORTH AMERICA (US) LP (LSE)</t>
  </si>
  <si>
    <t>9687867491000</t>
  </si>
  <si>
    <t>JACKSON ELECTRIC CO OP INC</t>
  </si>
  <si>
    <t>LEHMAN POWER SERVICES LLC (LSE)</t>
  </si>
  <si>
    <t>8263033511000</t>
  </si>
  <si>
    <t>MIDAMERICAN ENERGY COMPANY (LSE)</t>
  </si>
  <si>
    <t>8847187681000</t>
  </si>
  <si>
    <t>NATIONS POWER LLC (LSE)</t>
  </si>
  <si>
    <t>NEXTERA ENERGY POWER MARKETING LLC (LSE)</t>
  </si>
  <si>
    <t>ENERGY PLUS HOLDINGS LLC</t>
  </si>
  <si>
    <t>8048918491000</t>
  </si>
  <si>
    <t>ENTERGY TEXAS INC (LSE)</t>
  </si>
  <si>
    <t>8012610531000</t>
  </si>
  <si>
    <t>FRONTIER UTILITIES INC (LSE)</t>
  </si>
  <si>
    <t>8094344211000</t>
  </si>
  <si>
    <t>GDF SUEZ ENERGY MARKETING NA INC (LSE)</t>
  </si>
  <si>
    <t>GEXA ENERGY LP DBA GEXA ENERGY (LSE)</t>
  </si>
  <si>
    <t>GIM RETAIL ENERGY LLC (LSE)</t>
  </si>
  <si>
    <t>8269652091000</t>
  </si>
  <si>
    <t>GOLDEN SPREAD ELECTRIC COOPERATIVE INC (TSP)</t>
  </si>
  <si>
    <t>1864707794000</t>
  </si>
  <si>
    <t>GRAYSON COLLIN ELECTRIC CO OP INC (AEP AS QSE)</t>
  </si>
  <si>
    <t>0089538124000</t>
  </si>
  <si>
    <t>HUDSON ENERGY JV LLC (LSE)</t>
  </si>
  <si>
    <t>8029612891000</t>
  </si>
  <si>
    <t>ILUMINAR ENERGY LLC (LSE)</t>
  </si>
  <si>
    <t>8292445521000</t>
  </si>
  <si>
    <t>CPS ENERGY (LSE)</t>
  </si>
  <si>
    <t>CPS ENERGY (TDSP)</t>
  </si>
  <si>
    <t>0079360734000</t>
  </si>
  <si>
    <t>0713801901000</t>
  </si>
  <si>
    <t>0713801904000</t>
  </si>
  <si>
    <t>DIRECT ENERGY BUSINESS LLC (LSE)</t>
  </si>
  <si>
    <t>DIRECT ENERGY BUSINESS LLC DBA EXPERT ENERGY (LSE)</t>
  </si>
  <si>
    <t>7887078471100</t>
  </si>
  <si>
    <t>7887078471200</t>
  </si>
  <si>
    <t>BROWNSVILLE PUBLIC UTILITIES BOARD (LSE)</t>
  </si>
  <si>
    <t>BROWNSVILLE PUBLIC UTILITIES BOARD (TDSP)</t>
  </si>
  <si>
    <t>CHAMPION ENERGY INDUSTRIAL SERVICES I (LSE)</t>
  </si>
  <si>
    <t>1599884061100</t>
  </si>
  <si>
    <t>CHAMPION ENERGY INDUSTRIAL SERVICES III (LSE)</t>
  </si>
  <si>
    <t>1599884061300</t>
  </si>
  <si>
    <t>CITY OF SANGER TEXAS (LSE)</t>
  </si>
  <si>
    <t>0589560201000</t>
  </si>
  <si>
    <t>8305623801000</t>
  </si>
  <si>
    <t>ACCENT ENERGY TEXAS LP DBA DYNOWATT POWERED BY ACCENT ENERGY</t>
  </si>
  <si>
    <t>8281436311000</t>
  </si>
  <si>
    <t>BOUNCE ENERGY INC (LSE)</t>
  </si>
  <si>
    <t>8263032781000</t>
  </si>
  <si>
    <t>NOT LISTED</t>
  </si>
  <si>
    <t>166319145</t>
  </si>
  <si>
    <t>CITY OF SHINER (TDSP)</t>
  </si>
  <si>
    <t>1504533714000</t>
  </si>
  <si>
    <t>CITY OF SMITHVILLE (TDSP)</t>
  </si>
  <si>
    <t>0916978134000</t>
  </si>
  <si>
    <t>CITY OF WAELDER (TDSP)</t>
  </si>
  <si>
    <t>0541779694000</t>
  </si>
  <si>
    <t>CITY OF WEIMAR (TDSP)</t>
  </si>
  <si>
    <t>0214974584000</t>
  </si>
  <si>
    <t>CITY OF WHITESBORO</t>
  </si>
  <si>
    <t>134546522</t>
  </si>
  <si>
    <t>CITY OF YOAKUM (TDSP)</t>
  </si>
  <si>
    <t>0694557724000</t>
  </si>
  <si>
    <t>CONOCOPHILLIPS COMPANY (LSE)</t>
  </si>
  <si>
    <t>001368265</t>
  </si>
  <si>
    <t>CONSOLIDATED EDISON SOLUTIONS INC</t>
  </si>
  <si>
    <t>809887904</t>
  </si>
  <si>
    <t>CONSTELLATION NEWENERGY INC (LSE)</t>
  </si>
  <si>
    <t>8797234681000</t>
  </si>
  <si>
    <t>Combined Cycle &lt;= 90 MW*</t>
  </si>
  <si>
    <t>Combined Cycle &gt; 90 MW*</t>
  </si>
  <si>
    <t>Simple Cycle &lt;= 90 MW</t>
  </si>
  <si>
    <t>Simple Cycle &gt; 90 MW</t>
  </si>
  <si>
    <t>110569998</t>
  </si>
  <si>
    <t>KERRVILLE PUBLIC UTILITY BOARD (LSE)</t>
  </si>
  <si>
    <t>1248248061000</t>
  </si>
  <si>
    <t>KINETIC ENERGY LLC</t>
  </si>
  <si>
    <t>TEXAS POWER LP (LSE)</t>
  </si>
  <si>
    <t>614848005</t>
  </si>
  <si>
    <t>TEXAS RETAIL ENERGY LLC (LSE)</t>
  </si>
  <si>
    <t>124238432</t>
  </si>
  <si>
    <t>DIRECT ENERGY LP DBA DIRECT ENERGY BUSINESS SERVICES</t>
  </si>
  <si>
    <t>0397133541000</t>
  </si>
  <si>
    <t>DIRECT ENERGY LP DBA DIRECT ENERGY MULTI FAMILY</t>
  </si>
  <si>
    <t>BRAZOS ELECTRIC POWER CO OP INC (LSE)</t>
  </si>
  <si>
    <t>0037722901000</t>
  </si>
  <si>
    <t>787476634</t>
  </si>
  <si>
    <t>BANDERA ELECTRIC CO OP  INC (LSE)</t>
  </si>
  <si>
    <t>0089451491000</t>
  </si>
  <si>
    <t>BIG COUNTRY ELECTRIC CO OP INC (LSE)</t>
  </si>
  <si>
    <t>0058630481000</t>
  </si>
  <si>
    <t>BRAZOS ELECTRIC POWER CO OP INC LCRA</t>
  </si>
  <si>
    <t>0037722901100</t>
  </si>
  <si>
    <t>BRILLIANT ENERGY LLC</t>
  </si>
  <si>
    <t>800312048</t>
  </si>
  <si>
    <t>6063470371000</t>
  </si>
  <si>
    <t>BRYAN TEXAS UTILITIES (LSE)</t>
  </si>
  <si>
    <t>0793907791000</t>
  </si>
  <si>
    <t>STATE POWER COMPANY INC (LSE)</t>
  </si>
  <si>
    <t>801220844</t>
  </si>
  <si>
    <t>800770810</t>
  </si>
  <si>
    <t>SWEPCO ENERGY DELIVERY COMPANY (SWEPCO-EDC) (TDSP)</t>
  </si>
  <si>
    <t>026763672</t>
  </si>
  <si>
    <t>TAYLOR ELECTRIC CO OP INC (TDSP)</t>
  </si>
  <si>
    <t>0079344254000</t>
  </si>
  <si>
    <t>TAYLOR ELECTRIC CO OP INC ABILENE (TDSP)</t>
  </si>
  <si>
    <t>0079344254100</t>
  </si>
  <si>
    <t>TEXAS MUNICIPAL POWER AGENCY</t>
  </si>
  <si>
    <t>071374052</t>
  </si>
  <si>
    <t>TEXAS-NEW MEXICO POWER CO (TDSP)</t>
  </si>
  <si>
    <t>007929441</t>
  </si>
  <si>
    <t>TRI COUNTY ELECTRIC CO OP INC</t>
  </si>
  <si>
    <t>008945123</t>
  </si>
  <si>
    <t>TRINITY VALLEY ELEC CO OP</t>
  </si>
  <si>
    <t>009844564</t>
  </si>
  <si>
    <t>UNITED ELECTRIC CO OP SERVICES INC</t>
  </si>
  <si>
    <t>008945826</t>
  </si>
  <si>
    <t>VICTORIA ELECTRIC CO OP INC</t>
  </si>
  <si>
    <t>008953861</t>
  </si>
  <si>
    <t>VICTORIA ELECTRIC CO OP INC AEP (TDSP)</t>
  </si>
  <si>
    <t>0089538614100</t>
  </si>
  <si>
    <t>WEATHERFORD MUNICIPAL UTILITY SYSTEM (TDSP)</t>
  </si>
  <si>
    <t>0817196274000</t>
  </si>
  <si>
    <t>SUBMITTAL</t>
  </si>
  <si>
    <r>
      <t xml:space="preserve">Primary Contact </t>
    </r>
    <r>
      <rPr>
        <b/>
        <sz val="10"/>
        <color indexed="18"/>
        <rFont val="Arial"/>
        <family val="2"/>
      </rPr>
      <t>(name of person ERCOT can contact with questions regarding this form)</t>
    </r>
  </si>
  <si>
    <t>REPUBLIC POWER DBA ENERGY AMERICA II (TEST)</t>
  </si>
  <si>
    <t>0397133541100</t>
  </si>
  <si>
    <t>RIO GRANDE ELEC CO OP (LSE) AEP</t>
  </si>
  <si>
    <t>0027819531100</t>
  </si>
  <si>
    <t>RIO GRANDE ELECTRIC CO OP (LSE) TXU</t>
  </si>
  <si>
    <t>0027819531000</t>
  </si>
  <si>
    <t>SAN BERNARD ELECTRIC CO OP (LSE)</t>
  </si>
  <si>
    <t>0089453131000</t>
  </si>
  <si>
    <t>968254276</t>
  </si>
  <si>
    <t>CITY OF GEORGETOWN (LSE)</t>
  </si>
  <si>
    <t>0895923721000</t>
  </si>
  <si>
    <t>CITY OF GIDDINGS (LSE)</t>
  </si>
  <si>
    <t>Transitions - CC3</t>
  </si>
  <si>
    <t>Planning - WIND</t>
  </si>
  <si>
    <t>CMZone</t>
  </si>
  <si>
    <t>ERCOT Confidential</t>
  </si>
  <si>
    <t>If questions arise related to the completion of this form, please contact your designated ERCOT Account Manager or</t>
  </si>
  <si>
    <t>Please keep in mind the following as you complete this form:</t>
  </si>
  <si>
    <t>0079233111000</t>
  </si>
  <si>
    <t>WTU RETAIL ENERGY LP (LSE)</t>
  </si>
  <si>
    <t>017741294</t>
  </si>
  <si>
    <t>WTU RETAIL ENERGY LP 1100</t>
  </si>
  <si>
    <t>0177412941100</t>
  </si>
  <si>
    <t>WTU RETAIL ENERGY LP DBA WTU</t>
  </si>
  <si>
    <t>0177412941200</t>
  </si>
  <si>
    <t>189069284</t>
  </si>
  <si>
    <t>GREEN MOUNTAIN ENERGY COMPANY-POLR (LSE)</t>
  </si>
  <si>
    <t>1768714811300</t>
  </si>
  <si>
    <t>HINO ELECTRIC POWER COMPANY (LSE)</t>
  </si>
  <si>
    <t>026533844</t>
  </si>
  <si>
    <t>HUDSON ENERGY SERVICES LLC (LSE)</t>
  </si>
  <si>
    <t>121359595</t>
  </si>
  <si>
    <t>111950619</t>
  </si>
  <si>
    <r>
      <t xml:space="preserve">          Request Sub-Type:</t>
    </r>
    <r>
      <rPr>
        <sz val="12"/>
        <rFont val="Arial"/>
        <family val="2"/>
      </rPr>
      <t xml:space="preserve">  Select "</t>
    </r>
    <r>
      <rPr>
        <b/>
        <sz val="12"/>
        <color indexed="10"/>
        <rFont val="Arial"/>
        <family val="2"/>
      </rPr>
      <t>Resource/Asset Registration</t>
    </r>
    <r>
      <rPr>
        <sz val="12"/>
        <rFont val="Arial"/>
        <family val="2"/>
      </rPr>
      <t>" from the drop-down list</t>
    </r>
  </si>
  <si>
    <r>
      <t xml:space="preserve">          Short Description:</t>
    </r>
    <r>
      <rPr>
        <sz val="12"/>
        <rFont val="Arial"/>
        <family val="2"/>
      </rPr>
      <t xml:space="preserve">  Complete with a descriptive subject</t>
    </r>
  </si>
  <si>
    <t>FIRST CHOICE POWER SPECIAL PURPOSE LIMITED PARTNERSHIP</t>
  </si>
  <si>
    <t>008613791</t>
  </si>
  <si>
    <t>FIRST CHOICE POWER SPECIAL PURPOSE LP DBA FIRST CHOICE POWER POL</t>
  </si>
  <si>
    <t>0086137911000</t>
  </si>
  <si>
    <t>0544813411000</t>
  </si>
  <si>
    <t>144991671</t>
  </si>
  <si>
    <t>CALPINE POWER AMERICA LP</t>
  </si>
  <si>
    <t>1127108761000</t>
  </si>
  <si>
    <t>CAP ROCK ENERGY (HUNT COLLIN DIVISION) (LSE)</t>
  </si>
  <si>
    <t>0079370971100</t>
  </si>
  <si>
    <t>005777206</t>
  </si>
  <si>
    <t>0057772064100</t>
  </si>
  <si>
    <t>J A C ELECTRIC CO OP INC</t>
  </si>
  <si>
    <t>003890795</t>
  </si>
  <si>
    <t>078423555</t>
  </si>
  <si>
    <t>0089453134000</t>
  </si>
  <si>
    <t>SAN MIGUEL ELECTRIC CO OP INC (TDSP)</t>
  </si>
  <si>
    <t>0884848524000</t>
  </si>
  <si>
    <t>LOWER COLORADO RIVER AUTHORITY (LSE)</t>
  </si>
  <si>
    <t>0432268851000</t>
  </si>
  <si>
    <t>LPT LLC DBA LPT SP LLC</t>
  </si>
  <si>
    <t>6116339131000</t>
  </si>
  <si>
    <t>LUMINANT ET SERVICES COMPANY (LSE)</t>
  </si>
  <si>
    <t>1733370281500</t>
  </si>
  <si>
    <t>Unit Info - CC</t>
  </si>
  <si>
    <t>Resource Parameters - GEN</t>
  </si>
  <si>
    <t>Resource Parameters - CC</t>
  </si>
  <si>
    <t>Site Information - GEN CC WIND</t>
  </si>
  <si>
    <t>Subsynchronous Resonance - CC</t>
  </si>
  <si>
    <t>Subsynchronous Resonance - GEN</t>
  </si>
  <si>
    <t>Planning - CC</t>
  </si>
  <si>
    <t>Planning - GEN</t>
  </si>
  <si>
    <t>Ownership - WIND</t>
  </si>
  <si>
    <t>Ownership - GEN</t>
  </si>
  <si>
    <t>Protection - CC</t>
  </si>
  <si>
    <t>Protection - WIND</t>
  </si>
  <si>
    <t>Protection - GEN</t>
  </si>
  <si>
    <t>REP</t>
  </si>
  <si>
    <t>REPDuns</t>
  </si>
  <si>
    <t>SOUTH PLAINS ELECTRIC CO OP INC (TDSP)</t>
  </si>
  <si>
    <t>007934185</t>
  </si>
  <si>
    <t>Load Data</t>
  </si>
  <si>
    <t>BP ENERGY COMPANY (LSE)</t>
  </si>
  <si>
    <t>6252757551000</t>
  </si>
  <si>
    <t>BP ENERGY COMPANY (SUB-LSE-CNE)</t>
  </si>
  <si>
    <t>8797234681100</t>
  </si>
  <si>
    <t>0037722901200</t>
  </si>
  <si>
    <t>0952141691000</t>
  </si>
  <si>
    <t>GREEN MOUNTAIN ENERGY COMPANY - COMMERCIAL</t>
  </si>
  <si>
    <t>1768714811200</t>
  </si>
  <si>
    <t>GREEN MOUNTAIN ENERGY COMPANY (LSE)</t>
  </si>
  <si>
    <t>176871481</t>
  </si>
  <si>
    <t>GREEN MOUNTAIN ENERGY COMPANY-MULTIFAMILY (LSE)</t>
  </si>
  <si>
    <t>1768714811100</t>
  </si>
  <si>
    <t>0851553724000</t>
  </si>
  <si>
    <t>CITY OF BELLVILLE (TDSP)</t>
  </si>
  <si>
    <t>0935648704000</t>
  </si>
  <si>
    <t>CITY OF BOERNE (TDSP)</t>
  </si>
  <si>
    <t>0052470694000</t>
  </si>
  <si>
    <t>ENTERGY GULF STATES INC (BLT LSE)</t>
  </si>
  <si>
    <t>8274383831100</t>
  </si>
  <si>
    <t>807179234</t>
  </si>
  <si>
    <t>0086137911100</t>
  </si>
  <si>
    <t>CHAIN LAKES POWER LP DBA SIMPLE POWER (LSE)</t>
  </si>
  <si>
    <t>806949835</t>
  </si>
  <si>
    <t>0091871544000</t>
  </si>
  <si>
    <t>CITY OF ROBSTOWN UTILITY SYSTEM (TDSP)</t>
  </si>
  <si>
    <t>9387911424000</t>
  </si>
  <si>
    <t>CITY OF SAN MARCOS (TDSP)</t>
  </si>
  <si>
    <t>0694628694000</t>
  </si>
  <si>
    <t>CITY OF SAN SABA (TDSP)</t>
  </si>
  <si>
    <t>0248592254000</t>
  </si>
  <si>
    <t>CITY OF SANGER</t>
  </si>
  <si>
    <t>058956020</t>
  </si>
  <si>
    <t>CITY OF SCHULENBURG (TDSP)</t>
  </si>
  <si>
    <t>0532950364000</t>
  </si>
  <si>
    <t>CITY OF BRIDGEPORT MUN ELEC SYS (TDSP)</t>
  </si>
  <si>
    <t>0842801714000</t>
  </si>
  <si>
    <t>CITY OF BURNET (TDSP)</t>
  </si>
  <si>
    <t>0746121514000</t>
  </si>
  <si>
    <t>LCRA TRANSMISSION SERVICES CORPORATION</t>
  </si>
  <si>
    <t>0432268854000</t>
  </si>
  <si>
    <t>LIGHTHOUSE ELECTRIC CO OP (TDSP)</t>
  </si>
  <si>
    <t>0028252894000</t>
  </si>
  <si>
    <t>LIGHTHOUSE ELECTRIC CO OP TXU (TDSP)</t>
  </si>
  <si>
    <t>0028252894100</t>
  </si>
  <si>
    <t>LYNTEGAR ELECTRIC CO OP INC (TDSP)</t>
  </si>
  <si>
    <t>0079371474000</t>
  </si>
  <si>
    <t>MAGIC VALLEY ELECTRIC CO OP INC (TDSP)</t>
  </si>
  <si>
    <t>008951501</t>
  </si>
  <si>
    <t>MEDINA ELECTRIC CO OP INC (TDSP) AEP</t>
  </si>
  <si>
    <t>0081378124100</t>
  </si>
  <si>
    <t>WESTERN FARMERS ELECTRIC COOPERATIVE (LSE)</t>
  </si>
  <si>
    <t>072862407</t>
  </si>
  <si>
    <t>WTU ENERGY DELIVERY COMPANY (WTU-EDC) (LSE)</t>
  </si>
  <si>
    <t>BRAZOS ELECTRIC POWER CO OP INC (TDSP)</t>
  </si>
  <si>
    <t>0037722904000</t>
  </si>
  <si>
    <t>6063470374000</t>
  </si>
  <si>
    <t>BRYAN TEXAS UTILITIES (TDSP)</t>
  </si>
  <si>
    <t>0793907794000</t>
  </si>
  <si>
    <t>CAP ROCK ENERGY (HUNT COLLIN DIVISION) (TDSP)</t>
  </si>
  <si>
    <t>0079370974100</t>
  </si>
  <si>
    <t>CAP ROCK ENERGY (MCCULLOCH DIVISION) (TDSP)</t>
  </si>
  <si>
    <t>0079370974000</t>
  </si>
  <si>
    <t>CENTERPOINT ENERGY HOUSTON ELECTRIC LLC (TDSP)</t>
  </si>
  <si>
    <t>Unit Info - GEN</t>
  </si>
  <si>
    <t>Gas Steam - Supercritical Boiler</t>
  </si>
  <si>
    <t>Gas Steam - Reheat Boiler</t>
  </si>
  <si>
    <t>Gas Steam - Non-reheat or Boiler without air-preheater</t>
  </si>
  <si>
    <t>CAP ROCK ENERGY (MCCULLOCH DIVISION) (LSE)</t>
  </si>
  <si>
    <t>0079370971000</t>
  </si>
  <si>
    <t>Nuclear</t>
  </si>
  <si>
    <t>Hydro</t>
  </si>
  <si>
    <t>Coal and Lignite</t>
  </si>
  <si>
    <t>AEP TEXAS CENTRAL COMPANY</t>
  </si>
  <si>
    <t>007924772</t>
  </si>
  <si>
    <t>AEP TEXAS NORTH COMPANY</t>
  </si>
  <si>
    <t>007923311</t>
  </si>
  <si>
    <t>AEP TEXAS NORTH COMPANY SPP</t>
  </si>
  <si>
    <t>053693388</t>
  </si>
  <si>
    <t>BANDERA ELECTRIC CO OP INC (TDSP)</t>
  </si>
  <si>
    <t>0089451494000</t>
  </si>
  <si>
    <t>BARTLETT ELECTRIC CO OP INC</t>
  </si>
  <si>
    <t>002781813</t>
  </si>
  <si>
    <t>BIG COUNTRY ELECTRIC CO OP INC (TDSP)</t>
  </si>
  <si>
    <t>0058630484000</t>
  </si>
  <si>
    <t>BIG COUNTRY ELECTRIC CO OP INC TXU (TDSP)</t>
  </si>
  <si>
    <t>0058630484100</t>
  </si>
  <si>
    <t>BLUEBONNET ELECTRIC CO OP INC (TDSP)</t>
  </si>
  <si>
    <t>0524834354000</t>
  </si>
  <si>
    <t>0397133541200</t>
  </si>
  <si>
    <t>DPI ENERGY LLC (LSE)</t>
  </si>
  <si>
    <t>785092292</t>
  </si>
  <si>
    <t>DTE ENERGY TRADING INC (LSE)</t>
  </si>
  <si>
    <t>383323526</t>
  </si>
  <si>
    <t>144817595</t>
  </si>
  <si>
    <t>EN TOUCH SYSTEMS INC (LSE)</t>
  </si>
  <si>
    <t>155807808</t>
  </si>
  <si>
    <t xml:space="preserve">4.  Complete the required fields on the "Service Request" screen (annotated by red asterisk).  </t>
  </si>
  <si>
    <t>MEDINA ELECTRIC CO OP INC (TDSP) STEC</t>
  </si>
  <si>
    <t>0081378124000</t>
  </si>
  <si>
    <t>MID SOUTH ELECTRIC CO OP ASSOC</t>
  </si>
  <si>
    <t>061278594</t>
  </si>
  <si>
    <t>8062449354000</t>
  </si>
  <si>
    <t>GRANBURY MUNICIPAL UTILITIES (TDSP)</t>
  </si>
  <si>
    <t>0952141694000</t>
  </si>
  <si>
    <t>GRAYSON COLLIN ELECTRIC CO OP INC</t>
  </si>
  <si>
    <t>008953812</t>
  </si>
  <si>
    <t>GUADALUPE VALLEY ELECTRIC CO OP INC (TDSP)</t>
  </si>
  <si>
    <t>0079305894000</t>
  </si>
  <si>
    <t xml:space="preserve">This submittal is for: </t>
  </si>
  <si>
    <t>Submittal Information</t>
  </si>
  <si>
    <t>Date Form Completed:</t>
  </si>
  <si>
    <t>Printed Name:</t>
  </si>
  <si>
    <t>Title:</t>
  </si>
  <si>
    <t>Phone Number:</t>
  </si>
  <si>
    <t>E-mail Address:</t>
  </si>
  <si>
    <t>Fax Number:</t>
  </si>
  <si>
    <t>TDSP DUNS Number:</t>
  </si>
  <si>
    <t xml:space="preserve">          The following Request Type and Sub-Type are essential to proper submittal.</t>
  </si>
  <si>
    <t>FANNIN COUNTY ELECTRIC CO OP INC</t>
  </si>
  <si>
    <t>0018220894000</t>
  </si>
  <si>
    <t>FARMERS ELECTRIC CO OP INC DBA FEC ELECTRIC</t>
  </si>
  <si>
    <t>0098442344000</t>
  </si>
  <si>
    <t>FAYETTE ELECTRIC CO OP INC (TDSP)</t>
  </si>
  <si>
    <t>0593309774000</t>
  </si>
  <si>
    <t>FORT BELKNAP ELECTRIC CO OP INC (TDSP)</t>
  </si>
  <si>
    <t>007935299</t>
  </si>
  <si>
    <t>GEUS (TDSP)</t>
  </si>
  <si>
    <t>NEW BRAUNFELS UTILITIES (LSE)</t>
  </si>
  <si>
    <t>0383461691000</t>
  </si>
  <si>
    <t>NEW MEXICO NATURAL GAS LP DBA TEXAS POWER</t>
  </si>
  <si>
    <t>807025689</t>
  </si>
  <si>
    <t>NUECES ELECTRIC COOPERATIVE INC RETAIL DIVISION (NEC RD)</t>
  </si>
  <si>
    <t>0088288571000</t>
  </si>
  <si>
    <t>OCCIDENTAL POWER MARKETING LP (LSE)</t>
  </si>
  <si>
    <t>052298721</t>
  </si>
  <si>
    <t>PEDERNALES ELEC CO OP INC AEP (LSE)</t>
  </si>
  <si>
    <t>0079241111100</t>
  </si>
  <si>
    <t>PEDERNALES ELECTRIC CO OP INC (LSE)</t>
  </si>
  <si>
    <t>0079241111000</t>
  </si>
  <si>
    <t>PEGASUS ALLIANCE CORPORATION DBA ONPAC ENERGY (LSE)</t>
  </si>
  <si>
    <t>136387466</t>
  </si>
  <si>
    <t>Power Storage</t>
  </si>
  <si>
    <t>This worksheet tab contains general BLT site-specific information.</t>
  </si>
  <si>
    <t>GENERAL BLT INFORMATION</t>
  </si>
  <si>
    <t>Block Load Transfer Locational Information</t>
  </si>
  <si>
    <t>ESI ID 1 (Unique Load Meter Identifier):</t>
  </si>
  <si>
    <t>Resource ID (Unique Load Meter Identifier):</t>
  </si>
  <si>
    <t>BLT Resource</t>
  </si>
  <si>
    <t>FOR SETTLEMENTS PURPOSES</t>
  </si>
  <si>
    <t>"Data Aggregation / Settlements"</t>
  </si>
  <si>
    <t>ERCOT Block Load Transfer Settlement Registration Form (BLTRF-S)</t>
  </si>
  <si>
    <t xml:space="preserve">A BLTRF-S should be submitted for each BLT that will to be set for wholesale settlement. </t>
  </si>
  <si>
    <r>
      <t xml:space="preserve">          Click "</t>
    </r>
    <r>
      <rPr>
        <b/>
        <sz val="12"/>
        <rFont val="Arial"/>
        <family val="2"/>
      </rPr>
      <t>Submit</t>
    </r>
    <r>
      <rPr>
        <sz val="12"/>
        <rFont val="Arial"/>
        <family val="2"/>
      </rPr>
      <t>"  (you will add the BLTRF-S file on the next screen)</t>
    </r>
  </si>
  <si>
    <r>
      <t xml:space="preserve">          Select "</t>
    </r>
    <r>
      <rPr>
        <b/>
        <sz val="12"/>
        <rFont val="Arial"/>
        <family val="2"/>
      </rPr>
      <t>Browse</t>
    </r>
    <r>
      <rPr>
        <sz val="12"/>
        <rFont val="Arial"/>
        <family val="2"/>
      </rPr>
      <t>" icon and find the completed BLTRF-S file on your computer</t>
    </r>
  </si>
  <si>
    <t>General Information - Load Servicing Entity and/or Resource Entity</t>
  </si>
  <si>
    <t>This worksheet tab contains information on the LSE and/or RE Entity responsible for associated BLT settlement.</t>
  </si>
  <si>
    <t>LSE Entity Submitting Form:</t>
  </si>
  <si>
    <t>LSE Entity DUNS #:</t>
  </si>
  <si>
    <r>
      <t xml:space="preserve">Secondary Contact </t>
    </r>
    <r>
      <rPr>
        <b/>
        <sz val="10"/>
        <color indexed="18"/>
        <rFont val="Arial"/>
        <family val="2"/>
      </rPr>
      <t>(optional)</t>
    </r>
  </si>
  <si>
    <t>BLT 1</t>
  </si>
  <si>
    <t>BLT 2</t>
  </si>
  <si>
    <t>BLT 3</t>
  </si>
  <si>
    <t>BLT 4</t>
  </si>
  <si>
    <t>BLT 5</t>
  </si>
  <si>
    <t>BLT 6</t>
  </si>
  <si>
    <t>BLT 7</t>
  </si>
  <si>
    <t>BLT 8</t>
  </si>
  <si>
    <t>BLT Site Code:</t>
  </si>
  <si>
    <r>
      <t xml:space="preserve">Complete this section ONLY if BLT will set up for settlement of Load transfer </t>
    </r>
    <r>
      <rPr>
        <b/>
        <sz val="12"/>
        <color indexed="10"/>
        <rFont val="Arial"/>
        <family val="2"/>
      </rPr>
      <t>TO</t>
    </r>
    <r>
      <rPr>
        <b/>
        <sz val="12"/>
        <color indexed="18"/>
        <rFont val="Arial"/>
        <family val="2"/>
      </rPr>
      <t xml:space="preserve"> ERCOT Control Area.</t>
    </r>
  </si>
  <si>
    <r>
      <t xml:space="preserve">Complete this section ONLY if BLT will set up for settlement of Load transfer </t>
    </r>
    <r>
      <rPr>
        <b/>
        <sz val="12"/>
        <color indexed="10"/>
        <rFont val="Arial"/>
        <family val="2"/>
      </rPr>
      <t>FROM</t>
    </r>
    <r>
      <rPr>
        <b/>
        <sz val="12"/>
        <color indexed="18"/>
        <rFont val="Arial"/>
        <family val="2"/>
      </rPr>
      <t xml:space="preserve"> ERCOT Control Area.</t>
    </r>
  </si>
  <si>
    <t>BLT Site Code (If different than default specified above)</t>
  </si>
  <si>
    <t>Block Load Transfer Information for Settlement</t>
  </si>
  <si>
    <t>Block Load Transfer Name (As registered by TSP):</t>
  </si>
  <si>
    <t>BLT Partnership Start Date:</t>
  </si>
  <si>
    <t>BLT Partnership End Date:</t>
  </si>
  <si>
    <t>TSP/DSP registering BLT:</t>
  </si>
  <si>
    <t>BLT Load</t>
  </si>
  <si>
    <t>RE Entity Submitting Form:</t>
  </si>
  <si>
    <t>RE Entity DUNS #:</t>
  </si>
  <si>
    <t>AES DEEPWATER INC</t>
  </si>
  <si>
    <t>AIR LIQUIDE LARGE INDUSTRIES US LP (RE)</t>
  </si>
  <si>
    <t>AMERICAN ELECTRIC POWER TEXAS NORTH COMPANY</t>
  </si>
  <si>
    <t>AMPROP FINANCE COMPANY (RE)</t>
  </si>
  <si>
    <t>ANADARKO PETROLEUM CORPORATION</t>
  </si>
  <si>
    <t>ASH GROVE TEXAS LP</t>
  </si>
  <si>
    <t>BARNEY M DAVIS LP (RES)</t>
  </si>
  <si>
    <t>BARNEY M DAVIS UNIT 1</t>
  </si>
  <si>
    <t>BARTON CHAPEL WIND LLC (RE)</t>
  </si>
  <si>
    <t>BASA RESOURCES INC (RES)</t>
  </si>
  <si>
    <t>BASA RESOURCES INC 2 (RES)</t>
  </si>
  <si>
    <t>BASF CORP</t>
  </si>
  <si>
    <t>BASS ENTERPRISES PRODUCTION CO</t>
  </si>
  <si>
    <t>BASTROP ENERGY PARTNERS LP</t>
  </si>
  <si>
    <t>BIG BROWN POWER COMPANY LLC (RE)</t>
  </si>
  <si>
    <t>BIO ENERGY (AUSTIN) L.L.C.</t>
  </si>
  <si>
    <t>BIO ENERGY (TEXAS) LLC (RESOURCE)</t>
  </si>
  <si>
    <t>BOSQUE POWER COMPANY LLC (RES)</t>
  </si>
  <si>
    <t>BP AMERICA PRODUCTION COMPANY (RE)</t>
  </si>
  <si>
    <t>BRAZOS ELECTRIC POWER CO OP INC (RES)</t>
  </si>
  <si>
    <t>BRAZOS ELECTRIC POWER CO OP INC FOR MORRIS SHEPPARD DAM</t>
  </si>
  <si>
    <t>BRAZOS ELECTRIC POWER CO OP INC FOR WHITNEY DAM</t>
  </si>
  <si>
    <t>BRAZOS SANDY CREEK ELECTRIC COOPERATIVE INC (RE)</t>
  </si>
  <si>
    <t>BRAZOS VALLEY ENERGY  LP</t>
  </si>
  <si>
    <t>BRAZOS WIND LP</t>
  </si>
  <si>
    <t>BROWNSVILLE PUBLIC UTILITIES BOARD AEP (RES)</t>
  </si>
  <si>
    <t>BROWNSVILLE PUBLIC UTILITIES BOARD CALPINE (RES)</t>
  </si>
  <si>
    <t>BROWNSVILLE PUBLIC UTILITIES BOARD OKLA J3 (RES)</t>
  </si>
  <si>
    <t>BROWNSVILLE PUBLIC UTILITIES BOARD TENASKA (RES)</t>
  </si>
  <si>
    <t>BRYAN TEXAS UTILITIES (RES)</t>
  </si>
  <si>
    <t>BUFFALO GAP WIND FARM 2 LLC</t>
  </si>
  <si>
    <t>BUFFALO GAP WIND FARM 3 LLC (RE)</t>
  </si>
  <si>
    <t>BUFFALO GAP WIND FARM LLC</t>
  </si>
  <si>
    <t>BULL CREEK WIND LLC (RE)</t>
  </si>
  <si>
    <t>CALPINE CORP</t>
  </si>
  <si>
    <t>CAPRICORN RIDGE WIND II LLC (RE)</t>
  </si>
  <si>
    <t>CAPRICORN RIDGE WIND LLC (RE)</t>
  </si>
  <si>
    <t>CARDINAL CG COMPANY</t>
  </si>
  <si>
    <t>CEDRO HILL WIND LLC (RE)</t>
  </si>
  <si>
    <t>CEMEX CEMENT INC</t>
  </si>
  <si>
    <t>CEMEX CEMENT INC 2 (RE)</t>
  </si>
  <si>
    <t>CER COLORADO BEND ENERGY PARTNERS LP (RE)</t>
  </si>
  <si>
    <t>CER-QUAIL RUN ENERGY PARTNERS LP (RE)</t>
  </si>
  <si>
    <t>CHAMPION WIND FARM LLC (RE)</t>
  </si>
  <si>
    <t>CHEVRON MIDCONTINENT LP</t>
  </si>
  <si>
    <t>CHEVRON USA INC</t>
  </si>
  <si>
    <t>CITATION OIL AND GAS CORP</t>
  </si>
  <si>
    <t>CITICORP NORTH AMERICA INC (RE)</t>
  </si>
  <si>
    <t>CITY OF AUSTIN DBA AUSTIN ENERGY (RES)</t>
  </si>
  <si>
    <t>CITY OF GARLAND (RES)</t>
  </si>
  <si>
    <t>CITY OF ROBSTOWN UTILITY SYSTEMS (RES)</t>
  </si>
  <si>
    <t>COLETO CREEK POWER LP</t>
  </si>
  <si>
    <t>COLLIN POWER COMPANY LLC</t>
  </si>
  <si>
    <t>COMISION FEDERAL DE ELECTRICIDAD (RES)</t>
  </si>
  <si>
    <t>CPOWER INC (RE)</t>
  </si>
  <si>
    <t>CPS ENERGY (RE)</t>
  </si>
  <si>
    <t>DECORDOVA POWER COMPANY LLC (RE)</t>
  </si>
  <si>
    <t>DELAWARE MOUNTAIN WIND FARM LLC LCRA (RE)</t>
  </si>
  <si>
    <t>DELAWARE MOUNTAIN WIND FARM LLC RELIANT (RE)</t>
  </si>
  <si>
    <t>DENBURY ONSHORE LLC (RE)</t>
  </si>
  <si>
    <t>DENTON MUNICIPAL ELECTRIC (RES)</t>
  </si>
  <si>
    <t>DESERT SKY WIND FARM LP (RE)</t>
  </si>
  <si>
    <t>EC AND R PANTHER CREEK WIND FARM I AND II LLC (RE)</t>
  </si>
  <si>
    <t>EC AND R PANTHER CREEK WIND FARM III LLC (RE)</t>
  </si>
  <si>
    <t>EC AND R PAPALOTE CREEK I LLC (RE)</t>
  </si>
  <si>
    <t>EC AND R PAPALOTE CREEK I LLC CPS (RE)</t>
  </si>
  <si>
    <t>EC AND R PAPALOTE CREEK II LLC (RE)</t>
  </si>
  <si>
    <t>EDF TRADING NORTH AMERICA LLC (RE)</t>
  </si>
  <si>
    <t>ELBOW CREEK WIND PROJECT LLC (RE)</t>
  </si>
  <si>
    <t>ENCHANTED ROCK RELIABILITY SERVICES LLC (RE)</t>
  </si>
  <si>
    <t>ENCOGEN ONE PARTNERS LTD</t>
  </si>
  <si>
    <t>ENERGEN RESOURCES CORPORATION</t>
  </si>
  <si>
    <t>ENNIS POWER COMPANY LLC (RE)</t>
  </si>
  <si>
    <t>EQUISTAR CHEMICAL LP</t>
  </si>
  <si>
    <t>EXTEX LAPORTE LP 2</t>
  </si>
  <si>
    <t>EXTEX-LAPORTE LP</t>
  </si>
  <si>
    <t>EXXON MOBIL CORP (RESOURCE)</t>
  </si>
  <si>
    <t>EXXONMOBIL REFINING AND SUPPLY COMPANY</t>
  </si>
  <si>
    <t>FOREST CREEK WIND FARM LLC (RE)</t>
  </si>
  <si>
    <t>FORMOSA PLASTICS CORPORATION AMERICA (RES)</t>
  </si>
  <si>
    <t>FORMOSA UTILITY VENTURE LTD</t>
  </si>
  <si>
    <t>FPL ENERGY CALLAHAN WIND LP (RES)</t>
  </si>
  <si>
    <t>FPL ENERGY HORSE HOLLOW WIND II LLC (RE)</t>
  </si>
  <si>
    <t>FPL ENERGY HORSE HOLLOW WIND LLC (RE)</t>
  </si>
  <si>
    <t>FPL ENERGY UPTON WIND I LLC (RE)</t>
  </si>
  <si>
    <t>FPL ENERGY UPTON WIND II LLC (RE)</t>
  </si>
  <si>
    <t>FPL ENERGY UPTON WIND III LLC (RE)</t>
  </si>
  <si>
    <t>FPL ENERGY UPTON WIND IV LLC (RE)</t>
  </si>
  <si>
    <t>FPLE FORNEY LLC (RE)</t>
  </si>
  <si>
    <t>FPLE FORNEY LLC 2 (RE)</t>
  </si>
  <si>
    <t>FRESNO ENERGY LLC (RE)</t>
  </si>
  <si>
    <t>FRONTERA GENERAL LIMITED PARTNERSHIP</t>
  </si>
  <si>
    <t>G2 ENERGY (FW REGIONAL) LLC</t>
  </si>
  <si>
    <t>G2 ENERGY (TRINITY OAKS) LLC (RE)</t>
  </si>
  <si>
    <t>GDF SUEZ ENERGY RESOURCES NA INC (RE)</t>
  </si>
  <si>
    <t>GEN TEX POWER CORP</t>
  </si>
  <si>
    <t>GEUS (RES)</t>
  </si>
  <si>
    <t>GIM CHANNELVIEW COGENERATION LLC (RE)</t>
  </si>
  <si>
    <t>GOAT WIND LP (RE)</t>
  </si>
  <si>
    <t>GREGORY POWER PARTNERS LP</t>
  </si>
  <si>
    <t>GUADALUPE POWER PARTNERS LP</t>
  </si>
  <si>
    <t>GUADALUPE-BLANCO RIVER AUTHORITY (RES)</t>
  </si>
  <si>
    <t>HACKBERRY WIND LLC (RE)</t>
  </si>
  <si>
    <t>HAYS ENERGY LP</t>
  </si>
  <si>
    <t>HENRY PETROLEUM LP</t>
  </si>
  <si>
    <t>HILEX POLY CO LLC (RE)</t>
  </si>
  <si>
    <t>HORSE HOLLOW GENERATION TIE 2 LLC (RE)</t>
  </si>
  <si>
    <t>HORSE HOLLOW GENERATION TIE LLC (RE)</t>
  </si>
  <si>
    <t>IGLOO PRODUCTS CORP</t>
  </si>
  <si>
    <t>INADALE WIND FARM LLC (RE)</t>
  </si>
  <si>
    <t>INDIAN MESA WIND FARM LLC LCRA (RE)</t>
  </si>
  <si>
    <t>INDIAN MESA WIND FARM LLC TXU (RE)</t>
  </si>
  <si>
    <t>INEOS USA LLC (RE)</t>
  </si>
  <si>
    <t>INGLESIDE COGENERATION LIMITED PARTNERSHIP</t>
  </si>
  <si>
    <t>INNOVENE USA LLC</t>
  </si>
  <si>
    <t>INTELLIGEN RESOURCES LP (RE)</t>
  </si>
  <si>
    <t>INVISTA INC</t>
  </si>
  <si>
    <t>INVISTA SARL</t>
  </si>
  <si>
    <t>KERR MCGEE CORPORATION</t>
  </si>
  <si>
    <t>KIOWA POWER PARTNERS LLC (RES)</t>
  </si>
  <si>
    <t>LAMAR POWER PARTNERS LLC (RE)</t>
  </si>
  <si>
    <t>LANGFORD WIND POWER LLC (RE)</t>
  </si>
  <si>
    <t>LAREDO WLE LP (LAREDO ENERGY CENTER) (RE)</t>
  </si>
  <si>
    <t>LAREDO WLE LP (RES)</t>
  </si>
  <si>
    <t>LCY ELASTOMERS LP (RES)</t>
  </si>
  <si>
    <t>LONE STAR INDUSTRIES INC DBA BUZZI UNICEM USA</t>
  </si>
  <si>
    <t>LORAINE WINDPARK PROJECT LLC (RE)</t>
  </si>
  <si>
    <t>LOWER COLORADO RIVER AUTHORITY (RES)</t>
  </si>
  <si>
    <t>LUFKIN INDUSTRIES INC</t>
  </si>
  <si>
    <t>LUMINANT ENERGY COMPANY LLC LH2 (RE)</t>
  </si>
  <si>
    <t>LUMINANT ENERGY COMPANY LLC RMR (RE)</t>
  </si>
  <si>
    <t>LUMINANT GENERATION COMPANY LLC (RE)</t>
  </si>
  <si>
    <t>MARATHON OIL COMPANY</t>
  </si>
  <si>
    <t>MATHESON TRI_GAS</t>
  </si>
  <si>
    <t>MAVERICK COUNTY WATER CONTROL AND IMPROVEMENT DISTRICT NO. 1</t>
  </si>
  <si>
    <t>MCADOO WIND ENERGY LLC (RE)</t>
  </si>
  <si>
    <t>MEDINA ELECTRIC CO OP INC (RES)</t>
  </si>
  <si>
    <t>MESQUITE WIND LLC</t>
  </si>
  <si>
    <t>MIDLOTHIAN ENERGY LP</t>
  </si>
  <si>
    <t>NOTREES WINDPOWER LP (RE)</t>
  </si>
  <si>
    <t>NRG SOUTH TEXAS LP (RES)</t>
  </si>
  <si>
    <t>NRG TEXAS POWER LLC (RE)</t>
  </si>
  <si>
    <t>NUECES BAY WLE LP (RES)</t>
  </si>
  <si>
    <t>OAK GROVE MANAGEMENT COMPANY LLC (RE)</t>
  </si>
  <si>
    <t>OCCIDENTAL CHEMICAL CORPORATION</t>
  </si>
  <si>
    <t>OCCIDENTAL PERMIAN LTD</t>
  </si>
  <si>
    <t>OCOTILLO WINDPOWER LP (RE)</t>
  </si>
  <si>
    <t>ODESSA-ECTOR POWER PARTNERS LP</t>
  </si>
  <si>
    <t>OKLAHOMA MUNICIPAL POWER AUTHORITY</t>
  </si>
  <si>
    <t>OPTIM ENERGY ALTURA COGEN LLC (RE)</t>
  </si>
  <si>
    <t>OPTIM ENERGY CEDAR BAYOU 4 LLC (RE)</t>
  </si>
  <si>
    <t>OPTIM ENERGY TWIN OAKS LP (RE)</t>
  </si>
  <si>
    <t>ORANGE COUNTY CONTAINER GROUP LLC (RE)</t>
  </si>
  <si>
    <t>OWENS CORNING (LAAR)</t>
  </si>
  <si>
    <t>OXY USA INC (RE)</t>
  </si>
  <si>
    <t>OXY USA WTP LP</t>
  </si>
  <si>
    <t>OXY VINYLS LP</t>
  </si>
  <si>
    <t>PACTIV CORPORATION</t>
  </si>
  <si>
    <t>PARIS GENERATION LP (RE)</t>
  </si>
  <si>
    <t>PATTERN GULF WIND LLC (RE)</t>
  </si>
  <si>
    <t>PENASCAL II WIND PROJECT LLC (RE)</t>
  </si>
  <si>
    <t>PENASCAL WIND POWER LLC (RE)</t>
  </si>
  <si>
    <t>PENASCAL WIND POWER LLC B (RE)</t>
  </si>
  <si>
    <t>PIONEER NATURAL RESOURCES USA INC</t>
  </si>
  <si>
    <t>PIONEER NATURAL RESOURCES USA INC DBA PIONEER 2</t>
  </si>
  <si>
    <t>POST OAK WIND LLC</t>
  </si>
  <si>
    <t>POST WIND FARM LP</t>
  </si>
  <si>
    <t>POWER RESOURCES LTD</t>
  </si>
  <si>
    <t>PRIZE PETROLEUM LLC (RE)</t>
  </si>
  <si>
    <t>PUBLIC SERVICE CO OF OKLAHOMA</t>
  </si>
  <si>
    <t>PYRON WIND FARM LLC (RE)</t>
  </si>
  <si>
    <t>RELIANT ENERGY POWER SUPPLY LLC - IDENTIFIED IN ERCOT AS REPS</t>
  </si>
  <si>
    <t>RHODIA INC</t>
  </si>
  <si>
    <t>RIO GRANDE VALLEY SUGAR GROWERS INC (RE)</t>
  </si>
  <si>
    <t>RIO NOGALES POWER PROJECT LP</t>
  </si>
  <si>
    <t>ROSCOE WIND FARM LLC (RE)</t>
  </si>
  <si>
    <t>SAN MIGUEL ELECTRIC CO OP INC (RES)</t>
  </si>
  <si>
    <t>SAND BLUFF WIND FARM LLC (RE)</t>
  </si>
  <si>
    <t>SANDOW POWER COMPANY LLC (RE)</t>
  </si>
  <si>
    <t>SANDY CREEK ENERGY ASSOCIATES LP (RE)</t>
  </si>
  <si>
    <t>SCURRY COUNTY WIND II LLC (RE)</t>
  </si>
  <si>
    <t>SCURRY COUNTY WIND LP</t>
  </si>
  <si>
    <t>SEADRIFT COKE LP</t>
  </si>
  <si>
    <t>SEADRIFT COKE LP (RES)</t>
  </si>
  <si>
    <t>SHELL OIL COMPANY (RESOURCE)</t>
  </si>
  <si>
    <t>SHERBINO I WIND FARM LLC (RE)</t>
  </si>
  <si>
    <t>SID RICHARDSON CARBON LTD</t>
  </si>
  <si>
    <t>SIGNAL HILL WICHITA FALLS POWER LP</t>
  </si>
  <si>
    <t>SILVER STAR I POWER PARTNERS LLC (RE)</t>
  </si>
  <si>
    <t>SNYDER WIND FARM LLC (RE)</t>
  </si>
  <si>
    <t>SOLVAY CHEMICALS INC</t>
  </si>
  <si>
    <t>SOUTH HOUSTON GREEN POWER LP</t>
  </si>
  <si>
    <t>SOUTH TEXAS ELECTRIC CO OP INC (RES)</t>
  </si>
  <si>
    <t>SOUTH TEXAS ELECTRIC COOPERATIVE INC WIND RESOURCE ENTITY (RE)</t>
  </si>
  <si>
    <t>SOUTH TRENT WIND LLC (RE)</t>
  </si>
  <si>
    <t>SOUTHWESTERN ELECTRIC POWER COMPANY BLT (RE)</t>
  </si>
  <si>
    <t>SPENCER STATION GENERATING COMPANY LP</t>
  </si>
  <si>
    <t>STANTON WIND ENERGY LLC (RE)</t>
  </si>
  <si>
    <t>STEPHENS AND JOHNSON OPERATING CO</t>
  </si>
  <si>
    <t>SUEZ ENERGY GENERATION NA</t>
  </si>
  <si>
    <t>SWEENY COGENERATION LP</t>
  </si>
  <si>
    <t>SWEETWATER WIND 1 LLC (RES)</t>
  </si>
  <si>
    <t>SWEETWATER WIND 2 LLC (RES)</t>
  </si>
  <si>
    <t>SWEETWATER WIND 3 LLC (RES)</t>
  </si>
  <si>
    <t>SWEETWATER WIND 3 LLC CPS (RES)</t>
  </si>
  <si>
    <t>SWEETWATER WIND 4 LLC (RES)</t>
  </si>
  <si>
    <t>SWEETWATER WIND 5 LLC (RE)</t>
  </si>
  <si>
    <t>TARGA CO-GENERATION LLC (RE)</t>
  </si>
  <si>
    <t>TENASKA FRONTIER PARTNERS LTD</t>
  </si>
  <si>
    <t>TENASKA GATEWAY PARTNERS LTD</t>
  </si>
  <si>
    <t>TEXAS BIG SPRING LP</t>
  </si>
  <si>
    <t>TEXAS MED CENTER CENTRAL HEATING AND COOLING SERVICES CORP (RE)</t>
  </si>
  <si>
    <t>TEXAS PETROCHEMICALS LLC (RE)</t>
  </si>
  <si>
    <t>TEXAS PETROLEUM INVESTMENT COMPANY</t>
  </si>
  <si>
    <t>TEXAS PETROLEUM INVESTMENT COMPANY 2 (RE)</t>
  </si>
  <si>
    <t>TEXAS STATE TECHNICAL COLLEGE</t>
  </si>
  <si>
    <t>TEXOGA TECHNOLOGIES INC</t>
  </si>
  <si>
    <t>THE DOW CHEMICAL CO</t>
  </si>
  <si>
    <t>THE DOW CHEMICAL COMPANY LAAR</t>
  </si>
  <si>
    <t>TRADINGHOUSE POWER COMPANY LLC (RE)</t>
  </si>
  <si>
    <t>TRENT WIND FARM LP (RE)</t>
  </si>
  <si>
    <t>TURKEY TRACK WIND ENERGY LLC (RE)</t>
  </si>
  <si>
    <t>TX SOLAR I LLC (RE)</t>
  </si>
  <si>
    <t>TXI OPERATIONS LP</t>
  </si>
  <si>
    <t>UNION CARBIDE CORP</t>
  </si>
  <si>
    <t>UNION CARBIDE CORPORATION SEADRIFT</t>
  </si>
  <si>
    <t>VALERO REFINING - TEXAS LP (AEP AS QSE) (RES)</t>
  </si>
  <si>
    <t>VALERO REFINING COMPANY TEXAS</t>
  </si>
  <si>
    <t>VALLEY NG POWER COMPANY LLC</t>
  </si>
  <si>
    <t>VICTORIA WLE LP (RES)</t>
  </si>
  <si>
    <t>VIRIDIS ENERGY (TEXAS) LP</t>
  </si>
  <si>
    <t>WEATHERFORD MUNICIPAL UTILITY SYSTEM (RES)</t>
  </si>
  <si>
    <t>WEST TEXAS RENEWABLES LP</t>
  </si>
  <si>
    <t>WEST TEXAS WIND ENERGY PARTNERS LP (RE)</t>
  </si>
  <si>
    <t>WG OPERATING INC</t>
  </si>
  <si>
    <t>WHARTON COUNTY GENERATION LLC (RE)</t>
  </si>
  <si>
    <t>WHARTON COUNTY POWER PARTNERS LP (RES)</t>
  </si>
  <si>
    <t>WHIRLWIND ENERGY LLC</t>
  </si>
  <si>
    <t>WILSONART INTERNATIONAL INC</t>
  </si>
  <si>
    <t>WIND MANAGEMENT LLC</t>
  </si>
  <si>
    <t>WINDPOWER PARTNERS 1994 LP AUSTIN ENERGY (RES)</t>
  </si>
  <si>
    <t>WINDPOWER PARTNERS 1994 LP LCRA (RES)</t>
  </si>
  <si>
    <t>WISE COUNTY POWER COMPANY LLC</t>
  </si>
  <si>
    <t>WM RENEWABLE ENERGY II LLC (RE)</t>
  </si>
  <si>
    <t>WM RENEWABLE ENERGY III LLC (RE)</t>
  </si>
  <si>
    <t>WM RENEWABLE ENERGY LLC (RE)</t>
  </si>
  <si>
    <t>WM RENEWABLE ENERGY LLC IV (RE)</t>
  </si>
  <si>
    <t>WOLF HOLLOW I LP</t>
  </si>
  <si>
    <t>WOLF RIDGE WIND LLC (RE)</t>
  </si>
  <si>
    <t>RE</t>
  </si>
  <si>
    <t>RE-Duns</t>
  </si>
  <si>
    <t>BLT to be set up for Load settlement</t>
  </si>
  <si>
    <t>BLT to be set up for Resource settlement</t>
  </si>
  <si>
    <t>The necessary Market Participant registration, agreements, metering, and ERCOT Settlement systems, as applicable, must be in place before implementation of any BLT.  At its sole discretion, ERCOT may exclude a BLT of ten MW or less from the Network Operations Model and associated telemetry requirements.
For BLTs occurring on NOIE TSP or DSP systems, the NOIE may designate NOIE metering point(s), a Resource Entity or Load Serving Entity, and a QSE for Settlement purposes in accordance with Section 16.3 or 16.5.  For BLTs occurring on TSP or DSP systems open to Customer Choice, the non-ERCOT Control Area Entity associated with the transferred Load shall designate a registered Resource Entity or Load Serving Entity and acknowledge a QSE for Settlement purposes in accordance with Section 16.3 or 16.5.</t>
  </si>
  <si>
    <t>LSE or RE COMMENTS</t>
  </si>
  <si>
    <t>Comments</t>
  </si>
  <si>
    <t>BLT Unit Code</t>
  </si>
  <si>
    <t>MW</t>
  </si>
  <si>
    <t>Low Reasonability Limit</t>
  </si>
  <si>
    <t>High Reasonability Limit</t>
  </si>
  <si>
    <t>Labels</t>
  </si>
  <si>
    <t>Reasonability Limits</t>
  </si>
  <si>
    <t>BLT RESOURCE</t>
  </si>
  <si>
    <t>This worksheet tab provides BLT parameters as a Resource.</t>
  </si>
  <si>
    <t>CROSS TEXAS TRANSMISSION LLC (TSP)</t>
  </si>
  <si>
    <t>8296282914000</t>
  </si>
  <si>
    <t>ELECTRIC TRANSMISSION TEXAS LLC (TDSP)</t>
  </si>
  <si>
    <t>808160514</t>
  </si>
  <si>
    <t>HOUSTON COUNTY ELEC COOP INC (TDSP)</t>
  </si>
  <si>
    <t>HOUSTON COUNTY ELEC COOP INC TXU (TDSP)</t>
  </si>
  <si>
    <t>LAMAR COUNTY ELEC COOP DBA LEC RC HOUPL (TDSP)</t>
  </si>
  <si>
    <t>0048060974100</t>
  </si>
  <si>
    <t>LONE STAR TRANSMISSION LLC (TSP)</t>
  </si>
  <si>
    <t>8001203834000</t>
  </si>
  <si>
    <t>ONCOR ELECTRIC DELIVERY COMPANY LLC (TDSP)</t>
  </si>
  <si>
    <t>SHARYLAND UTILITIES LP BRADY (TDSP)</t>
  </si>
  <si>
    <t>1052623364200</t>
  </si>
  <si>
    <t>SHARYLAND UTILITIES LP CELESTE (TDSP)</t>
  </si>
  <si>
    <t>1052623364300</t>
  </si>
  <si>
    <t>WIND ENERGY TRANSMISSION TEXAS LLC (TSP)</t>
  </si>
  <si>
    <t>8306765114000</t>
  </si>
  <si>
    <t>10K ENERGY LLC DBA MISSION POWER (LSE)</t>
  </si>
  <si>
    <t>ACACIA ENERGY LLC (LSE)</t>
  </si>
  <si>
    <t>AEP TEXAS COMMERCIAL INDUSTRIAL RETAIL LP DBA AEP RETAIL ENERGY</t>
  </si>
  <si>
    <t>0387384511000</t>
  </si>
  <si>
    <t>ANDELER CORPORATION DBA ANDELER POWER (LSE)</t>
  </si>
  <si>
    <t>AP GAS AND ELECTRIC (TX) LLC DBA APG AND E (LSE)</t>
  </si>
  <si>
    <t>BLUESTAR ENERGY SERVICES INC DBA BLUESTAR ENERGY SOLUTIONS (LSE)</t>
  </si>
  <si>
    <t>0777789541000</t>
  </si>
  <si>
    <t>BRAZOS ELECTRIC POWER CO OP INC-OAK GROVE</t>
  </si>
  <si>
    <t>CONSOLIDATED EDISON SOLUTIONS INC DBA CONED SOLUTIONS (LSE)</t>
  </si>
  <si>
    <t>8098879041100</t>
  </si>
  <si>
    <t>CONSOLIDATED EDISON SOLUTIONS INC DBA CONED SOLUTIONS 1 (LSE)</t>
  </si>
  <si>
    <t>8098879041200</t>
  </si>
  <si>
    <t>CONSOLIDATED EDISON SOLUTIONS INC DBA CONED SOLUTIONS 2 (LSE)</t>
  </si>
  <si>
    <t>8098879041300</t>
  </si>
  <si>
    <t>CONSOLIDATED EDISON SOLUTIONS INC DBA CONEDISON SOLUTIONS (LSE)</t>
  </si>
  <si>
    <t>8098879041000</t>
  </si>
  <si>
    <t>DTE ENERGY SUPPLY INC (LSE)</t>
  </si>
  <si>
    <t>8328770421000</t>
  </si>
  <si>
    <t>EDF INDUSTRIAL POWER SERVICES (TX) I LLC (LSE)</t>
  </si>
  <si>
    <t>EDF INDUSTRIAL POWER SERVICES (TX) II LLC (LSE)</t>
  </si>
  <si>
    <t>EDF INDUSTRIAL POWER SERVICES (TX) III LLC (LSE)</t>
  </si>
  <si>
    <t>7887078471300</t>
  </si>
  <si>
    <t>EDF INDUSTRIAL POWER SERVICES (TX) LLC (LSE)</t>
  </si>
  <si>
    <t>EDF INDUSTRIAL POWER SERVICES (TX) V LLC (LSE)</t>
  </si>
  <si>
    <t>7887078471500</t>
  </si>
  <si>
    <t>EDF INDUSTRIAL POWER SERVICES TX IV LLC (LSE)</t>
  </si>
  <si>
    <t>7887078471400</t>
  </si>
  <si>
    <t>ENERGY TRANSFER RETAIL POWER LLC (LSE)</t>
  </si>
  <si>
    <t>8071242141000</t>
  </si>
  <si>
    <t>ENOW LP (LSE)</t>
  </si>
  <si>
    <t>ENTRUST ENERGY INC (LSE)</t>
  </si>
  <si>
    <t>9640468611000</t>
  </si>
  <si>
    <t>FIRST CHOICE POWER SPECIAL PURPOSE LP DBA FIRST CHOICE POWER-AMS</t>
  </si>
  <si>
    <t>FRONTIER UTILITIES INC DBA RODEO ENERGY (LSE)</t>
  </si>
  <si>
    <t>8094344211100</t>
  </si>
  <si>
    <t>FRONTIER UTILITIES INC DBA SOL ENERGY (LSE)</t>
  </si>
  <si>
    <t>8094344211200</t>
  </si>
  <si>
    <t>FULCRUM RETAIL ENERGY LLC DBA AMIGO ENERGY (LSE)</t>
  </si>
  <si>
    <t>FULCRUM RETAIL ENERGY LLC DBA TARA ENERGY RESOURCES (LSE)</t>
  </si>
  <si>
    <t>1410475431000</t>
  </si>
  <si>
    <t>GDF SUEZ ENERGY RESOURCES NA INC (LSE)</t>
  </si>
  <si>
    <t>GDF SUEZ ENERGY RESOURCES NA INC DBA GSERNA POLR (LSE)</t>
  </si>
  <si>
    <t>GEXA ENERGY LP (LSE)</t>
  </si>
  <si>
    <t>GEXA ENERGY LP III (LSE)</t>
  </si>
  <si>
    <t>1081145421100</t>
  </si>
  <si>
    <t>GEXA ENERGY LP IV (LSE)</t>
  </si>
  <si>
    <t>1081145421200</t>
  </si>
  <si>
    <t>GREEN MOUNTAIN ENERGY COMPANY CSA (LSE)</t>
  </si>
  <si>
    <t>1768714811500</t>
  </si>
  <si>
    <t>GREEN MOUNTAIN ENERGY COMPANY RES 2 (LSE)</t>
  </si>
  <si>
    <t>1768714811400</t>
  </si>
  <si>
    <t>ILUMINAR ENERGY LLC DBA ALLTEX POWER AND LIGHT (LSE)</t>
  </si>
  <si>
    <t>8292445521100</t>
  </si>
  <si>
    <t>ILUMINAR ENERGY LLC DBA PREMIUM POWER AND LIGHT (LSE)</t>
  </si>
  <si>
    <t>8292445521200</t>
  </si>
  <si>
    <t>INFINITE ELECTRIC LLC (LSE)</t>
  </si>
  <si>
    <t>9636606881000</t>
  </si>
  <si>
    <t>INFINITE ENERGY INC (LSE)</t>
  </si>
  <si>
    <t>JUST ENERGY TEXAS LP DBA JUST ENERGY (LSE)</t>
  </si>
  <si>
    <t>LIBERTY POWER DELAWARE LLC</t>
  </si>
  <si>
    <t>625111021</t>
  </si>
  <si>
    <t>LIBERTY POWER HOLDINGS LLC</t>
  </si>
  <si>
    <t>784087293</t>
  </si>
  <si>
    <t>MONONGAHELA COMMUNICATIONS LLC (LSE)</t>
  </si>
  <si>
    <t>8307007661000</t>
  </si>
  <si>
    <t>MP2 ENERGY TEXAS LLC (LSE)</t>
  </si>
  <si>
    <t>MXENERGY ELECTRIC INC II (LSE)</t>
  </si>
  <si>
    <t>1480623541000</t>
  </si>
  <si>
    <t>NEXTERA RETAIL OF TEXAS LP (LSE)</t>
  </si>
  <si>
    <t>NOBLE AMERICAS ENERGY SOLUTIONS LLC (LSE)</t>
  </si>
  <si>
    <t>PENNYWISE POWER LLC (LSE)</t>
  </si>
  <si>
    <t>PENSTAR POWER LLC (LSE)</t>
  </si>
  <si>
    <t>PENSTAR POWER LLC 1 (LSE)</t>
  </si>
  <si>
    <t>1449916711000</t>
  </si>
  <si>
    <t>PRIER ENERGY INC DBA BUBBA POWER (LSE)</t>
  </si>
  <si>
    <t>8008058351200</t>
  </si>
  <si>
    <t>PRIER ENERGY INC DBA GENERAL POWER AND LIGHT (LSE)</t>
  </si>
  <si>
    <t>8008058351000</t>
  </si>
  <si>
    <t>PRIER ENERGY INC DBA TODAYS ENERGY (LSE)</t>
  </si>
  <si>
    <t>8008058351100</t>
  </si>
  <si>
    <t>RAYBURN COUNTRY ELECTRIC COOPERATIVE INC HOUPL (LSE)</t>
  </si>
  <si>
    <t>6243686011400</t>
  </si>
  <si>
    <t>SHARYLAND UTILITIES LP BRADY (LSE)</t>
  </si>
  <si>
    <t>1052623361100</t>
  </si>
  <si>
    <t>SHARYLAND UTILITIES LP CELESTE (LSE)</t>
  </si>
  <si>
    <t>1052623361200</t>
  </si>
  <si>
    <t>STAR ELECTRICITY INC DBA STARTEX POWER (LSE)</t>
  </si>
  <si>
    <t>TARA ENERGY LLC (LSE)</t>
  </si>
  <si>
    <t>TARA ENERGY LLC DBA SMART PREPAID ELECTRIC (LSE)</t>
  </si>
  <si>
    <t>1119506191000</t>
  </si>
  <si>
    <t>TEX-LA ELECTRIC COOPERATIVE OF TEXAS INC /AEP2 (LSE)</t>
  </si>
  <si>
    <t>TEXREP1 LLC DBA EPCOT ELECTRIC (LSE)</t>
  </si>
  <si>
    <t>TEXREP3 LLC DBA MILAGRO ELECTRIC (LSE)</t>
  </si>
  <si>
    <t>8071239431000</t>
  </si>
  <si>
    <t>TEXREP5 LLC DBA ALLSTAR ENERGY LLC (LSE)</t>
  </si>
  <si>
    <t>VETERAN ENERGY LLC (LSE)</t>
  </si>
  <si>
    <t>0102173951000</t>
  </si>
  <si>
    <t>YOUNG ENERGY LLC DBA PAYLESS POWER (LSE)</t>
  </si>
  <si>
    <t>556966828</t>
  </si>
  <si>
    <t>180015062</t>
  </si>
  <si>
    <t>0079233113000</t>
  </si>
  <si>
    <t>8289175473000</t>
  </si>
  <si>
    <t>026409797</t>
  </si>
  <si>
    <t>620060129</t>
  </si>
  <si>
    <t>ASPEN POWER LLC (RE)</t>
  </si>
  <si>
    <t>7912936863000</t>
  </si>
  <si>
    <t>146130021</t>
  </si>
  <si>
    <t>1461300213000</t>
  </si>
  <si>
    <t>8082046273000</t>
  </si>
  <si>
    <t>601438849</t>
  </si>
  <si>
    <t>6014388493001</t>
  </si>
  <si>
    <t>071014385</t>
  </si>
  <si>
    <t>008948440</t>
  </si>
  <si>
    <t>029496531</t>
  </si>
  <si>
    <t>6062523933000</t>
  </si>
  <si>
    <t>041237764</t>
  </si>
  <si>
    <t>0412377643000</t>
  </si>
  <si>
    <t>133844212</t>
  </si>
  <si>
    <t>0089668893000</t>
  </si>
  <si>
    <t>0037722903000</t>
  </si>
  <si>
    <t>0037722903100</t>
  </si>
  <si>
    <t>0037722903300</t>
  </si>
  <si>
    <t>9617940263000</t>
  </si>
  <si>
    <t>122527893</t>
  </si>
  <si>
    <t>129468067</t>
  </si>
  <si>
    <t>6063470373100</t>
  </si>
  <si>
    <t>6063470373200</t>
  </si>
  <si>
    <t>6063470373300</t>
  </si>
  <si>
    <t>6063470373000</t>
  </si>
  <si>
    <t>0793907793000</t>
  </si>
  <si>
    <t>603768792</t>
  </si>
  <si>
    <t>809617223</t>
  </si>
  <si>
    <t>603399457</t>
  </si>
  <si>
    <t>8268407743000</t>
  </si>
  <si>
    <t>1127108763000</t>
  </si>
  <si>
    <t>CALPINE POWER MANAGEMENT LLC (RES)</t>
  </si>
  <si>
    <t>1127108763100</t>
  </si>
  <si>
    <t>802761499</t>
  </si>
  <si>
    <t>796685712</t>
  </si>
  <si>
    <t>609392514</t>
  </si>
  <si>
    <t>8323457353000</t>
  </si>
  <si>
    <t>189840945</t>
  </si>
  <si>
    <t>1898409453000</t>
  </si>
  <si>
    <t>788152085</t>
  </si>
  <si>
    <t>788151350</t>
  </si>
  <si>
    <t>808022755</t>
  </si>
  <si>
    <t>118258180</t>
  </si>
  <si>
    <t>020345526</t>
  </si>
  <si>
    <t>058778853</t>
  </si>
  <si>
    <t>0552326563000</t>
  </si>
  <si>
    <t>8008717663000</t>
  </si>
  <si>
    <t>6011012563000</t>
  </si>
  <si>
    <t>9387911423000</t>
  </si>
  <si>
    <t>146129908</t>
  </si>
  <si>
    <t>602935145</t>
  </si>
  <si>
    <t>8100082433000</t>
  </si>
  <si>
    <t>CONSTELLATION ALLIANCE II LP (RE)</t>
  </si>
  <si>
    <t>1918066403000</t>
  </si>
  <si>
    <t>0587400153000</t>
  </si>
  <si>
    <t>0079360733000</t>
  </si>
  <si>
    <t>6062523933100</t>
  </si>
  <si>
    <t>015453751</t>
  </si>
  <si>
    <t>0154537513100</t>
  </si>
  <si>
    <t>0610529863000</t>
  </si>
  <si>
    <t>0713801903000</t>
  </si>
  <si>
    <t>039440420</t>
  </si>
  <si>
    <t>8080228963000</t>
  </si>
  <si>
    <t>8293960713000</t>
  </si>
  <si>
    <t>8293956023000</t>
  </si>
  <si>
    <t>8293956023100</t>
  </si>
  <si>
    <t>8332436993000</t>
  </si>
  <si>
    <t>1091142513000</t>
  </si>
  <si>
    <t>8274295103000</t>
  </si>
  <si>
    <t>8300687353000</t>
  </si>
  <si>
    <t>794368423</t>
  </si>
  <si>
    <t>147871420</t>
  </si>
  <si>
    <t>1855422683000</t>
  </si>
  <si>
    <t>ENTERGY GULF STATES INC (BLT RE)</t>
  </si>
  <si>
    <t>8274383833000</t>
  </si>
  <si>
    <t>969557263</t>
  </si>
  <si>
    <t>0170117713100</t>
  </si>
  <si>
    <t>017011771</t>
  </si>
  <si>
    <t>001213214</t>
  </si>
  <si>
    <t>0012132143000</t>
  </si>
  <si>
    <t>617529636</t>
  </si>
  <si>
    <t>039942144</t>
  </si>
  <si>
    <t>927788786</t>
  </si>
  <si>
    <t>FORT WORTH METHANE LLC (RE)</t>
  </si>
  <si>
    <t>0152039723000</t>
  </si>
  <si>
    <t>168786981</t>
  </si>
  <si>
    <t>603589305</t>
  </si>
  <si>
    <t>194756214</t>
  </si>
  <si>
    <t>FPL ENERGY PECOS WIND I AND II LP</t>
  </si>
  <si>
    <t>782659171</t>
  </si>
  <si>
    <t>7826591713100</t>
  </si>
  <si>
    <t>7826591713200</t>
  </si>
  <si>
    <t>7826591713300</t>
  </si>
  <si>
    <t>7826591713400</t>
  </si>
  <si>
    <t>114740306</t>
  </si>
  <si>
    <t>1147403063100</t>
  </si>
  <si>
    <t>8310668783000</t>
  </si>
  <si>
    <t>117207238</t>
  </si>
  <si>
    <t>779981765</t>
  </si>
  <si>
    <t>8289615293000</t>
  </si>
  <si>
    <t>0996683323000</t>
  </si>
  <si>
    <t>071023449</t>
  </si>
  <si>
    <t>8062449353000</t>
  </si>
  <si>
    <t>8269657533000</t>
  </si>
  <si>
    <t>809226603</t>
  </si>
  <si>
    <t>158590716</t>
  </si>
  <si>
    <t>160934308</t>
  </si>
  <si>
    <t>0563116083000</t>
  </si>
  <si>
    <t>806691528</t>
  </si>
  <si>
    <t>016574134</t>
  </si>
  <si>
    <t>932319791</t>
  </si>
  <si>
    <t>177863644</t>
  </si>
  <si>
    <t>8299549523100</t>
  </si>
  <si>
    <t>8299549523000</t>
  </si>
  <si>
    <t>062118427</t>
  </si>
  <si>
    <t>8080228543000</t>
  </si>
  <si>
    <t>015453918</t>
  </si>
  <si>
    <t>0154539183100</t>
  </si>
  <si>
    <t>6238048093000</t>
  </si>
  <si>
    <t>742861564</t>
  </si>
  <si>
    <t>0039834833000</t>
  </si>
  <si>
    <t>8328273853000</t>
  </si>
  <si>
    <t>001315704</t>
  </si>
  <si>
    <t>048421247</t>
  </si>
  <si>
    <t>JNC ENERGY SYSTEMS LLC (RE)</t>
  </si>
  <si>
    <t>0075787093000</t>
  </si>
  <si>
    <t>110721003</t>
  </si>
  <si>
    <t>112752865</t>
  </si>
  <si>
    <t>118615058</t>
  </si>
  <si>
    <t>0072633243000</t>
  </si>
  <si>
    <t>1461305593000</t>
  </si>
  <si>
    <t>146130559</t>
  </si>
  <si>
    <t>142355051</t>
  </si>
  <si>
    <t>001265321</t>
  </si>
  <si>
    <t>8317486083000</t>
  </si>
  <si>
    <t>0432268853000</t>
  </si>
  <si>
    <t>008090375</t>
  </si>
  <si>
    <t>6062523933700</t>
  </si>
  <si>
    <t>6062523933600</t>
  </si>
  <si>
    <t>6062523933200</t>
  </si>
  <si>
    <t>055122568</t>
  </si>
  <si>
    <t>179092028</t>
  </si>
  <si>
    <t>861499895</t>
  </si>
  <si>
    <t>8787320283000</t>
  </si>
  <si>
    <t>MCKINNEY LFG LLC (RE)</t>
  </si>
  <si>
    <t>8323084853000</t>
  </si>
  <si>
    <t>0081378123000</t>
  </si>
  <si>
    <t>784353448</t>
  </si>
  <si>
    <t>077015803</t>
  </si>
  <si>
    <t>NACOGDOCHES POWER LLC (RE)</t>
  </si>
  <si>
    <t>8323861193000</t>
  </si>
  <si>
    <t>8251689463000</t>
  </si>
  <si>
    <t>1208072553000</t>
  </si>
  <si>
    <t>1684560493000</t>
  </si>
  <si>
    <t>146131011</t>
  </si>
  <si>
    <t>8282081603000</t>
  </si>
  <si>
    <t>067271981</t>
  </si>
  <si>
    <t>795956205</t>
  </si>
  <si>
    <t>8251691003000</t>
  </si>
  <si>
    <t>096003871</t>
  </si>
  <si>
    <t>148268782</t>
  </si>
  <si>
    <t>137551321</t>
  </si>
  <si>
    <t>8287364913000</t>
  </si>
  <si>
    <t>622797277</t>
  </si>
  <si>
    <t>0557607223000</t>
  </si>
  <si>
    <t>007332570</t>
  </si>
  <si>
    <t>8004009593000</t>
  </si>
  <si>
    <t>133260518</t>
  </si>
  <si>
    <t>061805003</t>
  </si>
  <si>
    <t>005211768</t>
  </si>
  <si>
    <t>PARALLEL PETROLEUM LLC (RE)</t>
  </si>
  <si>
    <t>021937438</t>
  </si>
  <si>
    <t>019931419</t>
  </si>
  <si>
    <t>8328495613000</t>
  </si>
  <si>
    <t>8319703273000</t>
  </si>
  <si>
    <t>8055242413000</t>
  </si>
  <si>
    <t>8055242413100</t>
  </si>
  <si>
    <t>154679435</t>
  </si>
  <si>
    <t>1546794353000</t>
  </si>
  <si>
    <t>791082162</t>
  </si>
  <si>
    <t>615332074</t>
  </si>
  <si>
    <t>021985348</t>
  </si>
  <si>
    <t>8097740083000</t>
  </si>
  <si>
    <t>007907926</t>
  </si>
  <si>
    <t>8080226983000</t>
  </si>
  <si>
    <t>QUANTUM RESOURCES MANAGEMENT LLC (RE)</t>
  </si>
  <si>
    <t>7838003083000</t>
  </si>
  <si>
    <t>1213912183000</t>
  </si>
  <si>
    <t>002959810</t>
  </si>
  <si>
    <t>066447418</t>
  </si>
  <si>
    <t>801232849</t>
  </si>
  <si>
    <t>808022839</t>
  </si>
  <si>
    <t>088484852</t>
  </si>
  <si>
    <t>617540161</t>
  </si>
  <si>
    <t>8094637433000</t>
  </si>
  <si>
    <t>1390201553000</t>
  </si>
  <si>
    <t>807685495</t>
  </si>
  <si>
    <t>7887170023000</t>
  </si>
  <si>
    <t>190593574</t>
  </si>
  <si>
    <t>138602581</t>
  </si>
  <si>
    <t>008090938</t>
  </si>
  <si>
    <t>8081175143000</t>
  </si>
  <si>
    <t>008016495</t>
  </si>
  <si>
    <t>623880759</t>
  </si>
  <si>
    <t>808472752</t>
  </si>
  <si>
    <t>806270901</t>
  </si>
  <si>
    <t>130868656</t>
  </si>
  <si>
    <t>809788672</t>
  </si>
  <si>
    <t>0038663323000</t>
  </si>
  <si>
    <t>0038663323100</t>
  </si>
  <si>
    <t>8261794213000</t>
  </si>
  <si>
    <t>0069487643000</t>
  </si>
  <si>
    <t>027178974</t>
  </si>
  <si>
    <t>808274604</t>
  </si>
  <si>
    <t>926840646</t>
  </si>
  <si>
    <t>054447164</t>
  </si>
  <si>
    <t>117207469</t>
  </si>
  <si>
    <t>137899477</t>
  </si>
  <si>
    <t>1378994773000</t>
  </si>
  <si>
    <t>603943148</t>
  </si>
  <si>
    <t>6039431483000</t>
  </si>
  <si>
    <t>620989017</t>
  </si>
  <si>
    <t>800324332</t>
  </si>
  <si>
    <t>8303951793000</t>
  </si>
  <si>
    <t>021680330</t>
  </si>
  <si>
    <t>014875921</t>
  </si>
  <si>
    <t>TEXAS A AND M UNIVERSITY (RE)</t>
  </si>
  <si>
    <t>8023392343000</t>
  </si>
  <si>
    <t>196803006</t>
  </si>
  <si>
    <t>0919431593000</t>
  </si>
  <si>
    <t>102647005</t>
  </si>
  <si>
    <t>619010770</t>
  </si>
  <si>
    <t>6190107703000</t>
  </si>
  <si>
    <t>0203177493000</t>
  </si>
  <si>
    <t>014653880</t>
  </si>
  <si>
    <t>001381581</t>
  </si>
  <si>
    <t>0013815811000</t>
  </si>
  <si>
    <t>TICONA POLYMERS INC</t>
  </si>
  <si>
    <t>785971219</t>
  </si>
  <si>
    <t>6062523933500</t>
  </si>
  <si>
    <t>019125751</t>
  </si>
  <si>
    <t>8278100813000</t>
  </si>
  <si>
    <t>8332815903000</t>
  </si>
  <si>
    <t>0410834033000</t>
  </si>
  <si>
    <t>008073322</t>
  </si>
  <si>
    <t>001005623</t>
  </si>
  <si>
    <t>0793912803000</t>
  </si>
  <si>
    <t>079391280</t>
  </si>
  <si>
    <t>602936218</t>
  </si>
  <si>
    <t>146130914</t>
  </si>
  <si>
    <t>930187393</t>
  </si>
  <si>
    <t>0817196273000</t>
  </si>
  <si>
    <t>196805787</t>
  </si>
  <si>
    <t>016106234</t>
  </si>
  <si>
    <t>017608972</t>
  </si>
  <si>
    <t>808022045</t>
  </si>
  <si>
    <t>141250287</t>
  </si>
  <si>
    <t>787093462</t>
  </si>
  <si>
    <t>198165458</t>
  </si>
  <si>
    <t>787853030</t>
  </si>
  <si>
    <t>9491182853100</t>
  </si>
  <si>
    <t>949118285</t>
  </si>
  <si>
    <t>0544471643000</t>
  </si>
  <si>
    <t>1946720853000</t>
  </si>
  <si>
    <t>1474490083000</t>
  </si>
  <si>
    <t>194672085</t>
  </si>
  <si>
    <t>1474490083100</t>
  </si>
  <si>
    <t>WM RENEWABLE ENERGY LLC VI (RE)</t>
  </si>
  <si>
    <t>1474490083200</t>
  </si>
  <si>
    <t>018840392</t>
  </si>
  <si>
    <t>8091299223000</t>
  </si>
  <si>
    <t>FOR MODELING and SETTLEMENT PURPOSE</t>
  </si>
  <si>
    <t>Seasonal Transferable Load to Non-ERCOT Area</t>
  </si>
  <si>
    <t>Seasonal Net Max Sustainable Load - Spring</t>
  </si>
  <si>
    <t>Seasonal Net Min Sustainable Load - Spring</t>
  </si>
  <si>
    <t>Seasonal Net Max Sustainable Load - Summer</t>
  </si>
  <si>
    <t>Seasonal Net Min Sustainable Load - Summer</t>
  </si>
  <si>
    <t>Seasonal Net Max Sustainable Load - Fall</t>
  </si>
  <si>
    <t>Seasonal Net Min Sustainable Load - Fall</t>
  </si>
  <si>
    <t>Seasonal Net Max Sustainable Load - Winter</t>
  </si>
  <si>
    <t>Seasonal Net Min Sustainable Load - Winter</t>
  </si>
  <si>
    <t>BLT Parameters</t>
  </si>
  <si>
    <t>BLTRF-S V4.0</t>
  </si>
  <si>
    <t>1.  Please submit BLTRF-S form for each BLT that will require settlement separately from existing registered load points.</t>
  </si>
  <si>
    <t xml:space="preserve">     For settlement purposes all BLT representing non-ERCOT load is treated as Non-Opt In or non-competitive.</t>
  </si>
  <si>
    <t xml:space="preserve">     See explanation below for submitting form through TML. See the MP User Security Administrator to obtain a digital certificate. </t>
  </si>
  <si>
    <r>
      <t xml:space="preserve">2.  After completion of this form, please submit electronically attached to a </t>
    </r>
    <r>
      <rPr>
        <b/>
        <sz val="12"/>
        <rFont val="Arial"/>
        <family val="2"/>
      </rPr>
      <t>SERVICE REQUEST</t>
    </r>
    <r>
      <rPr>
        <sz val="12"/>
        <rFont val="Arial"/>
        <family val="2"/>
      </rPr>
      <t xml:space="preserve"> through </t>
    </r>
    <r>
      <rPr>
        <b/>
        <sz val="12"/>
        <rFont val="Arial"/>
        <family val="2"/>
      </rPr>
      <t>ERCOT Market Information System (MIS)</t>
    </r>
    <r>
      <rPr>
        <sz val="12"/>
        <rFont val="Arial"/>
        <family val="2"/>
      </rPr>
      <t>.</t>
    </r>
  </si>
  <si>
    <t>INSTRUCTIONS FOR SUBMITTING BLTRF-S THROUGH ERCOT MIS LINK:</t>
  </si>
  <si>
    <t>email Wholesale Client Services at ClientServices@ercot.com with the subject "Block Load Transfer Registration Form".</t>
  </si>
  <si>
    <r>
      <t xml:space="preserve">2.  Access to </t>
    </r>
    <r>
      <rPr>
        <b/>
        <sz val="12"/>
        <rFont val="Arial"/>
        <family val="2"/>
      </rPr>
      <t>ERCOT MIS</t>
    </r>
    <r>
      <rPr>
        <sz val="12"/>
        <rFont val="Arial"/>
        <family val="2"/>
      </rPr>
      <t xml:space="preserve"> requires a user digital certificate with minimal role that allows access to </t>
    </r>
    <r>
      <rPr>
        <b/>
        <sz val="12"/>
        <rFont val="Arial"/>
        <family val="2"/>
      </rPr>
      <t>"Create Service Request"</t>
    </r>
    <r>
      <rPr>
        <sz val="12"/>
        <rFont val="Arial"/>
        <family val="2"/>
      </rPr>
      <t xml:space="preserve"> on the</t>
    </r>
  </si>
  <si>
    <r>
      <t xml:space="preserve">     "</t>
    </r>
    <r>
      <rPr>
        <b/>
        <sz val="12"/>
        <rFont val="Arial"/>
        <family val="2"/>
      </rPr>
      <t>Applications</t>
    </r>
    <r>
      <rPr>
        <sz val="12"/>
        <rFont val="Arial"/>
        <family val="2"/>
      </rPr>
      <t>" page.  The "</t>
    </r>
    <r>
      <rPr>
        <i/>
        <sz val="12"/>
        <rFont val="Arial"/>
        <family val="2"/>
      </rPr>
      <t>user digital certificate</t>
    </r>
    <r>
      <rPr>
        <sz val="12"/>
        <rFont val="Arial"/>
        <family val="2"/>
      </rPr>
      <t>" is authorized by the Market Participant's User Security Administrator.</t>
    </r>
  </si>
  <si>
    <r>
      <t>3.  Upon accessing MIS go to the "</t>
    </r>
    <r>
      <rPr>
        <b/>
        <sz val="12"/>
        <rFont val="Arial"/>
        <family val="2"/>
      </rPr>
      <t>Applications</t>
    </r>
    <r>
      <rPr>
        <sz val="12"/>
        <rFont val="Arial"/>
        <family val="2"/>
      </rPr>
      <t>" page and select "</t>
    </r>
    <r>
      <rPr>
        <b/>
        <sz val="12"/>
        <rFont val="Arial"/>
        <family val="2"/>
      </rPr>
      <t>Service Request</t>
    </r>
    <r>
      <rPr>
        <sz val="12"/>
        <rFont val="Arial"/>
        <family val="2"/>
      </rPr>
      <t>".  Be advised that the Service Request</t>
    </r>
  </si>
  <si>
    <r>
      <t xml:space="preserve">1.  ERCOT requests the Entity registering the BLT for settlement attach the BLTRF-S to a Service Request through </t>
    </r>
    <r>
      <rPr>
        <b/>
        <sz val="12"/>
        <rFont val="Arial"/>
        <family val="2"/>
      </rPr>
      <t>ERCOT MIS</t>
    </r>
    <r>
      <rPr>
        <sz val="12"/>
        <rFont val="Arial"/>
        <family val="2"/>
      </rPr>
      <t xml:space="preserve"> Link by</t>
    </r>
  </si>
  <si>
    <t xml:space="preserve">     the Primary or Secondary Authorized Representative of the Entity.  If Entity is not a registered Market Participant refer to alternative method below.</t>
  </si>
  <si>
    <r>
      <t xml:space="preserve">The BLTRF-S has been provided for Load Serving Entity (LSE) and/or Resource Entity (RE) to register for wholesale settlement in accordance with Section 6.5.9.5, Block Load Transfer between ERCOT and Non-ERCOT Control.
The ERCOT Control Area TSP or DSP associated with the BLT Point has the responsibility for registering the BLT and the creation and maintenance of BLT Resource IDs for Settlement purposes.  </t>
    </r>
    <r>
      <rPr>
        <b/>
        <sz val="12"/>
        <rFont val="Arial"/>
        <family val="2"/>
      </rPr>
      <t>Designating a LSE or RE is required when wholesale settlement is to be accomplished separately.</t>
    </r>
  </si>
  <si>
    <t>ERCOT MIS SECURE</t>
  </si>
  <si>
    <t xml:space="preserve">
ERCOT will provide the necessary information registered by the TSP to complete registration for settlement.
If more than Eight BLTs are to be registered please use additional form.</t>
  </si>
  <si>
    <r>
      <t xml:space="preserve">Modeled Loads are expected to have MW/MVAR telemetry from the TSP.  Block Load Transfer load to a non-ERCOT Control Area needs to have MW, MVAR, Seasonal High and Low MW levels for operational planning purposes.  This form may be used for multiple BLT points and associated Load information. 
</t>
    </r>
    <r>
      <rPr>
        <b/>
        <sz val="12"/>
        <color indexed="10"/>
        <rFont val="Arial"/>
        <family val="2"/>
      </rPr>
      <t xml:space="preserve">
ERCOT WILL SET UP BLT MODEL AND ICCP IN LIEU OF TSP NOMCR</t>
    </r>
  </si>
  <si>
    <t>This page is ONLY necessary if BLT is required in Network Operations Model.  ERCOT will confirm modeling requirement.</t>
  </si>
  <si>
    <r>
      <rPr>
        <b/>
        <u val="single"/>
        <sz val="12"/>
        <rFont val="Arial"/>
        <family val="2"/>
      </rPr>
      <t>ALTERNATIVE Submittal Process</t>
    </r>
    <r>
      <rPr>
        <sz val="12"/>
        <rFont val="Arial"/>
        <family val="2"/>
      </rPr>
      <t xml:space="preserve">: If MIS access is not possible this form may be submitted to ERCOT as follows:
After completion of this form, please submit electronically to MPAPPL@ERCOT.COM, signature page may be sent in "PDF" format
</t>
    </r>
    <r>
      <rPr>
        <sz val="9"/>
        <rFont val="Arial"/>
        <family val="2"/>
      </rPr>
      <t>Revisions to this document shall be approved by ERCOT.</t>
    </r>
    <r>
      <rPr>
        <sz val="12"/>
        <rFont val="Arial"/>
        <family val="2"/>
      </rPr>
      <t xml:space="preserve">
</t>
    </r>
  </si>
  <si>
    <t>BLTRF-S V4.0 FOR SETTLEMENT PURPOSES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</si>
</sst>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
    <numFmt numFmtId="166" formatCode="0.000"/>
    <numFmt numFmtId="167" formatCode="0.000%"/>
    <numFmt numFmtId="168" formatCode="\(###\)\ ###\-####"/>
    <numFmt numFmtId="169" formatCode="mm/dd/yyyy"/>
    <numFmt numFmtId="170" formatCode="[$-409]dddd\,\ mmmm\ dd\,\ yyyy"/>
    <numFmt numFmtId="171" formatCode="00000"/>
    <numFmt numFmtId="172" formatCode="&quot;Yes&quot;;&quot;Yes&quot;;&quot;No&quot;"/>
    <numFmt numFmtId="173" formatCode="&quot;True&quot;;&quot;True&quot;;&quot;False&quot;"/>
    <numFmt numFmtId="174" formatCode="&quot;On&quot;;&quot;On&quot;;&quot;Off&quot;"/>
    <numFmt numFmtId="175" formatCode="[$€-2]\ #,##0.00_);[Red]\([$€-2]\ #,##0.00\)"/>
    <numFmt numFmtId="176" formatCode="[$-409]h:mm:ss\ AM/PM"/>
    <numFmt numFmtId="177" formatCode="0.000000"/>
    <numFmt numFmtId="178" formatCode="0.0000000000"/>
    <numFmt numFmtId="179" formatCode="m/d/yyyy;@"/>
    <numFmt numFmtId="180" formatCode="0.00000000"/>
    <numFmt numFmtId="181" formatCode="0.0000"/>
    <numFmt numFmtId="182" formatCode="[$-409]mmmm\ d\,\ yyyy;@"/>
    <numFmt numFmtId="183" formatCode="#############"/>
    <numFmt numFmtId="184" formatCode="0.0\ &quot;MW&quot;"/>
  </numFmts>
  <fonts count="79">
    <font>
      <sz val="10"/>
      <name val="Arial"/>
      <family val="0"/>
    </font>
    <font>
      <sz val="11"/>
      <color indexed="8"/>
      <name val="Calibri"/>
      <family val="2"/>
    </font>
    <font>
      <u val="single"/>
      <sz val="7.5"/>
      <color indexed="12"/>
      <name val="Arial"/>
      <family val="2"/>
    </font>
    <font>
      <sz val="8"/>
      <name val="Arial"/>
      <family val="2"/>
    </font>
    <font>
      <sz val="12"/>
      <name val="Arial"/>
      <family val="2"/>
    </font>
    <font>
      <b/>
      <i/>
      <sz val="12"/>
      <color indexed="23"/>
      <name val="Arial"/>
      <family val="2"/>
    </font>
    <font>
      <b/>
      <sz val="14"/>
      <color indexed="18"/>
      <name val="Arial"/>
      <family val="2"/>
    </font>
    <font>
      <b/>
      <i/>
      <sz val="12"/>
      <name val="Arial"/>
      <family val="2"/>
    </font>
    <font>
      <b/>
      <sz val="12"/>
      <color indexed="10"/>
      <name val="Arial"/>
      <family val="2"/>
    </font>
    <font>
      <b/>
      <sz val="12"/>
      <name val="Arial"/>
      <family val="2"/>
    </font>
    <font>
      <b/>
      <i/>
      <sz val="9"/>
      <color indexed="10"/>
      <name val="Arial"/>
      <family val="2"/>
    </font>
    <font>
      <b/>
      <i/>
      <sz val="12"/>
      <color indexed="18"/>
      <name val="Arial"/>
      <family val="2"/>
    </font>
    <font>
      <b/>
      <sz val="12"/>
      <color indexed="18"/>
      <name val="Arial"/>
      <family val="2"/>
    </font>
    <font>
      <i/>
      <sz val="10"/>
      <name val="Arial"/>
      <family val="2"/>
    </font>
    <font>
      <sz val="12"/>
      <color indexed="18"/>
      <name val="Arial"/>
      <family val="2"/>
    </font>
    <font>
      <b/>
      <sz val="10"/>
      <color indexed="18"/>
      <name val="Arial"/>
      <family val="2"/>
    </font>
    <font>
      <b/>
      <i/>
      <sz val="14"/>
      <color indexed="12"/>
      <name val="Arial"/>
      <family val="2"/>
    </font>
    <font>
      <i/>
      <sz val="12"/>
      <name val="Arial"/>
      <family val="2"/>
    </font>
    <font>
      <b/>
      <sz val="10"/>
      <name val="Arial"/>
      <family val="2"/>
    </font>
    <font>
      <b/>
      <sz val="12"/>
      <color indexed="9"/>
      <name val="Arial"/>
      <family val="2"/>
    </font>
    <font>
      <sz val="8"/>
      <name val="Tahoma"/>
      <family val="2"/>
    </font>
    <font>
      <b/>
      <sz val="8"/>
      <name val="Tahoma"/>
      <family val="2"/>
    </font>
    <font>
      <u val="single"/>
      <sz val="10"/>
      <color indexed="36"/>
      <name val="Arial"/>
      <family val="2"/>
    </font>
    <font>
      <sz val="10"/>
      <color indexed="8"/>
      <name val="Arial"/>
      <family val="2"/>
    </font>
    <font>
      <b/>
      <sz val="11"/>
      <color indexed="9"/>
      <name val="Arial"/>
      <family val="2"/>
    </font>
    <font>
      <b/>
      <u val="single"/>
      <sz val="12"/>
      <name val="Arial"/>
      <family val="2"/>
    </font>
    <font>
      <b/>
      <i/>
      <sz val="10"/>
      <color indexed="18"/>
      <name val="Arial"/>
      <family val="2"/>
    </font>
    <font>
      <b/>
      <sz val="10"/>
      <name val="Tahoma"/>
      <family val="2"/>
    </font>
    <font>
      <b/>
      <sz val="11"/>
      <name val="Arial"/>
      <family val="2"/>
    </font>
    <font>
      <sz val="14"/>
      <name val="Arial"/>
      <family val="2"/>
    </font>
    <font>
      <sz val="9"/>
      <name val="Arial"/>
      <family val="2"/>
    </font>
    <font>
      <sz val="11"/>
      <name val="Arial"/>
      <family val="2"/>
    </font>
    <font>
      <b/>
      <i/>
      <sz val="10"/>
      <name val="Arial"/>
      <family val="2"/>
    </font>
    <font>
      <b/>
      <sz val="11"/>
      <color indexed="18"/>
      <name val="Arial"/>
      <family val="2"/>
    </font>
    <font>
      <b/>
      <u val="single"/>
      <sz val="12"/>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2"/>
      <color indexed="10"/>
      <name val="Arial"/>
      <family val="2"/>
    </font>
    <font>
      <b/>
      <sz val="14"/>
      <color indexed="10"/>
      <name val="Arial"/>
      <family val="2"/>
    </font>
    <font>
      <b/>
      <sz val="16"/>
      <color indexed="10"/>
      <name val="Arial"/>
      <family val="2"/>
    </font>
    <font>
      <sz val="14"/>
      <color indexed="10"/>
      <name val="Arial"/>
      <family val="2"/>
    </font>
    <font>
      <b/>
      <i/>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2"/>
      <color rgb="FFFF0000"/>
      <name val="Arial"/>
      <family val="2"/>
    </font>
    <font>
      <b/>
      <sz val="14"/>
      <color rgb="FFFF0000"/>
      <name val="Arial"/>
      <family val="2"/>
    </font>
    <font>
      <b/>
      <sz val="16"/>
      <color rgb="FFFF0000"/>
      <name val="Arial"/>
      <family val="2"/>
    </font>
    <font>
      <sz val="14"/>
      <color rgb="FFFF0000"/>
      <name val="Arial"/>
      <family val="2"/>
    </font>
    <font>
      <b/>
      <i/>
      <sz val="10"/>
      <color rgb="FFFF0000"/>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rgb="FFFFFF99"/>
        <bgColor indexed="64"/>
      </patternFill>
    </fill>
    <fill>
      <patternFill patternType="solid">
        <fgColor indexed="22"/>
        <bgColor indexed="64"/>
      </patternFill>
    </fill>
    <fill>
      <patternFill patternType="solid">
        <fgColor theme="1" tint="0.49998000264167786"/>
        <bgColor indexed="64"/>
      </patternFill>
    </fill>
    <fill>
      <patternFill patternType="solid">
        <fgColor indexed="19"/>
        <bgColor indexed="64"/>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right/>
      <top/>
      <bottom style="thin"/>
    </border>
    <border>
      <left style="thin"/>
      <right style="thin"/>
      <top/>
      <bottom/>
    </border>
    <border>
      <left style="thin"/>
      <right style="thin"/>
      <top style="thin"/>
      <bottom/>
    </border>
    <border>
      <left style="thin"/>
      <right/>
      <top style="thin"/>
      <bottom/>
    </border>
    <border>
      <left/>
      <right/>
      <top style="thin"/>
      <bottom/>
    </border>
    <border>
      <left>
        <color indexed="63"/>
      </left>
      <right style="thin"/>
      <top>
        <color indexed="63"/>
      </top>
      <bottom>
        <color indexed="63"/>
      </bottom>
    </border>
    <border>
      <left>
        <color indexed="63"/>
      </left>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22"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2"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23"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176">
    <xf numFmtId="0" fontId="0" fillId="0" borderId="0" xfId="0" applyAlignment="1">
      <alignment/>
    </xf>
    <xf numFmtId="0" fontId="4" fillId="0" borderId="0" xfId="0" applyFont="1" applyAlignment="1">
      <alignment/>
    </xf>
    <xf numFmtId="0" fontId="5" fillId="0" borderId="0" xfId="0" applyFont="1" applyFill="1" applyAlignment="1" applyProtection="1">
      <alignment/>
      <protection/>
    </xf>
    <xf numFmtId="0" fontId="7" fillId="0" borderId="0" xfId="0" applyFont="1" applyAlignment="1" applyProtection="1">
      <alignment/>
      <protection/>
    </xf>
    <xf numFmtId="0" fontId="4" fillId="0" borderId="0" xfId="0" applyFont="1" applyAlignment="1" applyProtection="1">
      <alignment/>
      <protection/>
    </xf>
    <xf numFmtId="0" fontId="4" fillId="33" borderId="10" xfId="0" applyFont="1" applyFill="1" applyBorder="1" applyAlignment="1" applyProtection="1">
      <alignment/>
      <protection/>
    </xf>
    <xf numFmtId="0" fontId="4" fillId="33" borderId="10" xfId="0" applyFont="1" applyFill="1" applyBorder="1" applyAlignment="1" applyProtection="1">
      <alignment wrapText="1"/>
      <protection/>
    </xf>
    <xf numFmtId="0" fontId="4" fillId="33" borderId="0" xfId="0" applyFont="1" applyFill="1" applyAlignment="1" applyProtection="1">
      <alignment/>
      <protection/>
    </xf>
    <xf numFmtId="0" fontId="9" fillId="0" borderId="0" xfId="0" applyFont="1" applyAlignment="1">
      <alignment/>
    </xf>
    <xf numFmtId="0" fontId="10" fillId="0" borderId="0" xfId="0" applyFont="1" applyAlignment="1">
      <alignment/>
    </xf>
    <xf numFmtId="0" fontId="6" fillId="0" borderId="0" xfId="0" applyFont="1" applyAlignment="1" applyProtection="1">
      <alignment/>
      <protection/>
    </xf>
    <xf numFmtId="0" fontId="4" fillId="0" borderId="0" xfId="0" applyFont="1" applyFill="1" applyAlignment="1" applyProtection="1">
      <alignment/>
      <protection/>
    </xf>
    <xf numFmtId="0" fontId="14" fillId="0" borderId="0" xfId="0" applyFont="1" applyFill="1" applyAlignment="1" applyProtection="1">
      <alignment/>
      <protection/>
    </xf>
    <xf numFmtId="0" fontId="4" fillId="0" borderId="0" xfId="0" applyFont="1" applyFill="1" applyAlignment="1">
      <alignment/>
    </xf>
    <xf numFmtId="0" fontId="16" fillId="0" borderId="0" xfId="53" applyFont="1" applyFill="1" applyBorder="1" applyAlignment="1" applyProtection="1">
      <alignment horizontal="center" wrapText="1"/>
      <protection/>
    </xf>
    <xf numFmtId="0" fontId="4" fillId="0" borderId="0" xfId="0" applyFont="1" applyFill="1" applyBorder="1" applyAlignment="1" applyProtection="1">
      <alignment/>
      <protection/>
    </xf>
    <xf numFmtId="0" fontId="17" fillId="0" borderId="0" xfId="0" applyFont="1" applyAlignment="1" applyProtection="1">
      <alignment/>
      <protection/>
    </xf>
    <xf numFmtId="0" fontId="0" fillId="0" borderId="0" xfId="0" applyFont="1" applyAlignment="1">
      <alignment/>
    </xf>
    <xf numFmtId="0" fontId="0" fillId="0" borderId="0" xfId="0" applyFont="1" applyBorder="1" applyAlignment="1">
      <alignment/>
    </xf>
    <xf numFmtId="0" fontId="0" fillId="0" borderId="0" xfId="0" applyNumberFormat="1" applyFont="1" applyFill="1" applyAlignment="1" quotePrefix="1">
      <alignment/>
    </xf>
    <xf numFmtId="0" fontId="0" fillId="0" borderId="0" xfId="0" applyFont="1" applyFill="1" applyBorder="1" applyAlignment="1">
      <alignment/>
    </xf>
    <xf numFmtId="49" fontId="0" fillId="0" borderId="0" xfId="0" applyNumberFormat="1" applyAlignment="1">
      <alignment/>
    </xf>
    <xf numFmtId="0" fontId="4" fillId="0" borderId="0" xfId="0" applyNumberFormat="1" applyFont="1" applyFill="1" applyAlignment="1">
      <alignment/>
    </xf>
    <xf numFmtId="0" fontId="9" fillId="0" borderId="10" xfId="0" applyFont="1" applyFill="1" applyBorder="1" applyAlignment="1" applyProtection="1">
      <alignment horizontal="center"/>
      <protection locked="0"/>
    </xf>
    <xf numFmtId="0" fontId="4" fillId="0" borderId="10" xfId="0" applyFont="1" applyFill="1" applyBorder="1" applyAlignment="1" applyProtection="1">
      <alignment horizontal="left"/>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0" xfId="0" applyFont="1" applyFill="1" applyBorder="1" applyAlignment="1" applyProtection="1">
      <alignment/>
      <protection locked="0"/>
    </xf>
    <xf numFmtId="0" fontId="8" fillId="0" borderId="0" xfId="0" applyFont="1" applyAlignment="1">
      <alignment horizontal="right"/>
    </xf>
    <xf numFmtId="0" fontId="4" fillId="0" borderId="0" xfId="0" applyFont="1" applyFill="1" applyBorder="1" applyAlignment="1" applyProtection="1">
      <alignment wrapText="1"/>
      <protection/>
    </xf>
    <xf numFmtId="0" fontId="18" fillId="0" borderId="0" xfId="0" applyFont="1" applyAlignment="1">
      <alignment/>
    </xf>
    <xf numFmtId="0" fontId="6" fillId="0" borderId="0" xfId="0" applyFont="1" applyBorder="1" applyAlignment="1" applyProtection="1">
      <alignment wrapText="1"/>
      <protection/>
    </xf>
    <xf numFmtId="0" fontId="4" fillId="0" borderId="0" xfId="0" applyFont="1" applyBorder="1" applyAlignment="1" applyProtection="1">
      <alignment/>
      <protection/>
    </xf>
    <xf numFmtId="0" fontId="9" fillId="0" borderId="0" xfId="0" applyFont="1" applyAlignment="1">
      <alignment wrapText="1"/>
    </xf>
    <xf numFmtId="0" fontId="23" fillId="0" borderId="0" xfId="58">
      <alignment/>
      <protection/>
    </xf>
    <xf numFmtId="0" fontId="23" fillId="0" borderId="0" xfId="58" applyFill="1" applyBorder="1">
      <alignment/>
      <protection/>
    </xf>
    <xf numFmtId="0" fontId="0" fillId="0" borderId="0" xfId="0" applyFont="1" applyAlignment="1">
      <alignment/>
    </xf>
    <xf numFmtId="0" fontId="4" fillId="0" borderId="0" xfId="0" applyFont="1" applyAlignment="1">
      <alignment horizontal="left"/>
    </xf>
    <xf numFmtId="0" fontId="4" fillId="0" borderId="0" xfId="0" applyFont="1" applyAlignment="1">
      <alignment wrapText="1"/>
    </xf>
    <xf numFmtId="0" fontId="73" fillId="0" borderId="0" xfId="0" applyFont="1" applyFill="1" applyAlignment="1" applyProtection="1">
      <alignment/>
      <protection/>
    </xf>
    <xf numFmtId="0" fontId="6" fillId="34" borderId="0" xfId="0" applyFont="1" applyFill="1" applyAlignment="1" applyProtection="1">
      <alignment/>
      <protection/>
    </xf>
    <xf numFmtId="0" fontId="4" fillId="34" borderId="0" xfId="0" applyFont="1" applyFill="1" applyAlignment="1" applyProtection="1">
      <alignment/>
      <protection/>
    </xf>
    <xf numFmtId="0" fontId="4" fillId="34" borderId="0" xfId="0" applyFont="1" applyFill="1" applyAlignment="1">
      <alignment/>
    </xf>
    <xf numFmtId="0" fontId="5" fillId="0" borderId="0" xfId="57" applyFont="1" applyFill="1" applyAlignment="1" applyProtection="1">
      <alignment/>
      <protection/>
    </xf>
    <xf numFmtId="0" fontId="15" fillId="0" borderId="0" xfId="57" applyFont="1" applyAlignment="1" applyProtection="1">
      <alignment wrapText="1"/>
      <protection/>
    </xf>
    <xf numFmtId="0" fontId="4" fillId="0" borderId="0" xfId="57" applyFont="1" applyFill="1" applyAlignment="1" applyProtection="1">
      <alignment/>
      <protection locked="0"/>
    </xf>
    <xf numFmtId="0" fontId="4" fillId="0" borderId="0" xfId="57" applyFont="1" applyFill="1" applyAlignment="1" applyProtection="1">
      <alignment/>
      <protection/>
    </xf>
    <xf numFmtId="0" fontId="17" fillId="0" borderId="0" xfId="57" applyFont="1" applyAlignment="1" applyProtection="1">
      <alignment/>
      <protection/>
    </xf>
    <xf numFmtId="0" fontId="26" fillId="0" borderId="0" xfId="57" applyFont="1" applyAlignment="1" applyProtection="1">
      <alignment wrapText="1"/>
      <protection/>
    </xf>
    <xf numFmtId="0" fontId="0" fillId="0" borderId="0" xfId="57" applyFont="1" applyFill="1" applyAlignment="1" applyProtection="1">
      <alignment/>
      <protection/>
    </xf>
    <xf numFmtId="0" fontId="4" fillId="33" borderId="10" xfId="57" applyFont="1" applyFill="1" applyBorder="1" applyAlignment="1" applyProtection="1">
      <alignment/>
      <protection/>
    </xf>
    <xf numFmtId="0" fontId="0" fillId="33" borderId="10" xfId="57" applyFont="1" applyFill="1" applyBorder="1" applyAlignment="1" applyProtection="1">
      <alignment horizontal="left"/>
      <protection/>
    </xf>
    <xf numFmtId="0" fontId="12" fillId="35" borderId="11" xfId="57" applyFont="1" applyFill="1" applyBorder="1" applyAlignment="1" applyProtection="1">
      <alignment wrapText="1"/>
      <protection/>
    </xf>
    <xf numFmtId="0" fontId="12" fillId="35" borderId="12" xfId="57" applyFont="1" applyFill="1" applyBorder="1" applyAlignment="1" applyProtection="1">
      <alignment horizontal="center" wrapText="1"/>
      <protection/>
    </xf>
    <xf numFmtId="0" fontId="14" fillId="0" borderId="0" xfId="57" applyFont="1" applyFill="1" applyAlignment="1" applyProtection="1">
      <alignment/>
      <protection locked="0"/>
    </xf>
    <xf numFmtId="0" fontId="14" fillId="0" borderId="0" xfId="57" applyFont="1" applyFill="1" applyAlignment="1" applyProtection="1">
      <alignment/>
      <protection/>
    </xf>
    <xf numFmtId="0" fontId="4" fillId="0" borderId="10" xfId="57" applyFont="1" applyFill="1" applyBorder="1" applyAlignment="1" applyProtection="1">
      <alignment/>
      <protection/>
    </xf>
    <xf numFmtId="0" fontId="4" fillId="0" borderId="0" xfId="57" applyFont="1" applyFill="1" applyBorder="1" applyAlignment="1" applyProtection="1">
      <alignment/>
      <protection locked="0"/>
    </xf>
    <xf numFmtId="0" fontId="4" fillId="0" borderId="0" xfId="57" applyFont="1" applyFill="1" applyBorder="1" applyAlignment="1">
      <alignment/>
      <protection/>
    </xf>
    <xf numFmtId="0" fontId="4" fillId="0" borderId="10" xfId="57" applyFont="1" applyBorder="1" applyAlignment="1" applyProtection="1">
      <alignment/>
      <protection/>
    </xf>
    <xf numFmtId="0" fontId="4" fillId="0" borderId="0" xfId="57" applyFont="1" applyFill="1" applyBorder="1" applyAlignment="1" applyProtection="1">
      <alignment/>
      <protection/>
    </xf>
    <xf numFmtId="0" fontId="4" fillId="0" borderId="0" xfId="57" applyFont="1" applyAlignment="1" applyProtection="1">
      <alignment/>
      <protection/>
    </xf>
    <xf numFmtId="0" fontId="0" fillId="0" borderId="0" xfId="57" applyFont="1" applyAlignment="1" applyProtection="1">
      <alignment wrapText="1"/>
      <protection/>
    </xf>
    <xf numFmtId="0" fontId="4" fillId="36" borderId="11" xfId="57" applyFont="1" applyFill="1" applyBorder="1" applyAlignment="1" applyProtection="1">
      <alignment/>
      <protection/>
    </xf>
    <xf numFmtId="0" fontId="6" fillId="34" borderId="0" xfId="57" applyFont="1" applyFill="1" applyAlignment="1" applyProtection="1">
      <alignment/>
      <protection/>
    </xf>
    <xf numFmtId="0" fontId="4" fillId="34" borderId="0" xfId="57" applyFont="1" applyFill="1" applyAlignment="1" applyProtection="1">
      <alignment/>
      <protection/>
    </xf>
    <xf numFmtId="0" fontId="0" fillId="0" borderId="0" xfId="0" applyFont="1" applyFill="1" applyBorder="1" applyAlignment="1">
      <alignment/>
    </xf>
    <xf numFmtId="169" fontId="28" fillId="0" borderId="10" xfId="57" applyNumberFormat="1" applyFont="1" applyBorder="1" applyAlignment="1" applyProtection="1">
      <alignment horizontal="center"/>
      <protection locked="0"/>
    </xf>
    <xf numFmtId="0" fontId="24" fillId="37" borderId="13" xfId="0" applyFont="1" applyFill="1" applyBorder="1" applyAlignment="1" applyProtection="1">
      <alignment vertical="center" textRotation="90"/>
      <protection/>
    </xf>
    <xf numFmtId="0" fontId="29" fillId="0" borderId="10" xfId="0" applyFont="1" applyFill="1" applyBorder="1" applyAlignment="1" applyProtection="1">
      <alignment horizontal="right"/>
      <protection/>
    </xf>
    <xf numFmtId="0" fontId="4" fillId="0" borderId="0" xfId="0" applyFont="1" applyFill="1" applyAlignment="1" applyProtection="1">
      <alignment/>
      <protection locked="0"/>
    </xf>
    <xf numFmtId="0" fontId="4" fillId="0" borderId="0" xfId="0" applyFont="1" applyFill="1" applyAlignment="1" applyProtection="1">
      <alignment/>
      <protection/>
    </xf>
    <xf numFmtId="0" fontId="19" fillId="37" borderId="14" xfId="0" applyFont="1" applyFill="1" applyBorder="1" applyAlignment="1">
      <alignment vertical="center" textRotation="90"/>
    </xf>
    <xf numFmtId="0" fontId="4" fillId="36" borderId="11" xfId="0" applyFont="1" applyFill="1" applyBorder="1" applyAlignment="1" applyProtection="1">
      <alignment/>
      <protection/>
    </xf>
    <xf numFmtId="0" fontId="4" fillId="0" borderId="0" xfId="0" applyFont="1" applyFill="1" applyBorder="1" applyAlignment="1" applyProtection="1">
      <alignment/>
      <protection locked="0"/>
    </xf>
    <xf numFmtId="0" fontId="4" fillId="0" borderId="0" xfId="0" applyFont="1" applyFill="1" applyBorder="1" applyAlignment="1">
      <alignment/>
    </xf>
    <xf numFmtId="0" fontId="4" fillId="0" borderId="10" xfId="0" applyFont="1" applyFill="1" applyBorder="1" applyAlignment="1" applyProtection="1">
      <alignment/>
      <protection hidden="1"/>
    </xf>
    <xf numFmtId="0" fontId="4" fillId="0" borderId="0" xfId="0" applyFont="1" applyFill="1" applyAlignment="1" applyProtection="1">
      <alignment/>
      <protection hidden="1"/>
    </xf>
    <xf numFmtId="0" fontId="4" fillId="33" borderId="10" xfId="0" applyFont="1" applyFill="1" applyBorder="1" applyAlignment="1" applyProtection="1">
      <alignment/>
      <protection hidden="1"/>
    </xf>
    <xf numFmtId="0" fontId="12" fillId="0" borderId="11" xfId="57" applyFont="1" applyFill="1" applyBorder="1" applyAlignment="1" applyProtection="1">
      <alignment wrapText="1"/>
      <protection/>
    </xf>
    <xf numFmtId="0" fontId="0" fillId="34" borderId="10" xfId="57" applyNumberFormat="1" applyFont="1" applyFill="1" applyBorder="1" applyAlignment="1" applyProtection="1">
      <alignment horizontal="center"/>
      <protection hidden="1"/>
    </xf>
    <xf numFmtId="0" fontId="4" fillId="0" borderId="0" xfId="0" applyFont="1" applyAlignment="1">
      <alignment/>
    </xf>
    <xf numFmtId="0" fontId="6" fillId="0" borderId="0" xfId="0" applyFont="1" applyAlignment="1" applyProtection="1">
      <alignment horizontal="center" wrapText="1"/>
      <protection/>
    </xf>
    <xf numFmtId="0" fontId="11" fillId="0" borderId="0" xfId="0" applyFont="1" applyAlignment="1" applyProtection="1">
      <alignment horizontal="center" wrapText="1"/>
      <protection/>
    </xf>
    <xf numFmtId="0" fontId="4" fillId="33" borderId="10" xfId="0" applyFont="1" applyFill="1" applyBorder="1" applyAlignment="1" applyProtection="1">
      <alignment horizontal="center" wrapText="1"/>
      <protection/>
    </xf>
    <xf numFmtId="0" fontId="31" fillId="0" borderId="10" xfId="0" applyNumberFormat="1" applyFont="1" applyFill="1" applyBorder="1" applyAlignment="1" applyProtection="1">
      <alignment horizontal="center"/>
      <protection locked="0"/>
    </xf>
    <xf numFmtId="0" fontId="4" fillId="33" borderId="0" xfId="0" applyFont="1" applyFill="1" applyAlignment="1" applyProtection="1">
      <alignment horizontal="center" wrapText="1"/>
      <protection/>
    </xf>
    <xf numFmtId="0" fontId="4" fillId="33" borderId="10" xfId="0" applyFont="1" applyFill="1" applyBorder="1" applyAlignment="1" applyProtection="1">
      <alignment horizontal="center"/>
      <protection hidden="1"/>
    </xf>
    <xf numFmtId="0" fontId="4" fillId="0" borderId="0" xfId="0" applyFont="1" applyBorder="1" applyAlignment="1" applyProtection="1">
      <alignment horizontal="center" wrapText="1"/>
      <protection/>
    </xf>
    <xf numFmtId="0" fontId="4" fillId="0" borderId="0" xfId="0" applyFont="1" applyAlignment="1" applyProtection="1">
      <alignment horizontal="center" wrapText="1"/>
      <protection/>
    </xf>
    <xf numFmtId="0" fontId="4" fillId="0" borderId="0" xfId="57" applyFont="1" applyFill="1" applyBorder="1">
      <alignment/>
      <protection/>
    </xf>
    <xf numFmtId="0" fontId="4" fillId="0" borderId="0" xfId="57" applyFont="1" applyAlignment="1">
      <alignment horizontal="center"/>
      <protection/>
    </xf>
    <xf numFmtId="0" fontId="4" fillId="0" borderId="0" xfId="57" applyFont="1">
      <alignment/>
      <protection/>
    </xf>
    <xf numFmtId="0" fontId="4" fillId="0" borderId="0" xfId="57" applyNumberFormat="1" applyFont="1" applyFill="1" applyBorder="1">
      <alignment/>
      <protection/>
    </xf>
    <xf numFmtId="0" fontId="4" fillId="0" borderId="0" xfId="57" applyNumberFormat="1" applyFont="1" applyAlignment="1">
      <alignment vertical="center"/>
      <protection/>
    </xf>
    <xf numFmtId="0" fontId="4" fillId="0" borderId="0" xfId="57" applyNumberFormat="1" applyFont="1">
      <alignment/>
      <protection/>
    </xf>
    <xf numFmtId="0" fontId="4" fillId="0" borderId="10" xfId="57" applyFont="1" applyBorder="1" applyAlignment="1">
      <alignment horizontal="center"/>
      <protection/>
    </xf>
    <xf numFmtId="0" fontId="4" fillId="0" borderId="12" xfId="57" applyFont="1" applyBorder="1">
      <alignment/>
      <protection/>
    </xf>
    <xf numFmtId="0" fontId="4" fillId="38" borderId="10" xfId="57" applyFont="1" applyFill="1" applyBorder="1" applyAlignment="1">
      <alignment horizontal="center"/>
      <protection/>
    </xf>
    <xf numFmtId="0" fontId="4" fillId="38" borderId="12" xfId="57" applyFont="1" applyFill="1" applyBorder="1">
      <alignment/>
      <protection/>
    </xf>
    <xf numFmtId="0" fontId="4" fillId="39" borderId="10" xfId="57" applyFont="1" applyFill="1" applyBorder="1" applyAlignment="1">
      <alignment horizontal="center"/>
      <protection/>
    </xf>
    <xf numFmtId="0" fontId="4" fillId="39" borderId="12" xfId="57" applyFont="1" applyFill="1" applyBorder="1">
      <alignment/>
      <protection/>
    </xf>
    <xf numFmtId="0" fontId="4" fillId="40" borderId="10" xfId="57" applyFont="1" applyFill="1" applyBorder="1" applyAlignment="1">
      <alignment horizontal="center"/>
      <protection/>
    </xf>
    <xf numFmtId="0" fontId="4" fillId="40" borderId="12" xfId="57" applyFont="1" applyFill="1" applyBorder="1">
      <alignment/>
      <protection/>
    </xf>
    <xf numFmtId="0" fontId="12" fillId="35" borderId="10" xfId="57" applyFont="1" applyFill="1" applyBorder="1" applyAlignment="1" applyProtection="1">
      <alignment horizontal="center" wrapText="1"/>
      <protection/>
    </xf>
    <xf numFmtId="0" fontId="12" fillId="35" borderId="12" xfId="57" applyFont="1" applyFill="1" applyBorder="1" applyAlignment="1" applyProtection="1">
      <alignment wrapText="1"/>
      <protection/>
    </xf>
    <xf numFmtId="0" fontId="4" fillId="33" borderId="10" xfId="57" applyFont="1" applyFill="1" applyBorder="1" applyProtection="1">
      <alignment/>
      <protection/>
    </xf>
    <xf numFmtId="0" fontId="4" fillId="33" borderId="10" xfId="57" applyFont="1" applyFill="1" applyBorder="1" applyAlignment="1" applyProtection="1">
      <alignment horizontal="center"/>
      <protection/>
    </xf>
    <xf numFmtId="0" fontId="4" fillId="33" borderId="12" xfId="57" applyFont="1" applyFill="1" applyBorder="1" applyAlignment="1" applyProtection="1">
      <alignment wrapText="1"/>
      <protection/>
    </xf>
    <xf numFmtId="0" fontId="18" fillId="0" borderId="0" xfId="57" applyFont="1" applyFill="1" applyBorder="1" applyProtection="1">
      <alignment/>
      <protection hidden="1"/>
    </xf>
    <xf numFmtId="0" fontId="15" fillId="35" borderId="12" xfId="57" applyFont="1" applyFill="1" applyBorder="1" applyAlignment="1" applyProtection="1">
      <alignment horizontal="center" wrapText="1"/>
      <protection hidden="1"/>
    </xf>
    <xf numFmtId="0" fontId="18" fillId="0" borderId="0" xfId="57" applyFont="1" applyProtection="1">
      <alignment/>
      <protection hidden="1"/>
    </xf>
    <xf numFmtId="0" fontId="32" fillId="0" borderId="0" xfId="57" applyFont="1" applyAlignment="1" applyProtection="1">
      <alignment/>
      <protection hidden="1"/>
    </xf>
    <xf numFmtId="0" fontId="4" fillId="0" borderId="0" xfId="57" applyFont="1" applyProtection="1">
      <alignment/>
      <protection hidden="1"/>
    </xf>
    <xf numFmtId="0" fontId="4" fillId="0" borderId="0" xfId="57" applyFont="1" applyFill="1" applyBorder="1" applyProtection="1">
      <alignment/>
      <protection hidden="1"/>
    </xf>
    <xf numFmtId="0" fontId="4" fillId="0" borderId="0" xfId="57" applyFont="1" applyAlignment="1" applyProtection="1">
      <alignment horizontal="center"/>
      <protection hidden="1"/>
    </xf>
    <xf numFmtId="0" fontId="7" fillId="0" borderId="0" xfId="57" applyFont="1" applyAlignment="1" applyProtection="1">
      <alignment/>
      <protection hidden="1"/>
    </xf>
    <xf numFmtId="0" fontId="5" fillId="0" borderId="0" xfId="57" applyFont="1" applyFill="1" applyAlignment="1" applyProtection="1">
      <alignment/>
      <protection hidden="1"/>
    </xf>
    <xf numFmtId="0" fontId="6" fillId="0" borderId="0" xfId="57" applyFont="1" applyProtection="1">
      <alignment/>
      <protection hidden="1"/>
    </xf>
    <xf numFmtId="0" fontId="74" fillId="0" borderId="0" xfId="57" applyFont="1" applyAlignment="1" applyProtection="1">
      <alignment vertical="top"/>
      <protection hidden="1"/>
    </xf>
    <xf numFmtId="0" fontId="0" fillId="0" borderId="0" xfId="0" applyFont="1" applyFill="1" applyBorder="1" applyAlignment="1">
      <alignment horizontal="right"/>
    </xf>
    <xf numFmtId="0" fontId="23" fillId="0" borderId="0" xfId="58" applyAlignment="1">
      <alignment horizontal="right"/>
      <protection/>
    </xf>
    <xf numFmtId="0" fontId="0" fillId="0" borderId="0" xfId="0" applyFont="1" applyAlignment="1">
      <alignment horizontal="right"/>
    </xf>
    <xf numFmtId="1" fontId="0" fillId="0" borderId="0" xfId="0" applyNumberFormat="1" applyFont="1" applyAlignment="1">
      <alignment horizontal="right"/>
    </xf>
    <xf numFmtId="1" fontId="0" fillId="0" borderId="0" xfId="0" applyNumberFormat="1" applyFont="1" applyAlignment="1">
      <alignment horizontal="right"/>
    </xf>
    <xf numFmtId="49" fontId="31" fillId="0" borderId="10" xfId="0" applyNumberFormat="1" applyFont="1" applyFill="1" applyBorder="1" applyAlignment="1" applyProtection="1">
      <alignment horizontal="left" vertical="center" wrapText="1"/>
      <protection locked="0"/>
    </xf>
    <xf numFmtId="2" fontId="0" fillId="0" borderId="10" xfId="57" applyNumberFormat="1" applyFont="1" applyBorder="1" applyAlignment="1" applyProtection="1">
      <alignment horizontal="center" wrapText="1"/>
      <protection locked="0"/>
    </xf>
    <xf numFmtId="0" fontId="0" fillId="0" borderId="10" xfId="57" applyNumberFormat="1" applyFont="1" applyFill="1" applyBorder="1" applyAlignment="1" applyProtection="1">
      <alignment horizontal="center" wrapText="1"/>
      <protection locked="0"/>
    </xf>
    <xf numFmtId="0" fontId="0" fillId="0" borderId="10" xfId="57" applyFont="1" applyBorder="1" applyAlignment="1" applyProtection="1">
      <alignment horizontal="center" vertical="center" wrapText="1"/>
      <protection locked="0"/>
    </xf>
    <xf numFmtId="2" fontId="0" fillId="0" borderId="10" xfId="57" applyNumberFormat="1" applyFont="1" applyBorder="1" applyAlignment="1" applyProtection="1">
      <alignment horizontal="center" vertical="center" wrapText="1"/>
      <protection locked="0"/>
    </xf>
    <xf numFmtId="169" fontId="0" fillId="0" borderId="10" xfId="57" applyNumberFormat="1" applyFont="1" applyBorder="1" applyAlignment="1" applyProtection="1">
      <alignment horizontal="center" vertical="center" wrapText="1"/>
      <protection locked="0"/>
    </xf>
    <xf numFmtId="0" fontId="0" fillId="0" borderId="10" xfId="57" applyNumberFormat="1" applyFont="1" applyFill="1" applyBorder="1" applyAlignment="1" applyProtection="1">
      <alignment horizontal="center" vertical="center" wrapText="1"/>
      <protection locked="0"/>
    </xf>
    <xf numFmtId="169" fontId="28" fillId="0" borderId="10" xfId="57" applyNumberFormat="1" applyFont="1" applyBorder="1" applyAlignment="1" applyProtection="1">
      <alignment horizontal="center" wrapText="1"/>
      <protection locked="0"/>
    </xf>
    <xf numFmtId="49" fontId="33" fillId="35" borderId="10" xfId="57" applyNumberFormat="1" applyFont="1" applyFill="1" applyBorder="1" applyAlignment="1" applyProtection="1">
      <alignment horizontal="center" vertical="center" wrapText="1"/>
      <protection/>
    </xf>
    <xf numFmtId="165" fontId="31" fillId="0" borderId="10" xfId="57" applyNumberFormat="1" applyFont="1" applyBorder="1" applyAlignment="1" applyProtection="1">
      <alignment horizontal="center" vertical="center" wrapText="1"/>
      <protection locked="0"/>
    </xf>
    <xf numFmtId="165" fontId="31" fillId="33" borderId="10" xfId="57" applyNumberFormat="1" applyFont="1" applyFill="1" applyBorder="1" applyAlignment="1" applyProtection="1">
      <alignment horizontal="center" vertical="center" wrapText="1"/>
      <protection/>
    </xf>
    <xf numFmtId="165" fontId="33" fillId="35" borderId="10" xfId="57" applyNumberFormat="1" applyFont="1" applyFill="1" applyBorder="1" applyAlignment="1" applyProtection="1">
      <alignment horizontal="center" vertical="center" wrapText="1"/>
      <protection/>
    </xf>
    <xf numFmtId="184" fontId="31" fillId="0" borderId="10" xfId="57" applyNumberFormat="1" applyFont="1" applyBorder="1" applyAlignment="1" applyProtection="1">
      <alignment horizontal="center" vertical="center" wrapText="1"/>
      <protection locked="0"/>
    </xf>
    <xf numFmtId="0" fontId="9" fillId="0" borderId="10" xfId="0" applyFont="1" applyFill="1" applyBorder="1" applyAlignment="1" applyProtection="1">
      <alignment horizontal="center" wrapText="1"/>
      <protection locked="0"/>
    </xf>
    <xf numFmtId="169" fontId="31" fillId="0" borderId="10" xfId="0" applyNumberFormat="1" applyFont="1" applyBorder="1" applyAlignment="1" applyProtection="1">
      <alignment horizontal="center" wrapText="1"/>
      <protection locked="0"/>
    </xf>
    <xf numFmtId="0" fontId="31" fillId="0" borderId="10" xfId="0" applyNumberFormat="1" applyFont="1" applyFill="1" applyBorder="1" applyAlignment="1" applyProtection="1">
      <alignment horizontal="center" wrapText="1"/>
      <protection locked="0"/>
    </xf>
    <xf numFmtId="0" fontId="31" fillId="0" borderId="10" xfId="0" applyNumberFormat="1" applyFont="1" applyFill="1" applyBorder="1" applyAlignment="1" applyProtection="1">
      <alignment horizontal="center" wrapText="1"/>
      <protection hidden="1"/>
    </xf>
    <xf numFmtId="49" fontId="31" fillId="0" borderId="10" xfId="0" applyNumberFormat="1" applyFont="1" applyBorder="1" applyAlignment="1" applyProtection="1">
      <alignment horizontal="center" wrapText="1"/>
      <protection locked="0"/>
    </xf>
    <xf numFmtId="168" fontId="31" fillId="0" borderId="10" xfId="0" applyNumberFormat="1" applyFont="1" applyBorder="1" applyAlignment="1" applyProtection="1">
      <alignment horizontal="center" wrapText="1"/>
      <protection locked="0"/>
    </xf>
    <xf numFmtId="168" fontId="31" fillId="0" borderId="10" xfId="0" applyNumberFormat="1" applyFont="1" applyBorder="1" applyAlignment="1" applyProtection="1">
      <alignment horizontal="left" vertical="center" wrapText="1"/>
      <protection locked="0"/>
    </xf>
    <xf numFmtId="14" fontId="4" fillId="0" borderId="0" xfId="0" applyNumberFormat="1" applyFont="1" applyFill="1" applyAlignment="1" applyProtection="1">
      <alignment/>
      <protection/>
    </xf>
    <xf numFmtId="0" fontId="25" fillId="0" borderId="0" xfId="0" applyFont="1" applyAlignment="1">
      <alignment/>
    </xf>
    <xf numFmtId="0" fontId="34" fillId="0" borderId="0" xfId="53" applyFont="1" applyAlignment="1" applyProtection="1">
      <alignment/>
      <protection locked="0"/>
    </xf>
    <xf numFmtId="49" fontId="28" fillId="41" borderId="10" xfId="0" applyNumberFormat="1" applyFont="1" applyFill="1" applyBorder="1" applyAlignment="1" applyProtection="1">
      <alignment horizontal="center" vertical="center" wrapText="1"/>
      <protection locked="0"/>
    </xf>
    <xf numFmtId="0" fontId="12" fillId="35" borderId="10" xfId="0" applyFont="1" applyFill="1" applyBorder="1" applyAlignment="1" applyProtection="1">
      <alignment/>
      <protection/>
    </xf>
    <xf numFmtId="0" fontId="13" fillId="0" borderId="10" xfId="0" applyFont="1" applyBorder="1" applyAlignment="1" applyProtection="1">
      <alignment/>
      <protection/>
    </xf>
    <xf numFmtId="0" fontId="13" fillId="0" borderId="10" xfId="0" applyFont="1" applyBorder="1" applyAlignment="1" applyProtection="1">
      <alignment horizontal="center" wrapText="1"/>
      <protection/>
    </xf>
    <xf numFmtId="0" fontId="4" fillId="33" borderId="10" xfId="0" applyFont="1" applyFill="1" applyBorder="1" applyAlignment="1" applyProtection="1">
      <alignment horizontal="center"/>
      <protection/>
    </xf>
    <xf numFmtId="0" fontId="4" fillId="0" borderId="10" xfId="0" applyFont="1" applyFill="1" applyBorder="1" applyAlignment="1" applyProtection="1">
      <alignment/>
      <protection/>
    </xf>
    <xf numFmtId="49" fontId="4" fillId="0" borderId="10" xfId="0" applyNumberFormat="1" applyFont="1" applyBorder="1" applyAlignment="1" applyProtection="1">
      <alignment horizontal="center"/>
      <protection/>
    </xf>
    <xf numFmtId="49" fontId="4" fillId="0" borderId="0" xfId="0" applyNumberFormat="1" applyFont="1" applyBorder="1" applyAlignment="1" applyProtection="1">
      <alignment horizontal="center"/>
      <protection/>
    </xf>
    <xf numFmtId="0" fontId="4" fillId="0" borderId="0" xfId="0" applyFont="1" applyBorder="1" applyAlignment="1" applyProtection="1">
      <alignment horizontal="left" indent="1"/>
      <protection/>
    </xf>
    <xf numFmtId="0" fontId="4" fillId="0" borderId="0" xfId="0" applyFont="1" applyAlignment="1">
      <alignment horizontal="left" wrapText="1"/>
    </xf>
    <xf numFmtId="0" fontId="4" fillId="0" borderId="0" xfId="0" applyFont="1" applyAlignment="1">
      <alignment vertical="top" wrapText="1"/>
    </xf>
    <xf numFmtId="0" fontId="4" fillId="0" borderId="0" xfId="0" applyFont="1" applyAlignment="1">
      <alignment/>
    </xf>
    <xf numFmtId="0" fontId="12" fillId="35" borderId="11" xfId="0" applyFont="1" applyFill="1" applyBorder="1" applyAlignment="1" applyProtection="1">
      <alignment horizontal="left"/>
      <protection/>
    </xf>
    <xf numFmtId="0" fontId="12" fillId="35" borderId="12" xfId="0" applyFont="1" applyFill="1" applyBorder="1" applyAlignment="1" applyProtection="1">
      <alignment horizontal="left"/>
      <protection/>
    </xf>
    <xf numFmtId="0" fontId="19" fillId="37" borderId="15" xfId="57" applyFont="1" applyFill="1" applyBorder="1" applyAlignment="1">
      <alignment horizontal="center" vertical="center" textRotation="90"/>
      <protection/>
    </xf>
    <xf numFmtId="0" fontId="19" fillId="37" borderId="14" xfId="57" applyFont="1" applyFill="1" applyBorder="1" applyAlignment="1">
      <alignment horizontal="center" vertical="center" textRotation="90"/>
      <protection/>
    </xf>
    <xf numFmtId="0" fontId="12" fillId="35" borderId="16" xfId="57" applyFont="1" applyFill="1" applyBorder="1" applyAlignment="1" applyProtection="1">
      <alignment horizontal="left" wrapText="1"/>
      <protection/>
    </xf>
    <xf numFmtId="0" fontId="12" fillId="35" borderId="17" xfId="57" applyFont="1" applyFill="1" applyBorder="1" applyAlignment="1" applyProtection="1">
      <alignment horizontal="left" wrapText="1"/>
      <protection/>
    </xf>
    <xf numFmtId="0" fontId="17" fillId="34" borderId="13" xfId="57" applyFont="1" applyFill="1" applyBorder="1" applyAlignment="1" applyProtection="1">
      <alignment horizontal="left" wrapText="1"/>
      <protection/>
    </xf>
    <xf numFmtId="0" fontId="24" fillId="37" borderId="18" xfId="57" applyFont="1" applyFill="1" applyBorder="1" applyAlignment="1" applyProtection="1">
      <alignment horizontal="center" vertical="center" textRotation="90"/>
      <protection/>
    </xf>
    <xf numFmtId="0" fontId="24" fillId="37" borderId="19" xfId="57" applyFont="1" applyFill="1" applyBorder="1" applyAlignment="1" applyProtection="1">
      <alignment horizontal="center" vertical="center" textRotation="90"/>
      <protection/>
    </xf>
    <xf numFmtId="0" fontId="75" fillId="34" borderId="13" xfId="57" applyFont="1" applyFill="1" applyBorder="1" applyAlignment="1" applyProtection="1">
      <alignment horizontal="left" wrapText="1"/>
      <protection/>
    </xf>
    <xf numFmtId="0" fontId="9" fillId="15" borderId="15" xfId="57" applyFont="1" applyFill="1" applyBorder="1" applyAlignment="1">
      <alignment horizontal="center" vertical="center" textRotation="90"/>
      <protection/>
    </xf>
    <xf numFmtId="0" fontId="9" fillId="15" borderId="14" xfId="57" applyFont="1" applyFill="1" applyBorder="1" applyAlignment="1">
      <alignment horizontal="center" vertical="center" textRotation="90"/>
      <protection/>
    </xf>
    <xf numFmtId="0" fontId="17" fillId="0" borderId="0" xfId="57" applyFont="1" applyAlignment="1" applyProtection="1">
      <alignment horizontal="left" wrapText="1"/>
      <protection hidden="1"/>
    </xf>
    <xf numFmtId="0" fontId="9" fillId="0" borderId="0" xfId="57" applyFont="1" applyAlignment="1" applyProtection="1">
      <alignment horizontal="left" vertical="top" wrapText="1"/>
      <protection hidden="1"/>
    </xf>
    <xf numFmtId="0" fontId="76" fillId="0" borderId="0" xfId="57" applyFont="1" applyAlignment="1" applyProtection="1">
      <alignment horizontal="left" vertical="center" wrapText="1"/>
      <protection hidden="1"/>
    </xf>
    <xf numFmtId="0" fontId="77" fillId="42" borderId="10" xfId="0" applyFont="1" applyFill="1" applyBorder="1" applyAlignment="1" applyProtection="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Dropdowns" xfId="58"/>
    <cellStyle name="Note" xfId="59"/>
    <cellStyle name="Output" xfId="60"/>
    <cellStyle name="Percent" xfId="61"/>
    <cellStyle name="Title" xfId="62"/>
    <cellStyle name="Total" xfId="63"/>
    <cellStyle name="Warning Text" xfId="64"/>
  </cellStyles>
  <dxfs count="29">
    <dxf>
      <fill>
        <patternFill>
          <bgColor indexed="43"/>
        </patternFill>
      </fill>
    </dxf>
    <dxf>
      <font>
        <color indexed="22"/>
      </font>
    </dxf>
    <dxf>
      <font>
        <color indexed="22"/>
      </font>
      <fill>
        <patternFill>
          <bgColor indexed="22"/>
        </patternFill>
      </fill>
    </dxf>
    <dxf>
      <fill>
        <patternFill>
          <bgColor indexed="43"/>
        </patternFill>
      </fill>
    </dxf>
    <dxf>
      <fill>
        <patternFill patternType="darkUp">
          <bgColor indexed="43"/>
        </patternFill>
      </fill>
    </dxf>
    <dxf>
      <font>
        <color rgb="FFFF0000"/>
      </font>
      <fill>
        <patternFill>
          <bgColor theme="9" tint="0.5999600291252136"/>
        </patternFill>
      </fill>
    </dxf>
    <dxf>
      <fill>
        <patternFill patternType="solid">
          <fgColor indexed="65"/>
          <bgColor rgb="FFFFFF99"/>
        </patternFill>
      </fill>
    </dxf>
    <dxf>
      <fill>
        <patternFill>
          <bgColor indexed="43"/>
        </patternFill>
      </fill>
    </dxf>
    <dxf>
      <font>
        <color rgb="FFFF0000"/>
      </font>
      <fill>
        <patternFill>
          <bgColor theme="9" tint="0.5999600291252136"/>
        </patternFill>
      </fill>
    </dxf>
    <dxf>
      <fill>
        <patternFill patternType="solid">
          <fgColor indexed="65"/>
          <bgColor rgb="FFFFFF99"/>
        </patternFill>
      </fill>
    </dxf>
    <dxf>
      <fill>
        <patternFill>
          <bgColor indexed="43"/>
        </patternFill>
      </fill>
    </dxf>
    <dxf>
      <font>
        <color rgb="FFFF0000"/>
      </font>
      <fill>
        <patternFill>
          <bgColor theme="6" tint="0.399949997663497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patternType="darkGrid">
          <fgColor theme="4"/>
          <bgColor rgb="FFFFFF99"/>
        </patternFill>
      </fill>
    </dxf>
    <dxf>
      <fill>
        <patternFill>
          <bgColor indexed="43"/>
        </patternFill>
      </fill>
    </dxf>
    <dxf>
      <fill>
        <patternFill>
          <bgColor theme="2" tint="-0.09994000196456909"/>
        </patternFill>
      </fill>
    </dxf>
    <dxf>
      <font>
        <color auto="1"/>
      </font>
      <fill>
        <patternFill>
          <bgColor indexed="8"/>
        </patternFill>
      </fill>
    </dxf>
    <dxf>
      <font>
        <color auto="1"/>
      </font>
      <fill>
        <patternFill>
          <bgColor indexed="43"/>
        </patternFill>
      </fill>
    </dxf>
    <dxf>
      <fill>
        <patternFill>
          <bgColor indexed="43"/>
        </patternFill>
      </fill>
    </dxf>
    <dxf>
      <font>
        <color auto="1"/>
      </font>
      <fill>
        <patternFill>
          <bgColor indexed="43"/>
        </patternFill>
      </fill>
    </dxf>
    <dxf>
      <fill>
        <patternFill>
          <bgColor theme="2" tint="-0.09994000196456909"/>
        </patternFill>
      </fill>
    </dxf>
    <dxf>
      <font>
        <color auto="1"/>
      </font>
      <fill>
        <patternFill>
          <bgColor indexed="8"/>
        </patternFill>
      </fill>
    </dxf>
    <dxf>
      <font>
        <color auto="1"/>
      </font>
      <fill>
        <patternFill>
          <bgColor indexed="43"/>
        </patternFill>
      </fill>
    </dxf>
    <dxf>
      <fill>
        <patternFill>
          <bgColor indexed="43"/>
        </patternFill>
      </fill>
    </dxf>
    <dxf>
      <font>
        <color auto="1"/>
      </font>
      <fill>
        <patternFill>
          <bgColor indexed="43"/>
        </patternFill>
      </fill>
    </dxf>
    <dxf>
      <fill>
        <patternFill>
          <bgColor theme="2" tint="-0.0999400019645690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19</xdr:row>
      <xdr:rowOff>104775</xdr:rowOff>
    </xdr:from>
    <xdr:to>
      <xdr:col>5</xdr:col>
      <xdr:colOff>1152525</xdr:colOff>
      <xdr:row>21</xdr:row>
      <xdr:rowOff>104775</xdr:rowOff>
    </xdr:to>
    <xdr:sp>
      <xdr:nvSpPr>
        <xdr:cNvPr id="1" name="Right Arrow 1"/>
        <xdr:cNvSpPr>
          <a:spLocks/>
        </xdr:cNvSpPr>
      </xdr:nvSpPr>
      <xdr:spPr>
        <a:xfrm>
          <a:off x="7105650" y="3914775"/>
          <a:ext cx="685800" cy="390525"/>
        </a:xfrm>
        <a:prstGeom prst="rightArrow">
          <a:avLst>
            <a:gd name="adj" fmla="val 21527"/>
          </a:avLst>
        </a:prstGeom>
        <a:solidFill>
          <a:srgbClr val="4F81BD"/>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FFFFFF"/>
              </a:solidFill>
            </a:rPr>
            <a:t>LINK</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SP_BLT_REGISTRATION_FORM_Rev_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General Information"/>
      <sheetName val="BLT Information"/>
      <sheetName val="Load data"/>
      <sheetName val="Breaker_Switch Data"/>
      <sheetName val="Line Data"/>
      <sheetName val="Series Device Data"/>
      <sheetName val="One Line"/>
      <sheetName val="Dropdow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is.ercot.com/pps/tibco/mi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7">
    <tabColor indexed="8"/>
    <pageSetUpPr fitToPage="1"/>
  </sheetPr>
  <dimension ref="A1:H48"/>
  <sheetViews>
    <sheetView showGridLines="0" tabSelected="1" zoomScalePageLayoutView="0" workbookViewId="0" topLeftCell="A1">
      <pane ySplit="6" topLeftCell="A7" activePane="bottomLeft" state="frozen"/>
      <selection pane="topLeft" activeCell="A33" sqref="A33"/>
      <selection pane="bottomLeft" activeCell="A7" sqref="A7"/>
    </sheetView>
  </sheetViews>
  <sheetFormatPr defaultColWidth="24.7109375" defaultRowHeight="12.75"/>
  <cols>
    <col min="1" max="1" width="20.7109375" style="1" customWidth="1"/>
    <col min="2" max="8" width="19.7109375" style="1" customWidth="1"/>
    <col min="9" max="16384" width="24.7109375" style="1" customWidth="1"/>
  </cols>
  <sheetData>
    <row r="1" ht="15">
      <c r="A1" s="2" t="s">
        <v>635</v>
      </c>
    </row>
    <row r="2" spans="1:5" s="11" customFormat="1" ht="15.75">
      <c r="A2" s="2"/>
      <c r="B2" s="28" t="s">
        <v>1544</v>
      </c>
      <c r="C2" s="39" t="s">
        <v>845</v>
      </c>
      <c r="E2" s="145">
        <v>40714</v>
      </c>
    </row>
    <row r="3" spans="1:3" s="11" customFormat="1" ht="5.25" customHeight="1">
      <c r="A3" s="14"/>
      <c r="C3" s="2"/>
    </row>
    <row r="4" spans="1:3" s="42" customFormat="1" ht="16.5" customHeight="1">
      <c r="A4" s="40" t="s">
        <v>847</v>
      </c>
      <c r="B4" s="41"/>
      <c r="C4" s="41"/>
    </row>
    <row r="5" spans="1:3" s="42" customFormat="1" ht="16.5" customHeight="1">
      <c r="A5" s="40" t="s">
        <v>846</v>
      </c>
      <c r="B5" s="41"/>
      <c r="C5" s="41"/>
    </row>
    <row r="6" spans="1:3" ht="15">
      <c r="A6" s="3" t="s">
        <v>848</v>
      </c>
      <c r="B6" s="3"/>
      <c r="C6" s="4"/>
    </row>
    <row r="7" spans="1:3" s="7" customFormat="1" ht="4.5" customHeight="1">
      <c r="A7" s="5"/>
      <c r="B7" s="6"/>
      <c r="C7" s="5"/>
    </row>
    <row r="8" spans="1:3" s="11" customFormat="1" ht="20.25" customHeight="1">
      <c r="A8" s="15"/>
      <c r="B8" s="29"/>
      <c r="C8" s="15"/>
    </row>
    <row r="9" spans="1:8" s="37" customFormat="1" ht="19.5" customHeight="1">
      <c r="A9" s="157" t="s">
        <v>1556</v>
      </c>
      <c r="B9" s="157"/>
      <c r="C9" s="157"/>
      <c r="D9" s="157"/>
      <c r="E9" s="157"/>
      <c r="F9" s="157"/>
      <c r="G9" s="157"/>
      <c r="H9" s="157"/>
    </row>
    <row r="10" spans="1:8" s="37" customFormat="1" ht="19.5" customHeight="1">
      <c r="A10" s="157"/>
      <c r="B10" s="157"/>
      <c r="C10" s="157"/>
      <c r="D10" s="157"/>
      <c r="E10" s="157"/>
      <c r="F10" s="157"/>
      <c r="G10" s="157"/>
      <c r="H10" s="157"/>
    </row>
    <row r="11" spans="1:8" s="37" customFormat="1" ht="19.5" customHeight="1">
      <c r="A11" s="157"/>
      <c r="B11" s="157"/>
      <c r="C11" s="157"/>
      <c r="D11" s="157"/>
      <c r="E11" s="157"/>
      <c r="F11" s="157"/>
      <c r="G11" s="157"/>
      <c r="H11" s="157"/>
    </row>
    <row r="12" spans="1:8" s="37" customFormat="1" ht="19.5" customHeight="1">
      <c r="A12" s="157"/>
      <c r="B12" s="157"/>
      <c r="C12" s="157"/>
      <c r="D12" s="157"/>
      <c r="E12" s="157"/>
      <c r="F12" s="157"/>
      <c r="G12" s="157"/>
      <c r="H12" s="157"/>
    </row>
    <row r="13" ht="15">
      <c r="B13" s="13"/>
    </row>
    <row r="14" ht="24.75" customHeight="1">
      <c r="A14" s="1" t="s">
        <v>637</v>
      </c>
    </row>
    <row r="16" ht="15">
      <c r="B16" s="1" t="s">
        <v>1545</v>
      </c>
    </row>
    <row r="17" ht="15">
      <c r="B17" s="1" t="s">
        <v>1546</v>
      </c>
    </row>
    <row r="18" ht="15.75">
      <c r="B18" s="1" t="s">
        <v>1548</v>
      </c>
    </row>
    <row r="19" ht="15">
      <c r="B19" s="1" t="s">
        <v>1547</v>
      </c>
    </row>
    <row r="20" ht="15">
      <c r="B20" s="13"/>
    </row>
    <row r="21" spans="1:7" ht="15.75">
      <c r="A21" s="146" t="s">
        <v>1549</v>
      </c>
      <c r="B21" s="13"/>
      <c r="G21" s="147" t="s">
        <v>1557</v>
      </c>
    </row>
    <row r="22" ht="15">
      <c r="B22" s="13"/>
    </row>
    <row r="23" spans="1:2" ht="15.75">
      <c r="A23" s="9"/>
      <c r="B23" s="13" t="s">
        <v>1554</v>
      </c>
    </row>
    <row r="24" spans="1:2" ht="15">
      <c r="A24" s="9"/>
      <c r="B24" s="13" t="s">
        <v>1555</v>
      </c>
    </row>
    <row r="25" spans="1:2" ht="15.75">
      <c r="A25" s="9"/>
      <c r="B25" s="22" t="s">
        <v>1551</v>
      </c>
    </row>
    <row r="26" spans="1:2" ht="15.75">
      <c r="A26" s="9"/>
      <c r="B26" s="13" t="s">
        <v>1552</v>
      </c>
    </row>
    <row r="27" spans="1:2" ht="15.75">
      <c r="A27" s="9"/>
      <c r="B27" s="13" t="s">
        <v>1553</v>
      </c>
    </row>
    <row r="28" spans="1:2" ht="15">
      <c r="A28" s="9"/>
      <c r="B28" s="13" t="s">
        <v>457</v>
      </c>
    </row>
    <row r="29" ht="15">
      <c r="B29" s="1" t="s">
        <v>793</v>
      </c>
    </row>
    <row r="30" ht="15">
      <c r="B30" s="1" t="s">
        <v>814</v>
      </c>
    </row>
    <row r="31" spans="2:3" ht="15.75">
      <c r="B31" s="8" t="s">
        <v>343</v>
      </c>
      <c r="C31" s="8"/>
    </row>
    <row r="32" spans="2:3" ht="15.75">
      <c r="B32" s="8" t="s">
        <v>653</v>
      </c>
      <c r="C32" s="8"/>
    </row>
    <row r="33" spans="2:3" ht="15.75">
      <c r="B33" s="8" t="s">
        <v>654</v>
      </c>
      <c r="C33" s="8"/>
    </row>
    <row r="34" spans="2:3" ht="15.75">
      <c r="B34" s="8" t="s">
        <v>214</v>
      </c>
      <c r="C34" s="8"/>
    </row>
    <row r="35" ht="15.75">
      <c r="B35" s="1" t="s">
        <v>849</v>
      </c>
    </row>
    <row r="36" ht="15.75">
      <c r="B36" s="1" t="s">
        <v>114</v>
      </c>
    </row>
    <row r="37" ht="15.75">
      <c r="B37" s="1" t="s">
        <v>392</v>
      </c>
    </row>
    <row r="38" ht="15.75">
      <c r="B38" s="1" t="s">
        <v>850</v>
      </c>
    </row>
    <row r="39" ht="15.75">
      <c r="B39" s="1" t="s">
        <v>115</v>
      </c>
    </row>
    <row r="41" ht="15.75">
      <c r="B41" s="33"/>
    </row>
    <row r="43" ht="15">
      <c r="A43" s="1" t="s">
        <v>636</v>
      </c>
    </row>
    <row r="44" ht="15">
      <c r="A44" s="1" t="s">
        <v>1550</v>
      </c>
    </row>
    <row r="46" spans="1:7" s="38" customFormat="1" ht="117" customHeight="1">
      <c r="A46" s="158" t="s">
        <v>1561</v>
      </c>
      <c r="B46" s="158"/>
      <c r="C46" s="158"/>
      <c r="D46" s="158"/>
      <c r="E46" s="158"/>
      <c r="F46" s="158"/>
      <c r="G46" s="158"/>
    </row>
    <row r="47" spans="1:6" ht="15">
      <c r="A47" s="159"/>
      <c r="B47" s="159"/>
      <c r="C47" s="159"/>
      <c r="D47" s="159"/>
      <c r="E47" s="159"/>
      <c r="F47" s="159"/>
    </row>
    <row r="48" spans="1:6" ht="15">
      <c r="A48" s="81"/>
      <c r="B48" s="81"/>
      <c r="C48" s="81"/>
      <c r="D48" s="81"/>
      <c r="E48" s="81"/>
      <c r="F48" s="81"/>
    </row>
  </sheetData>
  <sheetProtection password="C819" sheet="1"/>
  <mergeCells count="3">
    <mergeCell ref="A9:H12"/>
    <mergeCell ref="A46:G46"/>
    <mergeCell ref="A47:F47"/>
  </mergeCells>
  <hyperlinks>
    <hyperlink ref="G21" r:id="rId1" display="ERCOT MIS SECURE"/>
  </hyperlinks>
  <printOptions/>
  <pageMargins left="0.25" right="0.25" top="0.5" bottom="0.5" header="0.5" footer="0.5"/>
  <pageSetup fitToHeight="1" fitToWidth="1" horizontalDpi="600" verticalDpi="600" orientation="portrait" scale="61" r:id="rId3"/>
  <drawing r:id="rId2"/>
</worksheet>
</file>

<file path=xl/worksheets/sheet2.xml><?xml version="1.0" encoding="utf-8"?>
<worksheet xmlns="http://schemas.openxmlformats.org/spreadsheetml/2006/main" xmlns:r="http://schemas.openxmlformats.org/officeDocument/2006/relationships">
  <sheetPr codeName="Sheet29">
    <tabColor indexed="19"/>
    <pageSetUpPr fitToPage="1"/>
  </sheetPr>
  <dimension ref="A1:B90"/>
  <sheetViews>
    <sheetView zoomScalePageLayoutView="0" workbookViewId="0" topLeftCell="A1">
      <pane ySplit="4" topLeftCell="A5" activePane="bottomLeft" state="frozen"/>
      <selection pane="topLeft" activeCell="A3" sqref="A3:D3"/>
      <selection pane="bottomLeft" activeCell="B1" sqref="B1"/>
    </sheetView>
  </sheetViews>
  <sheetFormatPr defaultColWidth="9.140625" defaultRowHeight="12.75"/>
  <cols>
    <col min="1" max="1" width="40.7109375" style="4" customWidth="1"/>
    <col min="2" max="2" width="88.140625" style="89" customWidth="1"/>
    <col min="3" max="16384" width="9.140625" style="11" customWidth="1"/>
  </cols>
  <sheetData>
    <row r="1" spans="1:2" ht="15">
      <c r="A1" s="2" t="s">
        <v>635</v>
      </c>
      <c r="B1" s="175" t="s">
        <v>1562</v>
      </c>
    </row>
    <row r="2" spans="1:2" ht="18">
      <c r="A2" s="10" t="s">
        <v>851</v>
      </c>
      <c r="B2" s="82"/>
    </row>
    <row r="3" spans="1:2" ht="15">
      <c r="A3" s="16" t="s">
        <v>852</v>
      </c>
      <c r="B3" s="83"/>
    </row>
    <row r="4" spans="1:2" ht="15">
      <c r="A4" s="16"/>
      <c r="B4" s="83"/>
    </row>
    <row r="5" spans="1:2" ht="4.5" customHeight="1">
      <c r="A5" s="5"/>
      <c r="B5" s="84"/>
    </row>
    <row r="6" spans="1:2" ht="15.75">
      <c r="A6" s="149" t="s">
        <v>805</v>
      </c>
      <c r="B6" s="138"/>
    </row>
    <row r="7" spans="1:2" ht="15">
      <c r="A7" s="150"/>
      <c r="B7" s="151"/>
    </row>
    <row r="8" spans="1:2" ht="4.5" customHeight="1">
      <c r="A8" s="5"/>
      <c r="B8" s="152"/>
    </row>
    <row r="9" spans="1:2" s="12" customFormat="1" ht="15.75">
      <c r="A9" s="160" t="s">
        <v>806</v>
      </c>
      <c r="B9" s="161"/>
    </row>
    <row r="10" spans="1:2" ht="15">
      <c r="A10" s="153" t="s">
        <v>807</v>
      </c>
      <c r="B10" s="139"/>
    </row>
    <row r="11" spans="1:2" ht="15">
      <c r="A11" s="153" t="s">
        <v>853</v>
      </c>
      <c r="B11" s="140"/>
    </row>
    <row r="12" spans="1:2" ht="15">
      <c r="A12" s="153" t="s">
        <v>854</v>
      </c>
      <c r="B12" s="141">
        <f>IF(B11=0,0,VLOOKUP(B11,Dropdowns!H:I,2,0))</f>
        <v>0</v>
      </c>
    </row>
    <row r="13" spans="1:2" ht="4.5" customHeight="1" hidden="1">
      <c r="A13" s="152"/>
      <c r="B13" s="152"/>
    </row>
    <row r="14" spans="1:2" s="12" customFormat="1" ht="15.75" customHeight="1" hidden="1">
      <c r="A14" s="160" t="s">
        <v>17</v>
      </c>
      <c r="B14" s="161"/>
    </row>
    <row r="15" spans="1:2" ht="15" hidden="1">
      <c r="A15" s="153" t="s">
        <v>15</v>
      </c>
      <c r="B15" s="154" t="s">
        <v>16</v>
      </c>
    </row>
    <row r="16" spans="1:2" ht="15" hidden="1">
      <c r="A16" s="153" t="s">
        <v>808</v>
      </c>
      <c r="B16" s="154" t="s">
        <v>16</v>
      </c>
    </row>
    <row r="17" spans="1:2" ht="15" hidden="1">
      <c r="A17" s="153" t="s">
        <v>809</v>
      </c>
      <c r="B17" s="154" t="s">
        <v>16</v>
      </c>
    </row>
    <row r="18" spans="1:2" ht="15" hidden="1">
      <c r="A18" s="153" t="s">
        <v>810</v>
      </c>
      <c r="B18" s="154" t="s">
        <v>16</v>
      </c>
    </row>
    <row r="19" spans="1:2" ht="15" hidden="1">
      <c r="A19" s="153" t="s">
        <v>811</v>
      </c>
      <c r="B19" s="154" t="s">
        <v>16</v>
      </c>
    </row>
    <row r="20" spans="1:2" ht="15" hidden="1">
      <c r="A20" s="153" t="s">
        <v>812</v>
      </c>
      <c r="B20" s="154" t="s">
        <v>16</v>
      </c>
    </row>
    <row r="21" spans="1:2" ht="4.5" customHeight="1">
      <c r="A21" s="5"/>
      <c r="B21" s="152"/>
    </row>
    <row r="22" spans="1:2" ht="15">
      <c r="A22" s="153" t="s">
        <v>874</v>
      </c>
      <c r="B22" s="85"/>
    </row>
    <row r="23" spans="1:2" ht="15">
      <c r="A23" s="153" t="s">
        <v>875</v>
      </c>
      <c r="B23" s="141">
        <f>IF(B22=0,0,VLOOKUP(B22,Dropdowns!K:L,2,0))</f>
        <v>0</v>
      </c>
    </row>
    <row r="24" spans="1:2" s="12" customFormat="1" ht="15.75" customHeight="1">
      <c r="A24" s="160" t="s">
        <v>619</v>
      </c>
      <c r="B24" s="161"/>
    </row>
    <row r="25" spans="1:2" ht="15">
      <c r="A25" s="153" t="s">
        <v>808</v>
      </c>
      <c r="B25" s="142"/>
    </row>
    <row r="26" spans="1:2" ht="15">
      <c r="A26" s="153" t="s">
        <v>809</v>
      </c>
      <c r="B26" s="142"/>
    </row>
    <row r="27" spans="1:2" ht="15">
      <c r="A27" s="153" t="s">
        <v>810</v>
      </c>
      <c r="B27" s="142"/>
    </row>
    <row r="28" spans="1:2" ht="15">
      <c r="A28" s="153" t="s">
        <v>811</v>
      </c>
      <c r="B28" s="143"/>
    </row>
    <row r="29" spans="1:2" ht="6.75" customHeight="1">
      <c r="A29" s="5"/>
      <c r="B29" s="152"/>
    </row>
    <row r="30" spans="1:2" ht="15.75">
      <c r="A30" s="160" t="s">
        <v>855</v>
      </c>
      <c r="B30" s="161"/>
    </row>
    <row r="31" spans="1:2" ht="15">
      <c r="A31" s="153" t="s">
        <v>808</v>
      </c>
      <c r="B31" s="142"/>
    </row>
    <row r="32" spans="1:2" ht="15">
      <c r="A32" s="153" t="s">
        <v>809</v>
      </c>
      <c r="B32" s="142"/>
    </row>
    <row r="33" spans="1:2" ht="15">
      <c r="A33" s="153" t="s">
        <v>810</v>
      </c>
      <c r="B33" s="142"/>
    </row>
    <row r="34" spans="1:2" ht="15">
      <c r="A34" s="153" t="s">
        <v>811</v>
      </c>
      <c r="B34" s="142"/>
    </row>
    <row r="35" spans="1:2" ht="7.5" customHeight="1">
      <c r="A35" s="7"/>
      <c r="B35" s="86"/>
    </row>
    <row r="36" spans="1:2" s="77" customFormat="1" ht="39.75" customHeight="1">
      <c r="A36" s="76" t="s">
        <v>1131</v>
      </c>
      <c r="B36" s="144"/>
    </row>
    <row r="37" spans="1:2" s="77" customFormat="1" ht="6.75" customHeight="1">
      <c r="A37" s="78"/>
      <c r="B37" s="87"/>
    </row>
    <row r="38" spans="1:2" ht="18">
      <c r="A38" s="31"/>
      <c r="B38" s="155"/>
    </row>
    <row r="39" spans="1:2" ht="18">
      <c r="A39" s="31"/>
      <c r="B39" s="155"/>
    </row>
    <row r="40" spans="1:2" ht="18">
      <c r="A40" s="31"/>
      <c r="B40" s="155"/>
    </row>
    <row r="41" spans="1:2" ht="18">
      <c r="A41" s="31"/>
      <c r="B41" s="155"/>
    </row>
    <row r="42" spans="1:2" ht="18">
      <c r="A42" s="31"/>
      <c r="B42" s="155"/>
    </row>
    <row r="43" spans="1:2" ht="18">
      <c r="A43" s="31"/>
      <c r="B43" s="155"/>
    </row>
    <row r="44" spans="1:2" ht="18">
      <c r="A44" s="31"/>
      <c r="B44" s="155"/>
    </row>
    <row r="45" spans="1:2" ht="18">
      <c r="A45" s="31"/>
      <c r="B45" s="155"/>
    </row>
    <row r="46" spans="1:2" ht="15" hidden="1">
      <c r="A46" s="156" t="s">
        <v>332</v>
      </c>
      <c r="B46" s="155"/>
    </row>
    <row r="47" spans="1:2" ht="15" hidden="1">
      <c r="A47" s="156" t="s">
        <v>682</v>
      </c>
      <c r="B47" s="155"/>
    </row>
    <row r="48" spans="1:2" ht="15" hidden="1">
      <c r="A48" s="156" t="s">
        <v>760</v>
      </c>
      <c r="B48" s="155"/>
    </row>
    <row r="49" spans="1:2" ht="15" hidden="1">
      <c r="A49" s="156" t="s">
        <v>679</v>
      </c>
      <c r="B49" s="155"/>
    </row>
    <row r="50" spans="1:2" ht="15" hidden="1">
      <c r="A50" s="156" t="s">
        <v>333</v>
      </c>
      <c r="B50" s="155"/>
    </row>
    <row r="51" spans="1:2" ht="15" hidden="1">
      <c r="A51" s="156" t="s">
        <v>680</v>
      </c>
      <c r="B51" s="155"/>
    </row>
    <row r="52" spans="1:2" ht="15" hidden="1">
      <c r="A52" s="156" t="s">
        <v>681</v>
      </c>
      <c r="B52" s="155"/>
    </row>
    <row r="53" spans="1:2" ht="15" hidden="1">
      <c r="A53" s="156" t="s">
        <v>55</v>
      </c>
      <c r="B53" s="155"/>
    </row>
    <row r="54" spans="1:2" ht="15" hidden="1">
      <c r="A54" s="156" t="s">
        <v>97</v>
      </c>
      <c r="B54" s="155"/>
    </row>
    <row r="55" spans="1:2" ht="15" hidden="1">
      <c r="A55" s="156" t="s">
        <v>98</v>
      </c>
      <c r="B55" s="155"/>
    </row>
    <row r="56" spans="1:2" ht="15" hidden="1">
      <c r="A56" s="156" t="s">
        <v>54</v>
      </c>
      <c r="B56" s="155"/>
    </row>
    <row r="57" spans="1:2" ht="15" hidden="1">
      <c r="A57" s="156" t="s">
        <v>99</v>
      </c>
      <c r="B57" s="155"/>
    </row>
    <row r="58" spans="1:2" ht="15" hidden="1">
      <c r="A58" s="156" t="s">
        <v>101</v>
      </c>
      <c r="B58" s="155"/>
    </row>
    <row r="59" spans="1:2" ht="15" hidden="1">
      <c r="A59" s="156" t="s">
        <v>100</v>
      </c>
      <c r="B59" s="155"/>
    </row>
    <row r="60" spans="1:2" ht="15" hidden="1">
      <c r="A60" s="156" t="s">
        <v>334</v>
      </c>
      <c r="B60" s="155"/>
    </row>
    <row r="61" spans="1:2" ht="15" hidden="1">
      <c r="A61" s="156" t="s">
        <v>688</v>
      </c>
      <c r="B61" s="155"/>
    </row>
    <row r="62" spans="1:2" ht="15" hidden="1">
      <c r="A62" s="156" t="s">
        <v>63</v>
      </c>
      <c r="B62" s="155"/>
    </row>
    <row r="63" spans="1:2" ht="15" hidden="1">
      <c r="A63" s="156" t="s">
        <v>687</v>
      </c>
      <c r="B63" s="155"/>
    </row>
    <row r="64" spans="1:2" ht="15" hidden="1">
      <c r="A64" s="156" t="s">
        <v>336</v>
      </c>
      <c r="B64" s="155"/>
    </row>
    <row r="65" spans="1:2" ht="15" hidden="1">
      <c r="A65" s="156" t="s">
        <v>337</v>
      </c>
      <c r="B65" s="155"/>
    </row>
    <row r="66" spans="1:2" ht="15" hidden="1">
      <c r="A66" s="156" t="s">
        <v>338</v>
      </c>
      <c r="B66" s="155"/>
    </row>
    <row r="67" spans="1:2" ht="15" hidden="1">
      <c r="A67" s="156" t="s">
        <v>339</v>
      </c>
      <c r="B67" s="155"/>
    </row>
    <row r="68" spans="1:2" ht="15" hidden="1">
      <c r="A68" s="156" t="s">
        <v>340</v>
      </c>
      <c r="B68" s="155"/>
    </row>
    <row r="69" spans="1:2" ht="15" hidden="1">
      <c r="A69" s="156" t="s">
        <v>632</v>
      </c>
      <c r="B69" s="155"/>
    </row>
    <row r="70" spans="1:2" ht="15" hidden="1">
      <c r="A70" s="156" t="s">
        <v>686</v>
      </c>
      <c r="B70" s="155"/>
    </row>
    <row r="71" spans="1:2" ht="15" hidden="1">
      <c r="A71" s="156" t="s">
        <v>685</v>
      </c>
      <c r="B71" s="155"/>
    </row>
    <row r="72" spans="1:2" ht="15" hidden="1">
      <c r="A72" s="156" t="s">
        <v>633</v>
      </c>
      <c r="B72" s="155"/>
    </row>
    <row r="73" spans="1:2" ht="15" hidden="1">
      <c r="A73" s="156" t="s">
        <v>691</v>
      </c>
      <c r="B73" s="155"/>
    </row>
    <row r="74" spans="1:2" ht="15" hidden="1">
      <c r="A74" s="156" t="s">
        <v>689</v>
      </c>
      <c r="B74" s="155"/>
    </row>
    <row r="75" spans="1:2" ht="15" hidden="1">
      <c r="A75" s="156" t="s">
        <v>690</v>
      </c>
      <c r="B75" s="155"/>
    </row>
    <row r="76" spans="1:2" ht="15" hidden="1">
      <c r="A76" s="156" t="s">
        <v>684</v>
      </c>
      <c r="B76" s="155"/>
    </row>
    <row r="77" spans="1:2" ht="15" hidden="1">
      <c r="A77" s="156" t="s">
        <v>683</v>
      </c>
      <c r="B77" s="155"/>
    </row>
    <row r="78" spans="1:2" ht="15" hidden="1">
      <c r="A78" s="156" t="s">
        <v>335</v>
      </c>
      <c r="B78" s="155"/>
    </row>
    <row r="79" spans="1:2" ht="15" hidden="1">
      <c r="A79" s="156" t="s">
        <v>56</v>
      </c>
      <c r="B79" s="155"/>
    </row>
    <row r="80" spans="1:2" ht="15" hidden="1">
      <c r="A80" s="156" t="s">
        <v>292</v>
      </c>
      <c r="B80" s="155"/>
    </row>
    <row r="81" spans="1:2" ht="15" hidden="1">
      <c r="A81" s="156" t="s">
        <v>298</v>
      </c>
      <c r="B81" s="155"/>
    </row>
    <row r="82" spans="1:2" ht="15" hidden="1">
      <c r="A82" s="156" t="s">
        <v>233</v>
      </c>
      <c r="B82" s="155"/>
    </row>
    <row r="83" spans="1:2" ht="15" hidden="1">
      <c r="A83" s="156" t="s">
        <v>266</v>
      </c>
      <c r="B83" s="88"/>
    </row>
    <row r="84" spans="1:2" ht="15" hidden="1">
      <c r="A84" s="156" t="s">
        <v>7</v>
      </c>
      <c r="B84" s="88"/>
    </row>
    <row r="85" spans="1:2" ht="15" hidden="1">
      <c r="A85" s="156" t="s">
        <v>696</v>
      </c>
      <c r="B85" s="88"/>
    </row>
    <row r="86" spans="1:2" ht="15" hidden="1">
      <c r="A86" s="156" t="s">
        <v>23</v>
      </c>
      <c r="B86" s="88"/>
    </row>
    <row r="87" spans="1:2" ht="15" hidden="1">
      <c r="A87" s="156" t="s">
        <v>24</v>
      </c>
      <c r="B87" s="88"/>
    </row>
    <row r="88" spans="1:2" ht="15">
      <c r="A88" s="32"/>
      <c r="B88" s="88"/>
    </row>
    <row r="89" spans="1:2" ht="15">
      <c r="A89" s="32"/>
      <c r="B89" s="88"/>
    </row>
    <row r="90" spans="1:2" ht="15">
      <c r="A90" s="32"/>
      <c r="B90" s="88"/>
    </row>
  </sheetData>
  <sheetProtection password="C819" sheet="1"/>
  <mergeCells count="4">
    <mergeCell ref="A24:B24"/>
    <mergeCell ref="A14:B14"/>
    <mergeCell ref="A9:B9"/>
    <mergeCell ref="A30:B30"/>
  </mergeCells>
  <conditionalFormatting sqref="B31:B34 B6 B15:B20 B25:B28 B10:B11">
    <cfRule type="cellIs" priority="15" dxfId="18" operator="equal" stopIfTrue="1">
      <formula>0</formula>
    </cfRule>
  </conditionalFormatting>
  <conditionalFormatting sqref="B12">
    <cfRule type="cellIs" priority="17" dxfId="0" operator="equal" stopIfTrue="1">
      <formula>0</formula>
    </cfRule>
  </conditionalFormatting>
  <conditionalFormatting sqref="B12">
    <cfRule type="cellIs" priority="12" dxfId="0" operator="equal" stopIfTrue="1">
      <formula>0</formula>
    </cfRule>
  </conditionalFormatting>
  <conditionalFormatting sqref="B12">
    <cfRule type="cellIs" priority="11" dxfId="0" operator="equal" stopIfTrue="1">
      <formula>0</formula>
    </cfRule>
  </conditionalFormatting>
  <conditionalFormatting sqref="B12">
    <cfRule type="cellIs" priority="10" dxfId="19" operator="equal" stopIfTrue="1">
      <formula>0</formula>
    </cfRule>
  </conditionalFormatting>
  <conditionalFormatting sqref="B22">
    <cfRule type="cellIs" priority="6" dxfId="18" operator="equal" stopIfTrue="1">
      <formula>0</formula>
    </cfRule>
  </conditionalFormatting>
  <conditionalFormatting sqref="B23">
    <cfRule type="cellIs" priority="5" dxfId="0" operator="equal" stopIfTrue="1">
      <formula>0</formula>
    </cfRule>
  </conditionalFormatting>
  <conditionalFormatting sqref="B23">
    <cfRule type="cellIs" priority="4" dxfId="0" operator="equal" stopIfTrue="1">
      <formula>0</formula>
    </cfRule>
  </conditionalFormatting>
  <conditionalFormatting sqref="B23">
    <cfRule type="cellIs" priority="3" dxfId="0" operator="equal" stopIfTrue="1">
      <formula>0</formula>
    </cfRule>
  </conditionalFormatting>
  <conditionalFormatting sqref="B23">
    <cfRule type="cellIs" priority="2" dxfId="19" operator="equal" stopIfTrue="1">
      <formula>0</formula>
    </cfRule>
  </conditionalFormatting>
  <conditionalFormatting sqref="B36">
    <cfRule type="cellIs" priority="1" dxfId="18" operator="equal" stopIfTrue="1">
      <formula>0</formula>
    </cfRule>
  </conditionalFormatting>
  <dataValidations count="5">
    <dataValidation type="textLength" showInputMessage="1" showErrorMessage="1" errorTitle="Printed Name" error="Name of Primary contact Required. Must be between 1 and 64 characters." sqref="B31 B25">
      <formula1>1</formula1>
      <formula2>64</formula2>
    </dataValidation>
    <dataValidation errorStyle="warning" type="list" showInputMessage="1" showErrorMessage="1" promptTitle="Input" prompt="Select type from the dropdown menu" errorTitle="Reason for Submittal" error="SELECT REASON FROM DROPDOWN LIST" sqref="B6">
      <formula1>"Initial Submittal, Revision, Termination"</formula1>
    </dataValidation>
    <dataValidation type="date" showInputMessage="1" showErrorMessage="1" promptTitle="Date Format" prompt="Enter a valid date in the format mm/dd/yyyy" errorTitle="Date Range Error" error="Please enter a date between 1/1/1900 and 1/1/2050" sqref="B10">
      <formula1>1</formula1>
      <formula2>54789</formula2>
    </dataValidation>
    <dataValidation type="list" allowBlank="1" showInputMessage="1" showErrorMessage="1" promptTitle="Select List" error="Please select from the drop down list" sqref="B11">
      <formula1>REPS</formula1>
    </dataValidation>
    <dataValidation type="list" allowBlank="1" showInputMessage="1" showErrorMessage="1" promptTitle="Select List" error="Please select from the drop down list" sqref="B22">
      <formula1>RES</formula1>
    </dataValidation>
  </dataValidations>
  <printOptions/>
  <pageMargins left="0.75" right="0.75" top="1" bottom="1" header="0.5" footer="0.5"/>
  <pageSetup fitToHeight="1" fitToWidth="1" horizontalDpi="600" verticalDpi="600" orientation="landscape" scale="94" r:id="rId3"/>
  <legacyDrawing r:id="rId2"/>
</worksheet>
</file>

<file path=xl/worksheets/sheet3.xml><?xml version="1.0" encoding="utf-8"?>
<worksheet xmlns="http://schemas.openxmlformats.org/spreadsheetml/2006/main" xmlns:r="http://schemas.openxmlformats.org/officeDocument/2006/relationships">
  <sheetPr codeName="Sheet93">
    <tabColor indexed="19"/>
    <pageSetUpPr fitToPage="1"/>
  </sheetPr>
  <dimension ref="A1:V24"/>
  <sheetViews>
    <sheetView zoomScale="85" zoomScaleNormal="85"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4.140625" style="46" customWidth="1"/>
    <col min="2" max="2" width="78.7109375" style="61" customWidth="1"/>
    <col min="3" max="10" width="40.7109375" style="62" customWidth="1"/>
    <col min="11" max="22" width="9.140625" style="45" customWidth="1"/>
    <col min="23" max="16384" width="9.140625" style="46" customWidth="1"/>
  </cols>
  <sheetData>
    <row r="1" spans="1:10" ht="15">
      <c r="A1" s="43" t="s">
        <v>635</v>
      </c>
      <c r="B1" s="43"/>
      <c r="C1" s="44"/>
      <c r="D1" s="44"/>
      <c r="E1" s="44"/>
      <c r="F1" s="44"/>
      <c r="G1" s="44"/>
      <c r="H1" s="44"/>
      <c r="I1" s="44"/>
      <c r="J1" s="44"/>
    </row>
    <row r="2" spans="1:10" ht="18">
      <c r="A2" s="64" t="s">
        <v>868</v>
      </c>
      <c r="B2" s="64"/>
      <c r="C2" s="44"/>
      <c r="D2" s="44"/>
      <c r="E2" s="44"/>
      <c r="F2" s="44"/>
      <c r="G2" s="44"/>
      <c r="H2" s="44"/>
      <c r="I2" s="44"/>
      <c r="J2" s="44"/>
    </row>
    <row r="3" spans="2:10" ht="15">
      <c r="B3" s="47" t="s">
        <v>839</v>
      </c>
      <c r="C3" s="48"/>
      <c r="D3" s="48"/>
      <c r="E3" s="48"/>
      <c r="F3" s="48"/>
      <c r="G3" s="48"/>
      <c r="H3" s="48"/>
      <c r="I3" s="48"/>
      <c r="J3" s="48"/>
    </row>
    <row r="4" spans="1:10" ht="150" customHeight="1">
      <c r="A4" s="65"/>
      <c r="B4" s="166" t="s">
        <v>1129</v>
      </c>
      <c r="C4" s="166"/>
      <c r="D4" s="169" t="s">
        <v>1558</v>
      </c>
      <c r="E4" s="169"/>
      <c r="F4" s="49"/>
      <c r="G4" s="49"/>
      <c r="H4" s="49"/>
      <c r="I4" s="49"/>
      <c r="J4" s="49"/>
    </row>
    <row r="5" spans="1:10" ht="4.5" customHeight="1">
      <c r="A5" s="167" t="s">
        <v>840</v>
      </c>
      <c r="B5" s="50"/>
      <c r="C5" s="51"/>
      <c r="D5" s="51"/>
      <c r="E5" s="51"/>
      <c r="F5" s="51"/>
      <c r="G5" s="51"/>
      <c r="H5" s="51"/>
      <c r="I5" s="51"/>
      <c r="J5" s="51"/>
    </row>
    <row r="6" spans="1:22" s="55" customFormat="1" ht="21.75" customHeight="1">
      <c r="A6" s="167"/>
      <c r="B6" s="52" t="s">
        <v>841</v>
      </c>
      <c r="C6" s="53" t="s">
        <v>856</v>
      </c>
      <c r="D6" s="53" t="s">
        <v>857</v>
      </c>
      <c r="E6" s="53" t="s">
        <v>858</v>
      </c>
      <c r="F6" s="53" t="s">
        <v>859</v>
      </c>
      <c r="G6" s="53" t="s">
        <v>860</v>
      </c>
      <c r="H6" s="53" t="s">
        <v>861</v>
      </c>
      <c r="I6" s="53" t="s">
        <v>862</v>
      </c>
      <c r="J6" s="53" t="s">
        <v>863</v>
      </c>
      <c r="K6" s="54"/>
      <c r="L6" s="54"/>
      <c r="M6" s="54"/>
      <c r="N6" s="54"/>
      <c r="O6" s="54"/>
      <c r="P6" s="54"/>
      <c r="Q6" s="54"/>
      <c r="R6" s="54"/>
      <c r="S6" s="54"/>
      <c r="T6" s="54"/>
      <c r="U6" s="54"/>
      <c r="V6" s="54"/>
    </row>
    <row r="7" spans="1:10" ht="21.75" customHeight="1">
      <c r="A7" s="167"/>
      <c r="B7" s="56" t="s">
        <v>869</v>
      </c>
      <c r="C7" s="128"/>
      <c r="D7" s="128"/>
      <c r="E7" s="128"/>
      <c r="F7" s="128"/>
      <c r="G7" s="128"/>
      <c r="H7" s="128"/>
      <c r="I7" s="128"/>
      <c r="J7" s="128"/>
    </row>
    <row r="8" spans="1:22" s="58" customFormat="1" ht="21.75" customHeight="1">
      <c r="A8" s="167"/>
      <c r="B8" s="56" t="s">
        <v>864</v>
      </c>
      <c r="C8" s="129"/>
      <c r="D8" s="129"/>
      <c r="E8" s="129"/>
      <c r="F8" s="129"/>
      <c r="G8" s="129"/>
      <c r="H8" s="129"/>
      <c r="I8" s="129"/>
      <c r="J8" s="129"/>
      <c r="K8" s="57"/>
      <c r="L8" s="57"/>
      <c r="M8" s="57"/>
      <c r="N8" s="57"/>
      <c r="O8" s="57"/>
      <c r="P8" s="57"/>
      <c r="Q8" s="57"/>
      <c r="R8" s="57"/>
      <c r="S8" s="57"/>
      <c r="T8" s="57"/>
      <c r="U8" s="57"/>
      <c r="V8" s="57"/>
    </row>
    <row r="9" spans="1:10" ht="21.75" customHeight="1">
      <c r="A9" s="167"/>
      <c r="B9" s="56" t="s">
        <v>870</v>
      </c>
      <c r="C9" s="130"/>
      <c r="D9" s="130"/>
      <c r="E9" s="130"/>
      <c r="F9" s="130"/>
      <c r="G9" s="130"/>
      <c r="H9" s="130"/>
      <c r="I9" s="130"/>
      <c r="J9" s="130"/>
    </row>
    <row r="10" spans="1:10" ht="21.75" customHeight="1">
      <c r="A10" s="167"/>
      <c r="B10" s="56" t="s">
        <v>871</v>
      </c>
      <c r="C10" s="130"/>
      <c r="D10" s="130"/>
      <c r="E10" s="130"/>
      <c r="F10" s="130"/>
      <c r="G10" s="130"/>
      <c r="H10" s="130"/>
      <c r="I10" s="130"/>
      <c r="J10" s="130"/>
    </row>
    <row r="11" spans="1:10" ht="21.75" customHeight="1">
      <c r="A11" s="167"/>
      <c r="B11" s="56" t="s">
        <v>872</v>
      </c>
      <c r="C11" s="131"/>
      <c r="D11" s="131"/>
      <c r="E11" s="131"/>
      <c r="F11" s="131"/>
      <c r="G11" s="131"/>
      <c r="H11" s="131"/>
      <c r="I11" s="131"/>
      <c r="J11" s="131"/>
    </row>
    <row r="12" spans="1:10" ht="21.75" customHeight="1">
      <c r="A12" s="168"/>
      <c r="B12" s="56" t="s">
        <v>813</v>
      </c>
      <c r="C12" s="80">
        <f>IF(C11=0,"",VLOOKUP(C11,Dropdowns!C:D,2,0))</f>
      </c>
      <c r="D12" s="80">
        <f>IF(D11=0,"",VLOOKUP(D11,Dropdowns!C:D,2,0))</f>
      </c>
      <c r="E12" s="80">
        <f>IF(E11=0,"",VLOOKUP(E11,Dropdowns!$C:$D,2,0))</f>
      </c>
      <c r="F12" s="80">
        <f>IF(F11=0,"",VLOOKUP(F11,Dropdowns!$C:$D,2,0))</f>
      </c>
      <c r="G12" s="80">
        <f>IF(G11=0,"",VLOOKUP(G11,Dropdowns!$C:$D,2,0))</f>
      </c>
      <c r="H12" s="80">
        <f>IF(H11=0,"",VLOOKUP(H11,Dropdowns!$C:$D,2,0))</f>
      </c>
      <c r="I12" s="80">
        <f>IF(I11=0,"",VLOOKUP(I11,Dropdowns!$C:$D,2,0))</f>
      </c>
      <c r="J12" s="80">
        <f>IF(J11=0,"",VLOOKUP(J11,Dropdowns!$C:$D,2,0))</f>
      </c>
    </row>
    <row r="13" spans="1:22" s="58" customFormat="1" ht="21.75" customHeight="1">
      <c r="A13" s="162" t="s">
        <v>873</v>
      </c>
      <c r="B13" s="164" t="s">
        <v>865</v>
      </c>
      <c r="C13" s="165"/>
      <c r="D13" s="165"/>
      <c r="E13" s="165"/>
      <c r="F13" s="165"/>
      <c r="G13" s="165"/>
      <c r="H13" s="165"/>
      <c r="I13" s="165"/>
      <c r="J13" s="165"/>
      <c r="K13" s="57"/>
      <c r="L13" s="57"/>
      <c r="M13" s="57"/>
      <c r="N13" s="57"/>
      <c r="O13" s="57"/>
      <c r="P13" s="57"/>
      <c r="Q13" s="57"/>
      <c r="R13" s="57"/>
      <c r="S13" s="57"/>
      <c r="T13" s="57"/>
      <c r="U13" s="57"/>
      <c r="V13" s="57"/>
    </row>
    <row r="14" spans="1:22" s="60" customFormat="1" ht="21.75" customHeight="1">
      <c r="A14" s="163"/>
      <c r="B14" s="79" t="s">
        <v>842</v>
      </c>
      <c r="C14" s="148"/>
      <c r="D14" s="148"/>
      <c r="E14" s="148"/>
      <c r="F14" s="148"/>
      <c r="G14" s="148"/>
      <c r="H14" s="148"/>
      <c r="I14" s="148"/>
      <c r="J14" s="148"/>
      <c r="K14" s="57"/>
      <c r="L14" s="57"/>
      <c r="M14" s="57"/>
      <c r="N14" s="57"/>
      <c r="O14" s="57"/>
      <c r="P14" s="57"/>
      <c r="Q14" s="57"/>
      <c r="R14" s="57"/>
      <c r="S14" s="57"/>
      <c r="T14" s="57"/>
      <c r="U14" s="57"/>
      <c r="V14" s="57"/>
    </row>
    <row r="15" spans="1:10" ht="21.75" customHeight="1">
      <c r="A15" s="163"/>
      <c r="B15" s="56" t="s">
        <v>1127</v>
      </c>
      <c r="C15" s="67"/>
      <c r="D15" s="67"/>
      <c r="E15" s="67"/>
      <c r="F15" s="67"/>
      <c r="G15" s="67"/>
      <c r="H15" s="67"/>
      <c r="I15" s="67"/>
      <c r="J15" s="67"/>
    </row>
    <row r="16" spans="1:22" s="58" customFormat="1" ht="4.5" customHeight="1">
      <c r="A16" s="163"/>
      <c r="B16" s="63"/>
      <c r="C16" s="63"/>
      <c r="D16" s="63"/>
      <c r="E16" s="63"/>
      <c r="F16" s="63"/>
      <c r="G16" s="63"/>
      <c r="H16" s="63"/>
      <c r="I16" s="63"/>
      <c r="J16" s="63"/>
      <c r="K16" s="57"/>
      <c r="L16" s="57"/>
      <c r="M16" s="57"/>
      <c r="N16" s="57"/>
      <c r="O16" s="57"/>
      <c r="P16" s="57"/>
      <c r="Q16" s="57"/>
      <c r="R16" s="57"/>
      <c r="S16" s="57"/>
      <c r="T16" s="57"/>
      <c r="U16" s="57"/>
      <c r="V16" s="57"/>
    </row>
    <row r="17" spans="1:22" s="58" customFormat="1" ht="21.75" customHeight="1">
      <c r="A17" s="162" t="s">
        <v>844</v>
      </c>
      <c r="B17" s="164" t="s">
        <v>866</v>
      </c>
      <c r="C17" s="165"/>
      <c r="D17" s="165"/>
      <c r="E17" s="165"/>
      <c r="F17" s="165"/>
      <c r="G17" s="165"/>
      <c r="H17" s="165"/>
      <c r="I17" s="165"/>
      <c r="J17" s="165"/>
      <c r="K17" s="57"/>
      <c r="L17" s="57"/>
      <c r="M17" s="57"/>
      <c r="N17" s="57"/>
      <c r="O17" s="57"/>
      <c r="P17" s="57"/>
      <c r="Q17" s="57"/>
      <c r="R17" s="57"/>
      <c r="S17" s="57"/>
      <c r="T17" s="57"/>
      <c r="U17" s="57"/>
      <c r="V17" s="57"/>
    </row>
    <row r="18" spans="1:22" s="60" customFormat="1" ht="21.75" customHeight="1">
      <c r="A18" s="163"/>
      <c r="B18" s="79" t="s">
        <v>843</v>
      </c>
      <c r="C18" s="148"/>
      <c r="D18" s="148"/>
      <c r="E18" s="148"/>
      <c r="F18" s="148"/>
      <c r="G18" s="148"/>
      <c r="H18" s="148"/>
      <c r="I18" s="148"/>
      <c r="J18" s="148"/>
      <c r="K18" s="57"/>
      <c r="L18" s="57"/>
      <c r="M18" s="57"/>
      <c r="N18" s="57"/>
      <c r="O18" s="57"/>
      <c r="P18" s="57"/>
      <c r="Q18" s="57"/>
      <c r="R18" s="57"/>
      <c r="S18" s="57"/>
      <c r="T18" s="57"/>
      <c r="U18" s="57"/>
      <c r="V18" s="57"/>
    </row>
    <row r="19" spans="1:10" ht="21.75" customHeight="1">
      <c r="A19" s="163"/>
      <c r="B19" s="56" t="s">
        <v>1128</v>
      </c>
      <c r="C19" s="132"/>
      <c r="D19" s="132"/>
      <c r="E19" s="132"/>
      <c r="F19" s="132"/>
      <c r="G19" s="132"/>
      <c r="H19" s="132"/>
      <c r="I19" s="132"/>
      <c r="J19" s="132"/>
    </row>
    <row r="20" spans="1:22" s="58" customFormat="1" ht="21.75" customHeight="1">
      <c r="A20" s="163"/>
      <c r="B20" s="56" t="s">
        <v>867</v>
      </c>
      <c r="C20" s="127"/>
      <c r="D20" s="126"/>
      <c r="E20" s="126"/>
      <c r="F20" s="126"/>
      <c r="G20" s="126"/>
      <c r="H20" s="126"/>
      <c r="I20" s="126"/>
      <c r="J20" s="126"/>
      <c r="K20" s="57"/>
      <c r="L20" s="57"/>
      <c r="M20" s="57"/>
      <c r="N20" s="57"/>
      <c r="O20" s="57"/>
      <c r="P20" s="57"/>
      <c r="Q20" s="57"/>
      <c r="R20" s="57"/>
      <c r="S20" s="57"/>
      <c r="T20" s="57"/>
      <c r="U20" s="57"/>
      <c r="V20" s="57"/>
    </row>
    <row r="21" spans="1:22" s="58" customFormat="1" ht="21.75" customHeight="1">
      <c r="A21" s="163"/>
      <c r="B21" s="59" t="s">
        <v>1132</v>
      </c>
      <c r="C21" s="126"/>
      <c r="D21" s="126"/>
      <c r="E21" s="126"/>
      <c r="F21" s="126"/>
      <c r="G21" s="126"/>
      <c r="H21" s="126"/>
      <c r="I21" s="126"/>
      <c r="J21" s="126"/>
      <c r="K21" s="57"/>
      <c r="L21" s="57"/>
      <c r="M21" s="57"/>
      <c r="N21" s="57"/>
      <c r="O21" s="57"/>
      <c r="P21" s="57"/>
      <c r="Q21" s="57"/>
      <c r="R21" s="57"/>
      <c r="S21" s="57"/>
      <c r="T21" s="57"/>
      <c r="U21" s="57"/>
      <c r="V21" s="57"/>
    </row>
    <row r="22" spans="1:22" s="75" customFormat="1" ht="4.5" customHeight="1">
      <c r="A22" s="72"/>
      <c r="B22" s="73"/>
      <c r="C22" s="73"/>
      <c r="D22" s="73"/>
      <c r="E22" s="73"/>
      <c r="F22" s="73"/>
      <c r="G22" s="73"/>
      <c r="H22" s="73"/>
      <c r="I22" s="73"/>
      <c r="J22" s="73"/>
      <c r="K22" s="74"/>
      <c r="L22" s="74"/>
      <c r="M22" s="74"/>
      <c r="N22" s="74"/>
      <c r="O22" s="74"/>
      <c r="P22" s="74"/>
      <c r="Q22" s="74"/>
      <c r="R22" s="74"/>
      <c r="S22" s="74"/>
      <c r="T22" s="74"/>
      <c r="U22" s="74"/>
      <c r="V22" s="74"/>
    </row>
    <row r="23" spans="1:22" s="71" customFormat="1" ht="34.5" customHeight="1">
      <c r="A23" s="68"/>
      <c r="B23" s="69" t="s">
        <v>1130</v>
      </c>
      <c r="C23" s="125"/>
      <c r="D23" s="125"/>
      <c r="E23" s="125"/>
      <c r="F23" s="125"/>
      <c r="G23" s="125"/>
      <c r="H23" s="125"/>
      <c r="I23" s="125"/>
      <c r="J23" s="125"/>
      <c r="K23" s="70"/>
      <c r="L23" s="70"/>
      <c r="M23" s="70"/>
      <c r="N23" s="70"/>
      <c r="O23" s="70"/>
      <c r="P23" s="70"/>
      <c r="Q23" s="70"/>
      <c r="R23" s="70"/>
      <c r="S23" s="70"/>
      <c r="T23" s="70"/>
      <c r="U23" s="70"/>
      <c r="V23" s="70"/>
    </row>
    <row r="24" spans="1:22" s="75" customFormat="1" ht="4.5" customHeight="1">
      <c r="A24" s="72"/>
      <c r="B24" s="73"/>
      <c r="C24" s="73"/>
      <c r="D24" s="73"/>
      <c r="E24" s="73"/>
      <c r="F24" s="73"/>
      <c r="G24" s="73"/>
      <c r="H24" s="73"/>
      <c r="I24" s="73"/>
      <c r="J24" s="73"/>
      <c r="K24" s="74"/>
      <c r="L24" s="74"/>
      <c r="M24" s="74"/>
      <c r="N24" s="74"/>
      <c r="O24" s="74"/>
      <c r="P24" s="74"/>
      <c r="Q24" s="74"/>
      <c r="R24" s="74"/>
      <c r="S24" s="74"/>
      <c r="T24" s="74"/>
      <c r="U24" s="74"/>
      <c r="V24" s="74"/>
    </row>
    <row r="26" ht="15"/>
  </sheetData>
  <sheetProtection password="C819" sheet="1"/>
  <mergeCells count="7">
    <mergeCell ref="A17:A21"/>
    <mergeCell ref="B17:J17"/>
    <mergeCell ref="B4:C4"/>
    <mergeCell ref="A5:A12"/>
    <mergeCell ref="A13:A16"/>
    <mergeCell ref="B13:J13"/>
    <mergeCell ref="D4:E4"/>
  </mergeCells>
  <conditionalFormatting sqref="C14:J15 C18:J21 C7:J11">
    <cfRule type="cellIs" priority="24" dxfId="0" operator="equal" stopIfTrue="1">
      <formula>0</formula>
    </cfRule>
  </conditionalFormatting>
  <conditionalFormatting sqref="C12:J12">
    <cfRule type="containsBlanks" priority="20" dxfId="16" stopIfTrue="1">
      <formula>LEN(TRIM(C12))=0</formula>
    </cfRule>
  </conditionalFormatting>
  <conditionalFormatting sqref="C15:J15">
    <cfRule type="cellIs" priority="11" dxfId="0" operator="equal" stopIfTrue="1">
      <formula>0</formula>
    </cfRule>
  </conditionalFormatting>
  <conditionalFormatting sqref="C19:J19">
    <cfRule type="cellIs" priority="10" dxfId="0" operator="equal" stopIfTrue="1">
      <formula>0</formula>
    </cfRule>
  </conditionalFormatting>
  <conditionalFormatting sqref="C11:J11">
    <cfRule type="cellIs" priority="9" dxfId="0" operator="equal" stopIfTrue="1">
      <formula>0</formula>
    </cfRule>
  </conditionalFormatting>
  <conditionalFormatting sqref="C23:J23">
    <cfRule type="cellIs" priority="8" dxfId="0" operator="equal" stopIfTrue="1">
      <formula>0</formula>
    </cfRule>
  </conditionalFormatting>
  <conditionalFormatting sqref="C14:J14">
    <cfRule type="cellIs" priority="7" dxfId="11" operator="greaterThan" stopIfTrue="1">
      <formula>0</formula>
    </cfRule>
  </conditionalFormatting>
  <conditionalFormatting sqref="C14:J14">
    <cfRule type="cellIs" priority="6" dxfId="0" operator="equal" stopIfTrue="1">
      <formula>0</formula>
    </cfRule>
  </conditionalFormatting>
  <conditionalFormatting sqref="C14:J14">
    <cfRule type="cellIs" priority="5" dxfId="6" operator="equal" stopIfTrue="1">
      <formula>0</formula>
    </cfRule>
  </conditionalFormatting>
  <conditionalFormatting sqref="C14:J14">
    <cfRule type="cellIs" priority="4" dxfId="5" operator="greaterThan" stopIfTrue="1">
      <formula>0</formula>
    </cfRule>
  </conditionalFormatting>
  <conditionalFormatting sqref="C18:J18">
    <cfRule type="cellIs" priority="3" dxfId="0" operator="equal" stopIfTrue="1">
      <formula>0</formula>
    </cfRule>
  </conditionalFormatting>
  <conditionalFormatting sqref="C18:J18">
    <cfRule type="cellIs" priority="2" dxfId="6" operator="equal" stopIfTrue="1">
      <formula>0</formula>
    </cfRule>
  </conditionalFormatting>
  <conditionalFormatting sqref="C18:J18">
    <cfRule type="cellIs" priority="1" dxfId="5" operator="greaterThan" stopIfTrue="1">
      <formula>0</formula>
    </cfRule>
  </conditionalFormatting>
  <dataValidations count="2">
    <dataValidation type="list" allowBlank="1" showInputMessage="1" showErrorMessage="1" sqref="C15:J15 C19:J19">
      <formula1>"Y, N"</formula1>
    </dataValidation>
    <dataValidation type="list" allowBlank="1" showInputMessage="1" showErrorMessage="1" promptTitle="Select List" error="Please select from the drop down list" sqref="C11:J11">
      <formula1>TSP</formula1>
    </dataValidation>
  </dataValidations>
  <printOptions/>
  <pageMargins left="0.75" right="0.75" top="1" bottom="1" header="0.5" footer="0.5"/>
  <pageSetup fitToHeight="1" fitToWidth="1" horizontalDpi="600" verticalDpi="600" orientation="landscape" scale="30" r:id="rId3"/>
  <legacyDrawing r:id="rId2"/>
</worksheet>
</file>

<file path=xl/worksheets/sheet4.xml><?xml version="1.0" encoding="utf-8"?>
<worksheet xmlns="http://schemas.openxmlformats.org/spreadsheetml/2006/main" xmlns:r="http://schemas.openxmlformats.org/officeDocument/2006/relationships">
  <sheetPr codeName="Sheet34">
    <tabColor indexed="45"/>
    <pageSetUpPr fitToPage="1"/>
  </sheetPr>
  <dimension ref="A1:K26"/>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B13" sqref="B13"/>
    </sheetView>
  </sheetViews>
  <sheetFormatPr defaultColWidth="9.140625" defaultRowHeight="12.75"/>
  <cols>
    <col min="1" max="1" width="4.421875" style="92" customWidth="1"/>
    <col min="2" max="2" width="50.7109375" style="92" customWidth="1"/>
    <col min="3" max="3" width="9.421875" style="92" bestFit="1" customWidth="1"/>
    <col min="4" max="11" width="20.7109375" style="91" customWidth="1"/>
    <col min="12" max="16384" width="9.140625" style="90" customWidth="1"/>
  </cols>
  <sheetData>
    <row r="1" spans="1:11" s="114" customFormat="1" ht="18">
      <c r="A1" s="117" t="s">
        <v>635</v>
      </c>
      <c r="B1" s="117"/>
      <c r="C1" s="113"/>
      <c r="D1" s="119" t="s">
        <v>1533</v>
      </c>
      <c r="E1" s="113"/>
      <c r="F1" s="113"/>
      <c r="G1" s="113"/>
      <c r="H1" s="113"/>
      <c r="I1" s="113"/>
      <c r="J1" s="113"/>
      <c r="K1" s="113"/>
    </row>
    <row r="2" spans="1:11" s="114" customFormat="1" ht="18">
      <c r="A2" s="118" t="s">
        <v>1543</v>
      </c>
      <c r="B2" s="117"/>
      <c r="C2" s="113"/>
      <c r="D2" s="174" t="s">
        <v>1560</v>
      </c>
      <c r="E2" s="174"/>
      <c r="F2" s="174"/>
      <c r="G2" s="174"/>
      <c r="H2" s="115"/>
      <c r="I2" s="115"/>
      <c r="J2" s="115"/>
      <c r="K2" s="115"/>
    </row>
    <row r="3" spans="1:11" s="114" customFormat="1" ht="39.75" customHeight="1">
      <c r="A3" s="116"/>
      <c r="B3" s="172" t="s">
        <v>1139</v>
      </c>
      <c r="C3" s="172"/>
      <c r="D3" s="174"/>
      <c r="E3" s="174"/>
      <c r="F3" s="174"/>
      <c r="G3" s="174"/>
      <c r="H3" s="115"/>
      <c r="I3" s="115"/>
      <c r="J3" s="115"/>
      <c r="K3" s="115"/>
    </row>
    <row r="4" spans="1:5" s="113" customFormat="1" ht="79.5" customHeight="1">
      <c r="A4" s="173" t="s">
        <v>1559</v>
      </c>
      <c r="B4" s="173"/>
      <c r="C4" s="173"/>
      <c r="D4" s="173"/>
      <c r="E4" s="173"/>
    </row>
    <row r="5" spans="1:11" s="109" customFormat="1" ht="12.75">
      <c r="A5" s="112"/>
      <c r="B5" s="112"/>
      <c r="C5" s="111"/>
      <c r="D5" s="110" t="str">
        <f>IF('BLT Information'!C21&lt;&gt;"",'BLT Information'!C21,"BLT 1")</f>
        <v>BLT 1</v>
      </c>
      <c r="E5" s="110" t="str">
        <f>IF('BLT Information'!D21&lt;&gt;"",'BLT Information'!D21,"BLT 2")</f>
        <v>BLT 2</v>
      </c>
      <c r="F5" s="110" t="str">
        <f>IF('BLT Information'!E21&lt;&gt;"",'BLT Information'!E21,"BLT 3")</f>
        <v>BLT 3</v>
      </c>
      <c r="G5" s="110" t="str">
        <f>IF('BLT Information'!F21&lt;&gt;"",'BLT Information'!F21,"BLT 4")</f>
        <v>BLT 4</v>
      </c>
      <c r="H5" s="110" t="str">
        <f>IF('BLT Information'!G21&lt;&gt;"",'BLT Information'!G21,"BLT 5")</f>
        <v>BLT 5</v>
      </c>
      <c r="I5" s="110" t="str">
        <f>IF('BLT Information'!H21&lt;&gt;"",'BLT Information'!H21,"BLT 6")</f>
        <v>BLT 6</v>
      </c>
      <c r="J5" s="110" t="str">
        <f>IF('BLT Information'!I21&lt;&gt;"",'BLT Information'!I21,"BLT 7")</f>
        <v>BLT 7</v>
      </c>
      <c r="K5" s="110" t="str">
        <f>IF('BLT Information'!J21&lt;&gt;"",'BLT Information'!J21,"BLT 8")</f>
        <v>BLT 8</v>
      </c>
    </row>
    <row r="6" spans="1:11" ht="6" customHeight="1">
      <c r="A6" s="170" t="s">
        <v>1138</v>
      </c>
      <c r="B6" s="108"/>
      <c r="C6" s="107"/>
      <c r="D6" s="106" t="e">
        <f>IF(#REF!=0,1,0)</f>
        <v>#REF!</v>
      </c>
      <c r="E6" s="106" t="e">
        <f>IF(#REF!=0,1,0)</f>
        <v>#REF!</v>
      </c>
      <c r="F6" s="106" t="e">
        <f>IF(#REF!=0,1,0)</f>
        <v>#REF!</v>
      </c>
      <c r="G6" s="106" t="e">
        <f>IF(#REF!=0,1,0)</f>
        <v>#REF!</v>
      </c>
      <c r="H6" s="106" t="e">
        <f>IF(#REF!=0,1,0)</f>
        <v>#REF!</v>
      </c>
      <c r="I6" s="106" t="e">
        <f>IF(#REF!=0,1,0)</f>
        <v>#REF!</v>
      </c>
      <c r="J6" s="106" t="e">
        <f>IF(#REF!=0,1,0)</f>
        <v>#REF!</v>
      </c>
      <c r="K6" s="106" t="e">
        <f>IF(#REF!=0,1,0)</f>
        <v>#REF!</v>
      </c>
    </row>
    <row r="7" spans="1:11" ht="15.75">
      <c r="A7" s="171"/>
      <c r="B7" s="105" t="s">
        <v>1137</v>
      </c>
      <c r="C7" s="104" t="s">
        <v>1136</v>
      </c>
      <c r="D7" s="133" t="s">
        <v>844</v>
      </c>
      <c r="E7" s="133" t="s">
        <v>844</v>
      </c>
      <c r="F7" s="133" t="s">
        <v>844</v>
      </c>
      <c r="G7" s="133" t="s">
        <v>844</v>
      </c>
      <c r="H7" s="133" t="s">
        <v>844</v>
      </c>
      <c r="I7" s="133" t="s">
        <v>844</v>
      </c>
      <c r="J7" s="133" t="s">
        <v>844</v>
      </c>
      <c r="K7" s="133" t="s">
        <v>844</v>
      </c>
    </row>
    <row r="8" spans="1:11" ht="15">
      <c r="A8" s="171"/>
      <c r="B8" s="97" t="s">
        <v>1135</v>
      </c>
      <c r="C8" s="96" t="s">
        <v>1133</v>
      </c>
      <c r="D8" s="137"/>
      <c r="E8" s="137"/>
      <c r="F8" s="137"/>
      <c r="G8" s="137"/>
      <c r="H8" s="137"/>
      <c r="I8" s="137"/>
      <c r="J8" s="137"/>
      <c r="K8" s="137"/>
    </row>
    <row r="9" spans="1:11" ht="15">
      <c r="A9" s="171"/>
      <c r="B9" s="97" t="s">
        <v>1134</v>
      </c>
      <c r="C9" s="96" t="s">
        <v>1133</v>
      </c>
      <c r="D9" s="137"/>
      <c r="E9" s="137"/>
      <c r="F9" s="137"/>
      <c r="G9" s="137"/>
      <c r="H9" s="137"/>
      <c r="I9" s="137"/>
      <c r="J9" s="137"/>
      <c r="K9" s="137"/>
    </row>
    <row r="10" spans="1:11" ht="6" customHeight="1">
      <c r="A10" s="171"/>
      <c r="B10" s="108"/>
      <c r="C10" s="107"/>
      <c r="D10" s="135"/>
      <c r="E10" s="135"/>
      <c r="F10" s="135"/>
      <c r="G10" s="135"/>
      <c r="H10" s="135"/>
      <c r="I10" s="135"/>
      <c r="J10" s="135"/>
      <c r="K10" s="135"/>
    </row>
    <row r="11" spans="1:11" ht="31.5">
      <c r="A11" s="171"/>
      <c r="B11" s="105" t="s">
        <v>1534</v>
      </c>
      <c r="C11" s="104" t="str">
        <f>C7</f>
        <v>Labels</v>
      </c>
      <c r="D11" s="136" t="s">
        <v>844</v>
      </c>
      <c r="E11" s="136" t="s">
        <v>844</v>
      </c>
      <c r="F11" s="136" t="s">
        <v>844</v>
      </c>
      <c r="G11" s="136" t="s">
        <v>844</v>
      </c>
      <c r="H11" s="136" t="s">
        <v>844</v>
      </c>
      <c r="I11" s="136" t="s">
        <v>844</v>
      </c>
      <c r="J11" s="136" t="s">
        <v>844</v>
      </c>
      <c r="K11" s="136" t="s">
        <v>844</v>
      </c>
    </row>
    <row r="12" spans="1:11" ht="15">
      <c r="A12" s="171"/>
      <c r="B12" s="103" t="s">
        <v>1535</v>
      </c>
      <c r="C12" s="102" t="s">
        <v>1133</v>
      </c>
      <c r="D12" s="134"/>
      <c r="E12" s="134"/>
      <c r="F12" s="134"/>
      <c r="G12" s="134"/>
      <c r="H12" s="134"/>
      <c r="I12" s="134"/>
      <c r="J12" s="134"/>
      <c r="K12" s="134"/>
    </row>
    <row r="13" spans="1:11" ht="15">
      <c r="A13" s="171"/>
      <c r="B13" s="103" t="s">
        <v>1536</v>
      </c>
      <c r="C13" s="102" t="s">
        <v>1133</v>
      </c>
      <c r="D13" s="134"/>
      <c r="E13" s="134"/>
      <c r="F13" s="134"/>
      <c r="G13" s="134"/>
      <c r="H13" s="134"/>
      <c r="I13" s="134"/>
      <c r="J13" s="134"/>
      <c r="K13" s="134"/>
    </row>
    <row r="14" spans="1:11" ht="15">
      <c r="A14" s="171"/>
      <c r="B14" s="101" t="s">
        <v>1537</v>
      </c>
      <c r="C14" s="100" t="s">
        <v>1133</v>
      </c>
      <c r="D14" s="134"/>
      <c r="E14" s="134"/>
      <c r="F14" s="134"/>
      <c r="G14" s="134"/>
      <c r="H14" s="134"/>
      <c r="I14" s="134"/>
      <c r="J14" s="134"/>
      <c r="K14" s="134"/>
    </row>
    <row r="15" spans="1:11" ht="15">
      <c r="A15" s="171"/>
      <c r="B15" s="101" t="s">
        <v>1538</v>
      </c>
      <c r="C15" s="100" t="s">
        <v>1133</v>
      </c>
      <c r="D15" s="134"/>
      <c r="E15" s="134"/>
      <c r="F15" s="134"/>
      <c r="G15" s="134"/>
      <c r="H15" s="134"/>
      <c r="I15" s="134"/>
      <c r="J15" s="134"/>
      <c r="K15" s="134"/>
    </row>
    <row r="16" spans="1:11" ht="15">
      <c r="A16" s="171"/>
      <c r="B16" s="99" t="s">
        <v>1539</v>
      </c>
      <c r="C16" s="98" t="s">
        <v>1133</v>
      </c>
      <c r="D16" s="134"/>
      <c r="E16" s="134"/>
      <c r="F16" s="134"/>
      <c r="G16" s="134"/>
      <c r="H16" s="134"/>
      <c r="I16" s="134"/>
      <c r="J16" s="134"/>
      <c r="K16" s="134"/>
    </row>
    <row r="17" spans="1:11" ht="15">
      <c r="A17" s="171"/>
      <c r="B17" s="99" t="s">
        <v>1540</v>
      </c>
      <c r="C17" s="98" t="s">
        <v>1133</v>
      </c>
      <c r="D17" s="134"/>
      <c r="E17" s="134"/>
      <c r="F17" s="134"/>
      <c r="G17" s="134"/>
      <c r="H17" s="134"/>
      <c r="I17" s="134"/>
      <c r="J17" s="134"/>
      <c r="K17" s="134"/>
    </row>
    <row r="18" spans="1:11" ht="15">
      <c r="A18" s="171"/>
      <c r="B18" s="97" t="s">
        <v>1541</v>
      </c>
      <c r="C18" s="96" t="s">
        <v>1133</v>
      </c>
      <c r="D18" s="134"/>
      <c r="E18" s="134"/>
      <c r="F18" s="134"/>
      <c r="G18" s="134"/>
      <c r="H18" s="134"/>
      <c r="I18" s="134"/>
      <c r="J18" s="134"/>
      <c r="K18" s="134"/>
    </row>
    <row r="19" spans="1:11" ht="15">
      <c r="A19" s="171"/>
      <c r="B19" s="97" t="s">
        <v>1542</v>
      </c>
      <c r="C19" s="96" t="s">
        <v>1133</v>
      </c>
      <c r="D19" s="134"/>
      <c r="E19" s="134"/>
      <c r="F19" s="134"/>
      <c r="G19" s="134"/>
      <c r="H19" s="134"/>
      <c r="I19" s="134"/>
      <c r="J19" s="134"/>
      <c r="K19" s="134"/>
    </row>
    <row r="20" spans="1:11" s="93" customFormat="1" ht="15.75" customHeight="1" hidden="1">
      <c r="A20" s="95"/>
      <c r="B20" s="95"/>
      <c r="C20" s="94" t="e">
        <f>SUM(#REF!)</f>
        <v>#REF!</v>
      </c>
      <c r="D20" s="94"/>
      <c r="E20" s="94"/>
      <c r="F20" s="94"/>
      <c r="G20" s="94"/>
      <c r="H20" s="94"/>
      <c r="I20" s="94"/>
      <c r="J20" s="94"/>
      <c r="K20" s="94"/>
    </row>
    <row r="21" ht="15.75" customHeight="1" hidden="1">
      <c r="C21" s="92" t="e">
        <f>C20/#REF!</f>
        <v>#REF!</v>
      </c>
    </row>
    <row r="22" ht="15.75" hidden="1" thickTop="1"/>
    <row r="23" ht="15.75" hidden="1" thickTop="1"/>
    <row r="24" ht="15.75" hidden="1" thickTop="1"/>
    <row r="25" spans="1:11" ht="15.75" hidden="1" thickTop="1">
      <c r="A25" s="90"/>
      <c r="B25" s="90"/>
      <c r="C25" s="90"/>
      <c r="D25" s="90"/>
      <c r="E25" s="90"/>
      <c r="F25" s="90"/>
      <c r="G25" s="90"/>
      <c r="H25" s="90"/>
      <c r="I25" s="90"/>
      <c r="J25" s="90"/>
      <c r="K25" s="90"/>
    </row>
    <row r="26" spans="1:11" ht="15">
      <c r="A26" s="90"/>
      <c r="B26" s="90"/>
      <c r="C26" s="90"/>
      <c r="D26" s="90"/>
      <c r="E26" s="90"/>
      <c r="F26" s="90"/>
      <c r="G26" s="90"/>
      <c r="H26" s="90"/>
      <c r="I26" s="90"/>
      <c r="J26" s="90"/>
      <c r="K26" s="90"/>
    </row>
    <row r="28" ht="15"/>
    <row r="29" ht="15"/>
    <row r="30" ht="15"/>
    <row r="31" ht="15"/>
    <row r="32" ht="15"/>
    <row r="33" ht="15"/>
  </sheetData>
  <sheetProtection password="C819" sheet="1"/>
  <mergeCells count="4">
    <mergeCell ref="A6:A19"/>
    <mergeCell ref="B3:C3"/>
    <mergeCell ref="A4:E4"/>
    <mergeCell ref="D2:G3"/>
  </mergeCells>
  <conditionalFormatting sqref="D12:K19 D8:K9">
    <cfRule type="expression" priority="21" dxfId="4" stopIfTrue="1">
      <formula>D$6=1</formula>
    </cfRule>
    <cfRule type="cellIs" priority="22" dxfId="0" operator="equal" stopIfTrue="1">
      <formula>0</formula>
    </cfRule>
  </conditionalFormatting>
  <conditionalFormatting sqref="D7:K7 D11:K11">
    <cfRule type="cellIs" priority="20" dxfId="2" operator="equal" stopIfTrue="1">
      <formula>0</formula>
    </cfRule>
  </conditionalFormatting>
  <conditionalFormatting sqref="D11:K11">
    <cfRule type="cellIs" priority="19" dxfId="1" operator="equal" stopIfTrue="1">
      <formula>0</formula>
    </cfRule>
  </conditionalFormatting>
  <dataValidations count="3">
    <dataValidation type="decimal" allowBlank="1" showInputMessage="1" showErrorMessage="1" errorTitle="Input Error" error="LRL must be less than or equal to HRL and greater than or equal to 0" sqref="D9:K9">
      <formula1>0</formula1>
      <formula2>D8</formula2>
    </dataValidation>
    <dataValidation type="decimal" operator="greaterThanOrEqual" allowBlank="1" showInputMessage="1" showErrorMessage="1" errorTitle="Input Error" error="HRL must be greater than or equal to LRL" sqref="D8:K8">
      <formula1>D9</formula1>
    </dataValidation>
    <dataValidation type="decimal" operator="greaterThanOrEqual" allowBlank="1" showInputMessage="1" showErrorMessage="1" error="Enter MW value only" sqref="D12:K19">
      <formula1>0</formula1>
    </dataValidation>
  </dataValidations>
  <printOptions/>
  <pageMargins left="0.75" right="0.75" top="1" bottom="1" header="0.5" footer="0.5"/>
  <pageSetup fitToWidth="2" fitToHeight="1" horizontalDpi="600" verticalDpi="600" orientation="landscape" scale="80" r:id="rId3"/>
  <legacyDrawing r:id="rId2"/>
</worksheet>
</file>

<file path=xl/worksheets/sheet5.xml><?xml version="1.0" encoding="utf-8"?>
<worksheet xmlns="http://schemas.openxmlformats.org/spreadsheetml/2006/main" xmlns:r="http://schemas.openxmlformats.org/officeDocument/2006/relationships">
  <sheetPr codeName="Sheet45"/>
  <dimension ref="A1:L321"/>
  <sheetViews>
    <sheetView zoomScale="85" zoomScaleNormal="85" zoomScalePageLayoutView="0" workbookViewId="0" topLeftCell="A1">
      <selection activeCell="A1" sqref="A1"/>
    </sheetView>
  </sheetViews>
  <sheetFormatPr defaultColWidth="9.140625" defaultRowHeight="12.75"/>
  <cols>
    <col min="1" max="1" width="19.7109375" style="17" bestFit="1" customWidth="1"/>
    <col min="2" max="2" width="2.00390625" style="17" customWidth="1"/>
    <col min="3" max="3" width="64.00390625" style="17" bestFit="1" customWidth="1"/>
    <col min="4" max="4" width="16.28125" style="122" bestFit="1" customWidth="1"/>
    <col min="5" max="5" width="2.140625" style="17" customWidth="1"/>
    <col min="6" max="6" width="48.28125" style="17" bestFit="1" customWidth="1"/>
    <col min="7" max="7" width="1.8515625" style="17" customWidth="1"/>
    <col min="8" max="8" width="74.28125" style="17" bestFit="1" customWidth="1"/>
    <col min="9" max="9" width="14.140625" style="122" bestFit="1" customWidth="1"/>
    <col min="10" max="10" width="9.140625" style="17" customWidth="1"/>
    <col min="11" max="11" width="60.421875" style="17" customWidth="1"/>
    <col min="12" max="12" width="20.00390625" style="124" customWidth="1"/>
    <col min="13" max="16384" width="9.140625" style="17" customWidth="1"/>
  </cols>
  <sheetData>
    <row r="1" spans="1:12" ht="12.75">
      <c r="A1" s="17" t="s">
        <v>18</v>
      </c>
      <c r="C1" s="30" t="s">
        <v>104</v>
      </c>
      <c r="D1" s="122" t="s">
        <v>105</v>
      </c>
      <c r="F1" s="17" t="s">
        <v>274</v>
      </c>
      <c r="H1" s="20" t="s">
        <v>692</v>
      </c>
      <c r="I1" s="120" t="s">
        <v>693</v>
      </c>
      <c r="J1" s="18"/>
      <c r="K1" s="66" t="s">
        <v>1125</v>
      </c>
      <c r="L1" s="123" t="s">
        <v>1126</v>
      </c>
    </row>
    <row r="2" spans="1:12" ht="12.75">
      <c r="A2" s="17" t="s">
        <v>19</v>
      </c>
      <c r="B2" s="19"/>
      <c r="C2" s="34" t="s">
        <v>769</v>
      </c>
      <c r="D2" s="121" t="s">
        <v>770</v>
      </c>
      <c r="E2" s="21"/>
      <c r="F2" s="18" t="s">
        <v>766</v>
      </c>
      <c r="G2" s="18"/>
      <c r="H2" s="34" t="s">
        <v>1157</v>
      </c>
      <c r="I2" s="121" t="s">
        <v>539</v>
      </c>
      <c r="K2" s="17" t="s">
        <v>876</v>
      </c>
      <c r="L2" s="124" t="s">
        <v>1256</v>
      </c>
    </row>
    <row r="3" spans="1:12" ht="15">
      <c r="A3" s="24"/>
      <c r="B3" s="19"/>
      <c r="C3" s="34" t="s">
        <v>771</v>
      </c>
      <c r="D3" s="121" t="s">
        <v>772</v>
      </c>
      <c r="E3" s="21"/>
      <c r="F3" s="18" t="s">
        <v>767</v>
      </c>
      <c r="G3" s="18"/>
      <c r="H3" s="34" t="s">
        <v>1158</v>
      </c>
      <c r="I3" s="121" t="s">
        <v>581</v>
      </c>
      <c r="K3" s="17" t="s">
        <v>877</v>
      </c>
      <c r="L3" s="124" t="s">
        <v>1257</v>
      </c>
    </row>
    <row r="4" spans="1:12" ht="12.75">
      <c r="A4" s="25" t="s">
        <v>634</v>
      </c>
      <c r="B4" s="19"/>
      <c r="C4" s="34" t="s">
        <v>773</v>
      </c>
      <c r="D4" s="121" t="s">
        <v>774</v>
      </c>
      <c r="E4" s="21"/>
      <c r="F4" s="18" t="s">
        <v>768</v>
      </c>
      <c r="G4" s="18"/>
      <c r="H4" s="34" t="s">
        <v>540</v>
      </c>
      <c r="I4" s="121" t="s">
        <v>71</v>
      </c>
      <c r="K4" s="17" t="s">
        <v>878</v>
      </c>
      <c r="L4" s="124" t="s">
        <v>1258</v>
      </c>
    </row>
    <row r="5" spans="1:12" ht="15">
      <c r="A5" s="24"/>
      <c r="B5" s="19"/>
      <c r="C5" s="34" t="s">
        <v>775</v>
      </c>
      <c r="D5" s="121" t="s">
        <v>776</v>
      </c>
      <c r="E5" s="21"/>
      <c r="F5" s="18" t="s">
        <v>564</v>
      </c>
      <c r="G5" s="18"/>
      <c r="H5" s="34" t="s">
        <v>72</v>
      </c>
      <c r="I5" s="121" t="s">
        <v>36</v>
      </c>
      <c r="K5" s="17" t="s">
        <v>879</v>
      </c>
      <c r="L5" s="124" t="s">
        <v>1259</v>
      </c>
    </row>
    <row r="6" spans="1:12" ht="12.75">
      <c r="A6" s="25"/>
      <c r="C6" s="34" t="s">
        <v>777</v>
      </c>
      <c r="D6" s="121" t="s">
        <v>778</v>
      </c>
      <c r="E6" s="21"/>
      <c r="F6" s="18" t="s">
        <v>565</v>
      </c>
      <c r="G6" s="18"/>
      <c r="H6" s="34" t="s">
        <v>1159</v>
      </c>
      <c r="I6" s="121" t="s">
        <v>1160</v>
      </c>
      <c r="K6" s="17" t="s">
        <v>880</v>
      </c>
      <c r="L6" s="124" t="s">
        <v>1260</v>
      </c>
    </row>
    <row r="7" spans="1:12" ht="12.75">
      <c r="A7" s="25"/>
      <c r="C7" s="34" t="s">
        <v>779</v>
      </c>
      <c r="D7" s="121" t="s">
        <v>780</v>
      </c>
      <c r="E7" s="21"/>
      <c r="F7" s="18" t="s">
        <v>761</v>
      </c>
      <c r="G7" s="18"/>
      <c r="H7" s="34" t="s">
        <v>38</v>
      </c>
      <c r="I7" s="121" t="s">
        <v>39</v>
      </c>
      <c r="K7" s="17" t="s">
        <v>881</v>
      </c>
      <c r="L7" s="124" t="s">
        <v>1261</v>
      </c>
    </row>
    <row r="8" spans="1:12" ht="12.75">
      <c r="A8" s="25"/>
      <c r="C8" s="34" t="s">
        <v>781</v>
      </c>
      <c r="D8" s="121" t="s">
        <v>782</v>
      </c>
      <c r="E8" s="21"/>
      <c r="F8" s="18" t="s">
        <v>762</v>
      </c>
      <c r="G8" s="18"/>
      <c r="H8" s="34" t="s">
        <v>40</v>
      </c>
      <c r="I8" s="121" t="s">
        <v>41</v>
      </c>
      <c r="K8" s="17" t="s">
        <v>1262</v>
      </c>
      <c r="L8" s="124" t="s">
        <v>1263</v>
      </c>
    </row>
    <row r="9" spans="1:12" ht="12.75">
      <c r="A9" s="25"/>
      <c r="C9" s="34" t="s">
        <v>783</v>
      </c>
      <c r="D9" s="121" t="s">
        <v>784</v>
      </c>
      <c r="E9" s="21"/>
      <c r="F9" s="18" t="s">
        <v>763</v>
      </c>
      <c r="G9" s="18"/>
      <c r="H9" s="34" t="s">
        <v>42</v>
      </c>
      <c r="I9" s="121" t="s">
        <v>43</v>
      </c>
      <c r="K9" s="17" t="s">
        <v>882</v>
      </c>
      <c r="L9" s="124" t="s">
        <v>1264</v>
      </c>
    </row>
    <row r="10" spans="1:12" ht="12.75">
      <c r="A10" s="25"/>
      <c r="C10" s="34" t="s">
        <v>750</v>
      </c>
      <c r="D10" s="121" t="s">
        <v>751</v>
      </c>
      <c r="E10" s="21"/>
      <c r="F10" s="18" t="s">
        <v>566</v>
      </c>
      <c r="G10" s="18"/>
      <c r="H10" s="34" t="s">
        <v>1161</v>
      </c>
      <c r="I10" s="121" t="s">
        <v>44</v>
      </c>
      <c r="K10" s="17" t="s">
        <v>883</v>
      </c>
      <c r="L10" s="124" t="s">
        <v>1265</v>
      </c>
    </row>
    <row r="11" spans="1:12" ht="12.75">
      <c r="A11" s="25"/>
      <c r="C11" s="34" t="s">
        <v>532</v>
      </c>
      <c r="D11" s="121" t="s">
        <v>752</v>
      </c>
      <c r="E11" s="21"/>
      <c r="F11" s="18" t="s">
        <v>567</v>
      </c>
      <c r="G11" s="18"/>
      <c r="H11" s="34" t="s">
        <v>45</v>
      </c>
      <c r="I11" s="121" t="s">
        <v>46</v>
      </c>
      <c r="K11" s="17" t="s">
        <v>884</v>
      </c>
      <c r="L11" s="124" t="s">
        <v>1266</v>
      </c>
    </row>
    <row r="12" spans="1:12" ht="12.75">
      <c r="A12" s="25"/>
      <c r="C12" s="34" t="s">
        <v>753</v>
      </c>
      <c r="D12" s="121" t="s">
        <v>754</v>
      </c>
      <c r="E12" s="21"/>
      <c r="F12" s="17" t="s">
        <v>367</v>
      </c>
      <c r="G12" s="18"/>
      <c r="H12" s="34" t="s">
        <v>1162</v>
      </c>
      <c r="I12" s="121" t="s">
        <v>37</v>
      </c>
      <c r="K12" s="17" t="s">
        <v>885</v>
      </c>
      <c r="L12" s="124" t="s">
        <v>1267</v>
      </c>
    </row>
    <row r="13" spans="1:12" ht="12.75">
      <c r="A13" s="25"/>
      <c r="C13" s="34" t="s">
        <v>755</v>
      </c>
      <c r="D13" s="121" t="s">
        <v>756</v>
      </c>
      <c r="E13" s="21"/>
      <c r="F13" s="17" t="s">
        <v>368</v>
      </c>
      <c r="G13" s="18"/>
      <c r="H13" s="34" t="s">
        <v>47</v>
      </c>
      <c r="I13" s="121" t="s">
        <v>48</v>
      </c>
      <c r="K13" s="17" t="s">
        <v>886</v>
      </c>
      <c r="L13" s="124" t="s">
        <v>1268</v>
      </c>
    </row>
    <row r="14" spans="1:12" ht="12.75">
      <c r="A14" s="25"/>
      <c r="C14" s="34" t="s">
        <v>757</v>
      </c>
      <c r="D14" s="121" t="s">
        <v>758</v>
      </c>
      <c r="E14" s="21"/>
      <c r="F14" s="36" t="s">
        <v>838</v>
      </c>
      <c r="H14" s="34" t="s">
        <v>49</v>
      </c>
      <c r="I14" s="121" t="s">
        <v>50</v>
      </c>
      <c r="K14" s="17" t="s">
        <v>887</v>
      </c>
      <c r="L14" s="124" t="s">
        <v>1269</v>
      </c>
    </row>
    <row r="15" spans="1:12" ht="12.75">
      <c r="A15" s="25"/>
      <c r="C15" s="34" t="s">
        <v>759</v>
      </c>
      <c r="D15" s="121" t="s">
        <v>293</v>
      </c>
      <c r="E15" s="21"/>
      <c r="F15" s="36" t="s">
        <v>369</v>
      </c>
      <c r="H15" s="34" t="s">
        <v>582</v>
      </c>
      <c r="I15" s="121" t="s">
        <v>583</v>
      </c>
      <c r="K15" s="17" t="s">
        <v>888</v>
      </c>
      <c r="L15" s="124" t="s">
        <v>1270</v>
      </c>
    </row>
    <row r="16" spans="1:12" ht="12.75">
      <c r="A16" s="26" t="s">
        <v>102</v>
      </c>
      <c r="C16" s="34" t="s">
        <v>215</v>
      </c>
      <c r="D16" s="121" t="s">
        <v>216</v>
      </c>
      <c r="E16" s="21"/>
      <c r="H16" s="34" t="s">
        <v>584</v>
      </c>
      <c r="I16" s="121" t="s">
        <v>585</v>
      </c>
      <c r="K16" s="17" t="s">
        <v>889</v>
      </c>
      <c r="L16" s="124" t="s">
        <v>1271</v>
      </c>
    </row>
    <row r="17" spans="1:12" ht="15">
      <c r="A17" s="24"/>
      <c r="C17" s="34" t="s">
        <v>217</v>
      </c>
      <c r="D17" s="121" t="s">
        <v>218</v>
      </c>
      <c r="E17" s="21"/>
      <c r="H17" s="34" t="s">
        <v>57</v>
      </c>
      <c r="I17" s="121" t="s">
        <v>58</v>
      </c>
      <c r="K17" s="17" t="s">
        <v>890</v>
      </c>
      <c r="L17" s="124" t="s">
        <v>1272</v>
      </c>
    </row>
    <row r="18" spans="1:12" ht="12.75">
      <c r="A18" s="26" t="s">
        <v>103</v>
      </c>
      <c r="C18" s="34" t="s">
        <v>219</v>
      </c>
      <c r="D18" s="121" t="s">
        <v>220</v>
      </c>
      <c r="E18" s="21"/>
      <c r="H18" s="34" t="s">
        <v>59</v>
      </c>
      <c r="I18" s="121" t="s">
        <v>60</v>
      </c>
      <c r="K18" s="17" t="s">
        <v>891</v>
      </c>
      <c r="L18" s="124" t="s">
        <v>1273</v>
      </c>
    </row>
    <row r="19" spans="1:12" ht="15">
      <c r="A19" s="24"/>
      <c r="C19" s="34" t="s">
        <v>221</v>
      </c>
      <c r="D19" s="121" t="s">
        <v>363</v>
      </c>
      <c r="E19" s="21"/>
      <c r="H19" s="34" t="s">
        <v>1163</v>
      </c>
      <c r="I19" s="121" t="s">
        <v>1164</v>
      </c>
      <c r="K19" s="17" t="s">
        <v>892</v>
      </c>
      <c r="L19" s="124" t="s">
        <v>1274</v>
      </c>
    </row>
    <row r="20" spans="1:12" ht="12.75">
      <c r="A20" s="27" t="s">
        <v>618</v>
      </c>
      <c r="C20" s="34" t="s">
        <v>364</v>
      </c>
      <c r="D20" s="121" t="s">
        <v>365</v>
      </c>
      <c r="E20" s="21"/>
      <c r="H20" s="34" t="s">
        <v>542</v>
      </c>
      <c r="I20" s="121" t="s">
        <v>543</v>
      </c>
      <c r="K20" s="17" t="s">
        <v>893</v>
      </c>
      <c r="L20" s="124" t="s">
        <v>1275</v>
      </c>
    </row>
    <row r="21" spans="1:12" ht="15.75">
      <c r="A21" s="23"/>
      <c r="C21" s="34" t="s">
        <v>366</v>
      </c>
      <c r="D21" s="121" t="s">
        <v>709</v>
      </c>
      <c r="E21" s="21"/>
      <c r="H21" s="34" t="s">
        <v>697</v>
      </c>
      <c r="I21" s="121" t="s">
        <v>698</v>
      </c>
      <c r="K21" s="17" t="s">
        <v>894</v>
      </c>
      <c r="L21" s="124" t="s">
        <v>1276</v>
      </c>
    </row>
    <row r="22" spans="1:12" ht="12.75">
      <c r="A22" s="27" t="s">
        <v>164</v>
      </c>
      <c r="C22" s="34" t="s">
        <v>710</v>
      </c>
      <c r="D22" s="121" t="s">
        <v>711</v>
      </c>
      <c r="E22" s="21"/>
      <c r="H22" s="34" t="s">
        <v>699</v>
      </c>
      <c r="I22" s="121" t="s">
        <v>700</v>
      </c>
      <c r="K22" s="17" t="s">
        <v>895</v>
      </c>
      <c r="L22" s="124" t="s">
        <v>1277</v>
      </c>
    </row>
    <row r="23" spans="1:12" ht="15.75">
      <c r="A23" s="23"/>
      <c r="C23" s="34" t="s">
        <v>712</v>
      </c>
      <c r="D23" s="121" t="s">
        <v>713</v>
      </c>
      <c r="E23" s="21"/>
      <c r="H23" s="34" t="s">
        <v>579</v>
      </c>
      <c r="I23" s="121" t="s">
        <v>580</v>
      </c>
      <c r="K23" s="17" t="s">
        <v>896</v>
      </c>
      <c r="L23" s="124" t="s">
        <v>1278</v>
      </c>
    </row>
    <row r="24" spans="3:12" ht="12.75">
      <c r="C24" s="34" t="s">
        <v>210</v>
      </c>
      <c r="D24" s="121" t="s">
        <v>211</v>
      </c>
      <c r="E24" s="21"/>
      <c r="H24" s="34" t="s">
        <v>586</v>
      </c>
      <c r="I24" s="121" t="s">
        <v>587</v>
      </c>
      <c r="K24" s="17" t="s">
        <v>897</v>
      </c>
      <c r="L24" s="124" t="s">
        <v>1279</v>
      </c>
    </row>
    <row r="25" spans="3:12" ht="12.75">
      <c r="C25" s="34" t="s">
        <v>212</v>
      </c>
      <c r="D25" s="121" t="s">
        <v>213</v>
      </c>
      <c r="E25" s="21"/>
      <c r="H25" s="34" t="s">
        <v>1165</v>
      </c>
      <c r="I25" s="121" t="s">
        <v>701</v>
      </c>
      <c r="K25" s="17" t="s">
        <v>898</v>
      </c>
      <c r="L25" s="124" t="s">
        <v>1280</v>
      </c>
    </row>
    <row r="26" spans="3:12" ht="12.75">
      <c r="C26" s="34" t="s">
        <v>731</v>
      </c>
      <c r="D26" s="121" t="s">
        <v>732</v>
      </c>
      <c r="E26" s="21"/>
      <c r="H26" s="34" t="s">
        <v>588</v>
      </c>
      <c r="I26" s="121" t="s">
        <v>589</v>
      </c>
      <c r="K26" s="17" t="s">
        <v>899</v>
      </c>
      <c r="L26" s="124" t="s">
        <v>1281</v>
      </c>
    </row>
    <row r="27" spans="3:12" ht="12.75">
      <c r="C27" s="34" t="s">
        <v>733</v>
      </c>
      <c r="D27" s="121" t="s">
        <v>734</v>
      </c>
      <c r="E27" s="21"/>
      <c r="H27" s="34" t="s">
        <v>531</v>
      </c>
      <c r="I27" s="121" t="s">
        <v>590</v>
      </c>
      <c r="K27" s="17" t="s">
        <v>900</v>
      </c>
      <c r="L27" s="124" t="s">
        <v>1282</v>
      </c>
    </row>
    <row r="28" spans="3:12" ht="12.75">
      <c r="C28" s="34" t="s">
        <v>124</v>
      </c>
      <c r="D28" s="121" t="s">
        <v>132</v>
      </c>
      <c r="E28" s="21"/>
      <c r="H28" s="34" t="s">
        <v>591</v>
      </c>
      <c r="I28" s="121" t="s">
        <v>592</v>
      </c>
      <c r="K28" s="17" t="s">
        <v>901</v>
      </c>
      <c r="L28" s="124" t="s">
        <v>1283</v>
      </c>
    </row>
    <row r="29" spans="3:12" ht="12.75">
      <c r="C29" s="34" t="s">
        <v>133</v>
      </c>
      <c r="D29" s="121" t="s">
        <v>134</v>
      </c>
      <c r="E29" s="21"/>
      <c r="H29" s="34" t="s">
        <v>661</v>
      </c>
      <c r="I29" s="121" t="s">
        <v>662</v>
      </c>
      <c r="K29" s="17" t="s">
        <v>902</v>
      </c>
      <c r="L29" s="124" t="s">
        <v>1284</v>
      </c>
    </row>
    <row r="30" spans="3:12" ht="12.75">
      <c r="C30" s="34" t="s">
        <v>135</v>
      </c>
      <c r="D30" s="121" t="s">
        <v>8</v>
      </c>
      <c r="E30" s="21"/>
      <c r="H30" s="34" t="s">
        <v>663</v>
      </c>
      <c r="I30" s="121" t="s">
        <v>664</v>
      </c>
      <c r="K30" s="17" t="s">
        <v>903</v>
      </c>
      <c r="L30" s="124" t="s">
        <v>1285</v>
      </c>
    </row>
    <row r="31" spans="3:12" ht="12.75">
      <c r="C31" s="34" t="s">
        <v>9</v>
      </c>
      <c r="D31" s="121" t="s">
        <v>10</v>
      </c>
      <c r="E31" s="21"/>
      <c r="H31" s="34" t="s">
        <v>764</v>
      </c>
      <c r="I31" s="121" t="s">
        <v>765</v>
      </c>
      <c r="K31" s="17" t="s">
        <v>904</v>
      </c>
      <c r="L31" s="124" t="s">
        <v>1286</v>
      </c>
    </row>
    <row r="32" spans="3:12" ht="12.75">
      <c r="C32" s="34" t="s">
        <v>11</v>
      </c>
      <c r="D32" s="121" t="s">
        <v>12</v>
      </c>
      <c r="E32" s="21"/>
      <c r="H32" s="34" t="s">
        <v>718</v>
      </c>
      <c r="I32" s="121" t="s">
        <v>719</v>
      </c>
      <c r="K32" s="17" t="s">
        <v>905</v>
      </c>
      <c r="L32" s="124" t="s">
        <v>1287</v>
      </c>
    </row>
    <row r="33" spans="3:12" ht="12.75">
      <c r="C33" s="34" t="s">
        <v>13</v>
      </c>
      <c r="D33" s="121" t="s">
        <v>14</v>
      </c>
      <c r="E33" s="21"/>
      <c r="H33" s="34" t="s">
        <v>533</v>
      </c>
      <c r="I33" s="121" t="s">
        <v>534</v>
      </c>
      <c r="K33" s="17" t="s">
        <v>906</v>
      </c>
      <c r="L33" s="124" t="s">
        <v>1288</v>
      </c>
    </row>
    <row r="34" spans="3:12" ht="12.75">
      <c r="C34" s="34" t="s">
        <v>165</v>
      </c>
      <c r="D34" s="121" t="s">
        <v>166</v>
      </c>
      <c r="E34" s="21"/>
      <c r="H34" s="34" t="s">
        <v>535</v>
      </c>
      <c r="I34" s="121" t="s">
        <v>536</v>
      </c>
      <c r="K34" s="17" t="s">
        <v>907</v>
      </c>
      <c r="L34" s="124" t="s">
        <v>1289</v>
      </c>
    </row>
    <row r="35" spans="3:12" ht="12.75">
      <c r="C35" s="34" t="s">
        <v>167</v>
      </c>
      <c r="D35" s="121" t="s">
        <v>168</v>
      </c>
      <c r="E35" s="21"/>
      <c r="H35" s="34" t="s">
        <v>393</v>
      </c>
      <c r="I35" s="121" t="s">
        <v>394</v>
      </c>
      <c r="K35" s="17" t="s">
        <v>908</v>
      </c>
      <c r="L35" s="124" t="s">
        <v>1290</v>
      </c>
    </row>
    <row r="36" spans="3:12" ht="12.75">
      <c r="C36" s="34" t="s">
        <v>169</v>
      </c>
      <c r="D36" s="121" t="s">
        <v>170</v>
      </c>
      <c r="E36" s="21"/>
      <c r="H36" s="34" t="s">
        <v>395</v>
      </c>
      <c r="I36" s="121" t="s">
        <v>396</v>
      </c>
      <c r="K36" s="17" t="s">
        <v>909</v>
      </c>
      <c r="L36" s="124" t="s">
        <v>1291</v>
      </c>
    </row>
    <row r="37" spans="3:12" ht="12.75">
      <c r="C37" s="34" t="s">
        <v>171</v>
      </c>
      <c r="D37" s="121" t="s">
        <v>172</v>
      </c>
      <c r="E37" s="21"/>
      <c r="H37" s="34" t="s">
        <v>397</v>
      </c>
      <c r="I37" s="121" t="s">
        <v>398</v>
      </c>
      <c r="K37" s="17" t="s">
        <v>910</v>
      </c>
      <c r="L37" s="124" t="s">
        <v>1292</v>
      </c>
    </row>
    <row r="38" spans="3:12" ht="12.75">
      <c r="C38" s="34" t="s">
        <v>173</v>
      </c>
      <c r="D38" s="121" t="s">
        <v>174</v>
      </c>
      <c r="E38" s="21"/>
      <c r="H38" s="34" t="s">
        <v>399</v>
      </c>
      <c r="I38" s="121" t="s">
        <v>400</v>
      </c>
      <c r="K38" s="17" t="s">
        <v>1293</v>
      </c>
      <c r="L38" s="124" t="s">
        <v>1294</v>
      </c>
    </row>
    <row r="39" spans="3:12" ht="12.75">
      <c r="C39" s="34" t="s">
        <v>175</v>
      </c>
      <c r="D39" s="121" t="s">
        <v>176</v>
      </c>
      <c r="E39" s="21"/>
      <c r="H39" s="34" t="s">
        <v>401</v>
      </c>
      <c r="I39" s="121" t="s">
        <v>402</v>
      </c>
      <c r="K39" s="17" t="s">
        <v>911</v>
      </c>
      <c r="L39" s="124" t="s">
        <v>1295</v>
      </c>
    </row>
    <row r="40" spans="3:12" ht="12.75">
      <c r="C40" s="34" t="s">
        <v>177</v>
      </c>
      <c r="D40" s="121" t="s">
        <v>178</v>
      </c>
      <c r="E40" s="21"/>
      <c r="H40" s="34" t="s">
        <v>403</v>
      </c>
      <c r="I40" s="121" t="s">
        <v>404</v>
      </c>
      <c r="K40" s="17" t="s">
        <v>912</v>
      </c>
      <c r="L40" s="124" t="s">
        <v>1296</v>
      </c>
    </row>
    <row r="41" spans="3:12" ht="12.75">
      <c r="C41" s="34" t="s">
        <v>179</v>
      </c>
      <c r="D41" s="121" t="s">
        <v>180</v>
      </c>
      <c r="E41" s="21"/>
      <c r="H41" s="34" t="s">
        <v>405</v>
      </c>
      <c r="I41" s="121" t="s">
        <v>406</v>
      </c>
      <c r="K41" s="17" t="s">
        <v>913</v>
      </c>
      <c r="L41" s="124" t="s">
        <v>1297</v>
      </c>
    </row>
    <row r="42" spans="3:12" ht="12.75">
      <c r="C42" s="34" t="s">
        <v>181</v>
      </c>
      <c r="D42" s="121" t="s">
        <v>182</v>
      </c>
      <c r="E42" s="21"/>
      <c r="H42" s="34" t="s">
        <v>407</v>
      </c>
      <c r="I42" s="121" t="s">
        <v>408</v>
      </c>
      <c r="K42" s="17" t="s">
        <v>914</v>
      </c>
      <c r="L42" s="124" t="s">
        <v>1298</v>
      </c>
    </row>
    <row r="43" spans="3:12" ht="12.75">
      <c r="C43" s="34" t="s">
        <v>183</v>
      </c>
      <c r="D43" s="121" t="s">
        <v>184</v>
      </c>
      <c r="E43" s="21"/>
      <c r="H43" s="34" t="s">
        <v>409</v>
      </c>
      <c r="I43" s="121" t="s">
        <v>410</v>
      </c>
      <c r="K43" s="17" t="s">
        <v>915</v>
      </c>
      <c r="L43" s="124" t="s">
        <v>1299</v>
      </c>
    </row>
    <row r="44" spans="3:12" ht="12.75">
      <c r="C44" s="34" t="s">
        <v>185</v>
      </c>
      <c r="D44" s="121" t="s">
        <v>186</v>
      </c>
      <c r="E44" s="21"/>
      <c r="H44" s="34" t="s">
        <v>411</v>
      </c>
      <c r="I44" s="121" t="s">
        <v>412</v>
      </c>
      <c r="K44" s="17" t="s">
        <v>916</v>
      </c>
      <c r="L44" s="124" t="s">
        <v>1300</v>
      </c>
    </row>
    <row r="45" spans="3:12" ht="12.75">
      <c r="C45" s="34" t="s">
        <v>187</v>
      </c>
      <c r="D45" s="121" t="s">
        <v>188</v>
      </c>
      <c r="E45" s="21"/>
      <c r="H45" s="34" t="s">
        <v>136</v>
      </c>
      <c r="I45" s="121" t="s">
        <v>137</v>
      </c>
      <c r="K45" s="17" t="s">
        <v>917</v>
      </c>
      <c r="L45" s="124" t="s">
        <v>1301</v>
      </c>
    </row>
    <row r="46" spans="3:12" ht="12.75">
      <c r="C46" s="34" t="s">
        <v>189</v>
      </c>
      <c r="D46" s="121" t="s">
        <v>190</v>
      </c>
      <c r="E46" s="21"/>
      <c r="H46" s="34" t="s">
        <v>138</v>
      </c>
      <c r="I46" s="121" t="s">
        <v>139</v>
      </c>
      <c r="K46" s="17" t="s">
        <v>918</v>
      </c>
      <c r="L46" s="124" t="s">
        <v>1302</v>
      </c>
    </row>
    <row r="47" spans="3:12" ht="12.75">
      <c r="C47" s="34" t="s">
        <v>191</v>
      </c>
      <c r="D47" s="121" t="s">
        <v>192</v>
      </c>
      <c r="E47" s="21"/>
      <c r="H47" s="34" t="s">
        <v>140</v>
      </c>
      <c r="I47" s="121" t="s">
        <v>141</v>
      </c>
      <c r="K47" s="17" t="s">
        <v>919</v>
      </c>
      <c r="L47" s="124" t="s">
        <v>1303</v>
      </c>
    </row>
    <row r="48" spans="3:12" ht="12.75">
      <c r="C48" s="34" t="s">
        <v>193</v>
      </c>
      <c r="D48" s="121" t="s">
        <v>120</v>
      </c>
      <c r="E48" s="21"/>
      <c r="H48" s="34" t="s">
        <v>142</v>
      </c>
      <c r="I48" s="121" t="s">
        <v>143</v>
      </c>
      <c r="K48" s="17" t="s">
        <v>920</v>
      </c>
      <c r="L48" s="124" t="s">
        <v>1304</v>
      </c>
    </row>
    <row r="49" spans="3:12" ht="12.75">
      <c r="C49" s="34" t="s">
        <v>121</v>
      </c>
      <c r="D49" s="121" t="s">
        <v>122</v>
      </c>
      <c r="E49" s="21"/>
      <c r="H49" s="34" t="s">
        <v>144</v>
      </c>
      <c r="I49" s="121" t="s">
        <v>145</v>
      </c>
      <c r="K49" s="17" t="s">
        <v>921</v>
      </c>
      <c r="L49" s="124" t="s">
        <v>1305</v>
      </c>
    </row>
    <row r="50" spans="3:12" ht="12.75">
      <c r="C50" s="34" t="s">
        <v>123</v>
      </c>
      <c r="D50" s="121" t="s">
        <v>148</v>
      </c>
      <c r="E50" s="21"/>
      <c r="H50" s="34" t="s">
        <v>146</v>
      </c>
      <c r="I50" s="121" t="s">
        <v>147</v>
      </c>
      <c r="K50" s="17" t="s">
        <v>922</v>
      </c>
      <c r="L50" s="124" t="s">
        <v>1306</v>
      </c>
    </row>
    <row r="51" spans="3:12" ht="12.75">
      <c r="C51" s="34" t="s">
        <v>149</v>
      </c>
      <c r="D51" s="121" t="s">
        <v>150</v>
      </c>
      <c r="E51" s="21"/>
      <c r="H51" s="34" t="s">
        <v>629</v>
      </c>
      <c r="I51" s="121" t="s">
        <v>630</v>
      </c>
      <c r="K51" s="17" t="s">
        <v>923</v>
      </c>
      <c r="L51" s="124" t="s">
        <v>1307</v>
      </c>
    </row>
    <row r="52" spans="3:12" ht="12.75">
      <c r="C52" s="34" t="s">
        <v>151</v>
      </c>
      <c r="D52" s="121" t="s">
        <v>152</v>
      </c>
      <c r="E52" s="21"/>
      <c r="H52" s="34" t="s">
        <v>631</v>
      </c>
      <c r="I52" s="121" t="s">
        <v>319</v>
      </c>
      <c r="K52" s="17" t="s">
        <v>924</v>
      </c>
      <c r="L52" s="124" t="s">
        <v>1308</v>
      </c>
    </row>
    <row r="53" spans="3:12" ht="12.75">
      <c r="C53" s="34" t="s">
        <v>153</v>
      </c>
      <c r="D53" s="121" t="s">
        <v>154</v>
      </c>
      <c r="E53" s="21"/>
      <c r="H53" s="34" t="s">
        <v>320</v>
      </c>
      <c r="I53" s="121" t="s">
        <v>321</v>
      </c>
      <c r="K53" s="17" t="s">
        <v>925</v>
      </c>
      <c r="L53" s="124" t="s">
        <v>1309</v>
      </c>
    </row>
    <row r="54" spans="3:12" ht="12.75">
      <c r="C54" s="34" t="s">
        <v>155</v>
      </c>
      <c r="D54" s="121" t="s">
        <v>720</v>
      </c>
      <c r="E54" s="21"/>
      <c r="H54" s="34" t="s">
        <v>322</v>
      </c>
      <c r="I54" s="121" t="s">
        <v>323</v>
      </c>
      <c r="K54" s="17" t="s">
        <v>926</v>
      </c>
      <c r="L54" s="124" t="s">
        <v>1310</v>
      </c>
    </row>
    <row r="55" spans="3:12" ht="12.75">
      <c r="C55" s="34" t="s">
        <v>721</v>
      </c>
      <c r="D55" s="121" t="s">
        <v>722</v>
      </c>
      <c r="E55" s="21"/>
      <c r="H55" s="34" t="s">
        <v>269</v>
      </c>
      <c r="I55" s="121" t="s">
        <v>270</v>
      </c>
      <c r="K55" s="17" t="s">
        <v>927</v>
      </c>
      <c r="L55" s="124" t="s">
        <v>1311</v>
      </c>
    </row>
    <row r="56" spans="3:12" ht="12.75">
      <c r="C56" s="34" t="s">
        <v>723</v>
      </c>
      <c r="D56" s="121" t="s">
        <v>724</v>
      </c>
      <c r="E56" s="21"/>
      <c r="H56" s="34" t="s">
        <v>271</v>
      </c>
      <c r="I56" s="121" t="s">
        <v>324</v>
      </c>
      <c r="K56" s="17" t="s">
        <v>928</v>
      </c>
      <c r="L56" s="124" t="s">
        <v>1312</v>
      </c>
    </row>
    <row r="57" spans="3:12" ht="12.75">
      <c r="C57" s="34" t="s">
        <v>725</v>
      </c>
      <c r="D57" s="121" t="s">
        <v>726</v>
      </c>
      <c r="E57" s="21"/>
      <c r="H57" s="34" t="s">
        <v>325</v>
      </c>
      <c r="I57" s="121" t="s">
        <v>413</v>
      </c>
      <c r="K57" s="17" t="s">
        <v>929</v>
      </c>
      <c r="L57" s="124" t="s">
        <v>1313</v>
      </c>
    </row>
    <row r="58" spans="3:12" ht="12.75">
      <c r="C58" s="34" t="s">
        <v>727</v>
      </c>
      <c r="D58" s="121" t="s">
        <v>728</v>
      </c>
      <c r="E58" s="21"/>
      <c r="H58" s="34" t="s">
        <v>414</v>
      </c>
      <c r="I58" s="121" t="s">
        <v>415</v>
      </c>
      <c r="K58" s="17" t="s">
        <v>1314</v>
      </c>
      <c r="L58" s="124" t="s">
        <v>1315</v>
      </c>
    </row>
    <row r="59" spans="3:12" ht="12.75">
      <c r="C59" s="34" t="s">
        <v>729</v>
      </c>
      <c r="D59" s="121" t="s">
        <v>730</v>
      </c>
      <c r="E59" s="21"/>
      <c r="H59" s="34" t="s">
        <v>416</v>
      </c>
      <c r="I59" s="121" t="s">
        <v>417</v>
      </c>
      <c r="K59" s="17" t="s">
        <v>930</v>
      </c>
      <c r="L59" s="124" t="s">
        <v>1316</v>
      </c>
    </row>
    <row r="60" spans="3:12" ht="12.75">
      <c r="C60" s="34" t="s">
        <v>20</v>
      </c>
      <c r="D60" s="121" t="s">
        <v>21</v>
      </c>
      <c r="E60" s="21"/>
      <c r="H60" s="34" t="s">
        <v>418</v>
      </c>
      <c r="I60" s="121" t="s">
        <v>419</v>
      </c>
      <c r="K60" s="17" t="s">
        <v>931</v>
      </c>
      <c r="L60" s="124" t="s">
        <v>1317</v>
      </c>
    </row>
    <row r="61" spans="3:12" ht="12.75">
      <c r="C61" s="34" t="s">
        <v>22</v>
      </c>
      <c r="D61" s="121" t="s">
        <v>545</v>
      </c>
      <c r="E61" s="21"/>
      <c r="H61" s="34" t="s">
        <v>420</v>
      </c>
      <c r="I61" s="121" t="s">
        <v>421</v>
      </c>
      <c r="K61" s="17" t="s">
        <v>932</v>
      </c>
      <c r="L61" s="124" t="s">
        <v>1318</v>
      </c>
    </row>
    <row r="62" spans="3:12" ht="12.75">
      <c r="C62" s="34" t="s">
        <v>546</v>
      </c>
      <c r="D62" s="121" t="s">
        <v>547</v>
      </c>
      <c r="E62" s="21"/>
      <c r="H62" s="34" t="s">
        <v>422</v>
      </c>
      <c r="I62" s="121" t="s">
        <v>423</v>
      </c>
      <c r="K62" s="17" t="s">
        <v>933</v>
      </c>
      <c r="L62" s="124" t="s">
        <v>1319</v>
      </c>
    </row>
    <row r="63" spans="3:12" ht="12.75">
      <c r="C63" s="34" t="s">
        <v>548</v>
      </c>
      <c r="D63" s="121" t="s">
        <v>549</v>
      </c>
      <c r="E63" s="21"/>
      <c r="H63" s="34" t="s">
        <v>424</v>
      </c>
      <c r="I63" s="121" t="s">
        <v>425</v>
      </c>
      <c r="K63" s="17" t="s">
        <v>934</v>
      </c>
      <c r="L63" s="124" t="s">
        <v>1320</v>
      </c>
    </row>
    <row r="64" spans="3:12" ht="12.75">
      <c r="C64" s="34" t="s">
        <v>550</v>
      </c>
      <c r="D64" s="121" t="s">
        <v>551</v>
      </c>
      <c r="E64" s="21"/>
      <c r="H64" s="34" t="s">
        <v>426</v>
      </c>
      <c r="I64" s="121" t="s">
        <v>427</v>
      </c>
      <c r="K64" s="17" t="s">
        <v>935</v>
      </c>
      <c r="L64" s="124" t="s">
        <v>1321</v>
      </c>
    </row>
    <row r="65" spans="3:12" ht="12.75">
      <c r="C65" s="34" t="s">
        <v>552</v>
      </c>
      <c r="D65" s="121" t="s">
        <v>553</v>
      </c>
      <c r="E65" s="21"/>
      <c r="H65" s="34" t="s">
        <v>428</v>
      </c>
      <c r="I65" s="121" t="s">
        <v>429</v>
      </c>
      <c r="K65" s="17" t="s">
        <v>936</v>
      </c>
      <c r="L65" s="124" t="s">
        <v>1322</v>
      </c>
    </row>
    <row r="66" spans="3:12" ht="12.75">
      <c r="C66" s="34" t="s">
        <v>554</v>
      </c>
      <c r="D66" s="121" t="s">
        <v>555</v>
      </c>
      <c r="E66" s="21"/>
      <c r="H66" s="34" t="s">
        <v>430</v>
      </c>
      <c r="I66" s="121" t="s">
        <v>431</v>
      </c>
      <c r="K66" s="17" t="s">
        <v>937</v>
      </c>
      <c r="L66" s="124" t="s">
        <v>1323</v>
      </c>
    </row>
    <row r="67" spans="3:12" ht="12.75">
      <c r="C67" s="34" t="s">
        <v>556</v>
      </c>
      <c r="D67" s="121" t="s">
        <v>557</v>
      </c>
      <c r="E67" s="21"/>
      <c r="H67" s="34" t="s">
        <v>432</v>
      </c>
      <c r="I67" s="121" t="s">
        <v>433</v>
      </c>
      <c r="K67" s="17" t="s">
        <v>938</v>
      </c>
      <c r="L67" s="124" t="s">
        <v>1324</v>
      </c>
    </row>
    <row r="68" spans="3:12" ht="12.75">
      <c r="C68" s="34" t="s">
        <v>275</v>
      </c>
      <c r="D68" s="121" t="s">
        <v>276</v>
      </c>
      <c r="E68" s="21"/>
      <c r="H68" s="34" t="s">
        <v>435</v>
      </c>
      <c r="I68" s="121" t="s">
        <v>436</v>
      </c>
      <c r="K68" s="17" t="s">
        <v>939</v>
      </c>
      <c r="L68" s="124" t="s">
        <v>1325</v>
      </c>
    </row>
    <row r="69" spans="3:12" ht="12.75">
      <c r="C69" s="34" t="s">
        <v>277</v>
      </c>
      <c r="D69" s="121" t="s">
        <v>6</v>
      </c>
      <c r="E69" s="21"/>
      <c r="H69" s="34" t="s">
        <v>437</v>
      </c>
      <c r="I69" s="121" t="s">
        <v>438</v>
      </c>
      <c r="K69" s="17" t="s">
        <v>940</v>
      </c>
      <c r="L69" s="124" t="s">
        <v>1326</v>
      </c>
    </row>
    <row r="70" spans="3:12" ht="12.75">
      <c r="C70" s="34" t="s">
        <v>456</v>
      </c>
      <c r="D70" s="121" t="s">
        <v>278</v>
      </c>
      <c r="E70" s="21"/>
      <c r="H70" s="34" t="s">
        <v>537</v>
      </c>
      <c r="I70" s="121" t="s">
        <v>538</v>
      </c>
      <c r="K70" s="17" t="s">
        <v>941</v>
      </c>
      <c r="L70" s="124" t="s">
        <v>1327</v>
      </c>
    </row>
    <row r="71" spans="3:12" ht="12.75">
      <c r="C71" s="34" t="s">
        <v>279</v>
      </c>
      <c r="D71" s="121" t="s">
        <v>280</v>
      </c>
      <c r="E71" s="21"/>
      <c r="H71" s="34" t="s">
        <v>439</v>
      </c>
      <c r="I71" s="121" t="s">
        <v>440</v>
      </c>
      <c r="K71" s="17" t="s">
        <v>942</v>
      </c>
      <c r="L71" s="124" t="s">
        <v>1328</v>
      </c>
    </row>
    <row r="72" spans="3:12" ht="12.75">
      <c r="C72" s="34" t="s">
        <v>281</v>
      </c>
      <c r="D72" s="121" t="s">
        <v>282</v>
      </c>
      <c r="E72" s="21"/>
      <c r="H72" s="34" t="s">
        <v>441</v>
      </c>
      <c r="I72" s="121" t="s">
        <v>442</v>
      </c>
      <c r="K72" s="17" t="s">
        <v>943</v>
      </c>
      <c r="L72" s="124" t="s">
        <v>1329</v>
      </c>
    </row>
    <row r="73" spans="3:12" ht="12.75">
      <c r="C73" s="34" t="s">
        <v>523</v>
      </c>
      <c r="D73" s="121" t="s">
        <v>524</v>
      </c>
      <c r="E73" s="21"/>
      <c r="H73" s="34" t="s">
        <v>443</v>
      </c>
      <c r="I73" s="121" t="s">
        <v>444</v>
      </c>
      <c r="K73" s="17" t="s">
        <v>944</v>
      </c>
      <c r="L73" s="124" t="s">
        <v>1330</v>
      </c>
    </row>
    <row r="74" spans="3:12" ht="12.75">
      <c r="C74" s="34" t="s">
        <v>1140</v>
      </c>
      <c r="D74" s="121" t="s">
        <v>1141</v>
      </c>
      <c r="E74" s="21"/>
      <c r="H74" s="34" t="s">
        <v>445</v>
      </c>
      <c r="I74" s="121" t="s">
        <v>446</v>
      </c>
      <c r="K74" s="17" t="s">
        <v>945</v>
      </c>
      <c r="L74" s="124" t="s">
        <v>1331</v>
      </c>
    </row>
    <row r="75" spans="3:12" ht="12.75">
      <c r="C75" s="34" t="s">
        <v>283</v>
      </c>
      <c r="D75" s="121" t="s">
        <v>284</v>
      </c>
      <c r="E75" s="21"/>
      <c r="H75" s="34" t="s">
        <v>447</v>
      </c>
      <c r="I75" s="121" t="s">
        <v>448</v>
      </c>
      <c r="K75" s="17" t="s">
        <v>946</v>
      </c>
      <c r="L75" s="124" t="s">
        <v>1332</v>
      </c>
    </row>
    <row r="76" spans="3:12" ht="12.75">
      <c r="C76" s="34" t="s">
        <v>285</v>
      </c>
      <c r="D76" s="121" t="s">
        <v>286</v>
      </c>
      <c r="E76" s="21"/>
      <c r="H76" s="34" t="s">
        <v>449</v>
      </c>
      <c r="I76" s="121" t="s">
        <v>344</v>
      </c>
      <c r="K76" s="17" t="s">
        <v>947</v>
      </c>
      <c r="L76" s="124" t="s">
        <v>1333</v>
      </c>
    </row>
    <row r="77" spans="3:12" ht="12.75">
      <c r="C77" s="34" t="s">
        <v>287</v>
      </c>
      <c r="D77" s="121" t="s">
        <v>288</v>
      </c>
      <c r="E77" s="21"/>
      <c r="H77" s="34" t="s">
        <v>345</v>
      </c>
      <c r="I77" s="121" t="s">
        <v>346</v>
      </c>
      <c r="K77" s="17" t="s">
        <v>948</v>
      </c>
      <c r="L77" s="124" t="s">
        <v>1334</v>
      </c>
    </row>
    <row r="78" spans="3:12" ht="12.75">
      <c r="C78" s="34" t="s">
        <v>289</v>
      </c>
      <c r="D78" s="121" t="s">
        <v>526</v>
      </c>
      <c r="E78" s="21"/>
      <c r="H78" s="34" t="s">
        <v>347</v>
      </c>
      <c r="I78" s="121" t="s">
        <v>348</v>
      </c>
      <c r="K78" s="17" t="s">
        <v>1335</v>
      </c>
      <c r="L78" s="124" t="s">
        <v>1336</v>
      </c>
    </row>
    <row r="79" spans="3:12" ht="12.75">
      <c r="C79" s="34" t="s">
        <v>290</v>
      </c>
      <c r="D79" s="121" t="s">
        <v>291</v>
      </c>
      <c r="E79" s="21"/>
      <c r="H79" s="34" t="s">
        <v>349</v>
      </c>
      <c r="I79" s="121" t="s">
        <v>350</v>
      </c>
      <c r="K79" s="17" t="s">
        <v>949</v>
      </c>
      <c r="L79" s="124" t="s">
        <v>1337</v>
      </c>
    </row>
    <row r="80" spans="3:12" ht="12.75">
      <c r="C80" s="34" t="s">
        <v>1142</v>
      </c>
      <c r="D80" s="121" t="s">
        <v>1143</v>
      </c>
      <c r="E80" s="21"/>
      <c r="H80" s="34" t="s">
        <v>351</v>
      </c>
      <c r="I80" s="121" t="s">
        <v>106</v>
      </c>
      <c r="K80" s="17" t="s">
        <v>950</v>
      </c>
      <c r="L80" s="124" t="s">
        <v>1338</v>
      </c>
    </row>
    <row r="81" spans="3:12" ht="12.75">
      <c r="C81" s="34" t="s">
        <v>815</v>
      </c>
      <c r="D81" s="121" t="s">
        <v>816</v>
      </c>
      <c r="E81" s="21"/>
      <c r="H81" s="34" t="s">
        <v>107</v>
      </c>
      <c r="I81" s="121" t="s">
        <v>108</v>
      </c>
      <c r="K81" s="17" t="s">
        <v>951</v>
      </c>
      <c r="L81" s="124" t="s">
        <v>1339</v>
      </c>
    </row>
    <row r="82" spans="3:12" ht="12.75">
      <c r="C82" s="34" t="s">
        <v>817</v>
      </c>
      <c r="D82" s="121" t="s">
        <v>818</v>
      </c>
      <c r="E82" s="21"/>
      <c r="H82" s="34" t="s">
        <v>109</v>
      </c>
      <c r="I82" s="121" t="s">
        <v>110</v>
      </c>
      <c r="K82" s="17" t="s">
        <v>952</v>
      </c>
      <c r="L82" s="124" t="s">
        <v>1340</v>
      </c>
    </row>
    <row r="83" spans="3:12" ht="12.75">
      <c r="C83" s="34" t="s">
        <v>819</v>
      </c>
      <c r="D83" s="121" t="s">
        <v>820</v>
      </c>
      <c r="E83" s="21"/>
      <c r="H83" s="34" t="s">
        <v>558</v>
      </c>
      <c r="I83" s="121" t="s">
        <v>559</v>
      </c>
      <c r="K83" s="17" t="s">
        <v>953</v>
      </c>
      <c r="L83" s="124" t="s">
        <v>1341</v>
      </c>
    </row>
    <row r="84" spans="3:12" ht="12.75">
      <c r="C84" s="34" t="s">
        <v>821</v>
      </c>
      <c r="D84" s="121" t="s">
        <v>822</v>
      </c>
      <c r="E84" s="21"/>
      <c r="H84" s="34" t="s">
        <v>560</v>
      </c>
      <c r="I84" s="121" t="s">
        <v>561</v>
      </c>
      <c r="K84" s="17" t="s">
        <v>954</v>
      </c>
      <c r="L84" s="124" t="s">
        <v>1342</v>
      </c>
    </row>
    <row r="85" spans="3:12" ht="12.75">
      <c r="C85" s="34" t="s">
        <v>823</v>
      </c>
      <c r="D85" s="121" t="s">
        <v>798</v>
      </c>
      <c r="E85" s="21"/>
      <c r="H85" s="34" t="s">
        <v>1166</v>
      </c>
      <c r="I85" s="121" t="s">
        <v>1167</v>
      </c>
      <c r="K85" s="17" t="s">
        <v>955</v>
      </c>
      <c r="L85" s="124" t="s">
        <v>1343</v>
      </c>
    </row>
    <row r="86" spans="3:12" ht="12.75">
      <c r="C86" s="34" t="s">
        <v>514</v>
      </c>
      <c r="D86" s="121" t="s">
        <v>515</v>
      </c>
      <c r="E86" s="21"/>
      <c r="H86" s="34" t="s">
        <v>1168</v>
      </c>
      <c r="I86" s="121" t="s">
        <v>1169</v>
      </c>
      <c r="K86" s="17" t="s">
        <v>956</v>
      </c>
      <c r="L86" s="124" t="s">
        <v>1344</v>
      </c>
    </row>
    <row r="87" spans="3:12" ht="12.75">
      <c r="C87" s="34" t="s">
        <v>799</v>
      </c>
      <c r="D87" s="121" t="s">
        <v>800</v>
      </c>
      <c r="E87" s="21"/>
      <c r="H87" s="34" t="s">
        <v>1170</v>
      </c>
      <c r="I87" s="121" t="s">
        <v>1171</v>
      </c>
      <c r="K87" s="17" t="s">
        <v>1345</v>
      </c>
      <c r="L87" s="124" t="s">
        <v>1346</v>
      </c>
    </row>
    <row r="88" spans="3:12" ht="12.75">
      <c r="C88" s="34" t="s">
        <v>801</v>
      </c>
      <c r="D88" s="121" t="s">
        <v>802</v>
      </c>
      <c r="E88" s="21"/>
      <c r="H88" s="34" t="s">
        <v>1172</v>
      </c>
      <c r="I88" s="121" t="s">
        <v>1173</v>
      </c>
      <c r="K88" s="17" t="s">
        <v>957</v>
      </c>
      <c r="L88" s="124" t="s">
        <v>1347</v>
      </c>
    </row>
    <row r="89" spans="3:12" ht="12.75">
      <c r="C89" s="34" t="s">
        <v>516</v>
      </c>
      <c r="D89" s="121" t="s">
        <v>517</v>
      </c>
      <c r="E89" s="21"/>
      <c r="H89" s="34" t="s">
        <v>562</v>
      </c>
      <c r="I89" s="121" t="s">
        <v>563</v>
      </c>
      <c r="K89" s="17" t="s">
        <v>958</v>
      </c>
      <c r="L89" s="124" t="s">
        <v>1348</v>
      </c>
    </row>
    <row r="90" spans="3:12" ht="12.75">
      <c r="C90" s="34" t="s">
        <v>803</v>
      </c>
      <c r="D90" s="121" t="s">
        <v>804</v>
      </c>
      <c r="E90" s="21"/>
      <c r="H90" s="34" t="s">
        <v>370</v>
      </c>
      <c r="I90" s="121" t="s">
        <v>371</v>
      </c>
      <c r="K90" s="17" t="s">
        <v>959</v>
      </c>
      <c r="L90" s="124" t="s">
        <v>1349</v>
      </c>
    </row>
    <row r="91" spans="3:12" ht="12.75">
      <c r="C91" s="34" t="s">
        <v>202</v>
      </c>
      <c r="D91" s="121" t="s">
        <v>203</v>
      </c>
      <c r="E91" s="21"/>
      <c r="H91" s="34" t="s">
        <v>373</v>
      </c>
      <c r="I91" s="121" t="s">
        <v>374</v>
      </c>
      <c r="K91" s="17" t="s">
        <v>1350</v>
      </c>
      <c r="L91" s="124" t="s">
        <v>1351</v>
      </c>
    </row>
    <row r="92" spans="3:12" ht="12.75">
      <c r="C92" s="34" t="s">
        <v>204</v>
      </c>
      <c r="D92" s="121" t="s">
        <v>205</v>
      </c>
      <c r="E92" s="21"/>
      <c r="H92" s="34" t="s">
        <v>375</v>
      </c>
      <c r="I92" s="121" t="s">
        <v>376</v>
      </c>
      <c r="K92" s="17" t="s">
        <v>960</v>
      </c>
      <c r="L92" s="124" t="s">
        <v>1352</v>
      </c>
    </row>
    <row r="93" spans="3:12" ht="12.75">
      <c r="C93" s="34" t="s">
        <v>206</v>
      </c>
      <c r="D93" s="121" t="s">
        <v>207</v>
      </c>
      <c r="E93" s="21"/>
      <c r="H93" s="34" t="s">
        <v>377</v>
      </c>
      <c r="I93" s="121" t="s">
        <v>378</v>
      </c>
      <c r="K93" s="17" t="s">
        <v>961</v>
      </c>
      <c r="L93" s="124" t="s">
        <v>1353</v>
      </c>
    </row>
    <row r="94" spans="3:12" ht="12.75">
      <c r="C94" s="34" t="s">
        <v>208</v>
      </c>
      <c r="D94" s="121" t="s">
        <v>209</v>
      </c>
      <c r="E94" s="21"/>
      <c r="H94" s="34" t="s">
        <v>522</v>
      </c>
      <c r="I94" s="121" t="s">
        <v>434</v>
      </c>
      <c r="K94" s="17" t="s">
        <v>962</v>
      </c>
      <c r="L94" s="124" t="s">
        <v>1354</v>
      </c>
    </row>
    <row r="95" spans="3:12" ht="12.75">
      <c r="C95" s="34" t="s">
        <v>1144</v>
      </c>
      <c r="D95" s="121" t="s">
        <v>665</v>
      </c>
      <c r="E95" s="21"/>
      <c r="H95" s="34" t="s">
        <v>379</v>
      </c>
      <c r="I95" s="121" t="s">
        <v>525</v>
      </c>
      <c r="K95" s="17" t="s">
        <v>963</v>
      </c>
      <c r="L95" s="124" t="s">
        <v>1355</v>
      </c>
    </row>
    <row r="96" spans="3:12" ht="12.75">
      <c r="C96" s="34" t="s">
        <v>1145</v>
      </c>
      <c r="D96" s="121" t="s">
        <v>666</v>
      </c>
      <c r="E96" s="21"/>
      <c r="H96" s="34" t="s">
        <v>527</v>
      </c>
      <c r="I96" s="121" t="s">
        <v>595</v>
      </c>
      <c r="K96" s="17" t="s">
        <v>964</v>
      </c>
      <c r="L96" s="124" t="s">
        <v>1356</v>
      </c>
    </row>
    <row r="97" spans="3:12" ht="12.75">
      <c r="C97" s="34" t="s">
        <v>667</v>
      </c>
      <c r="D97" s="121" t="s">
        <v>668</v>
      </c>
      <c r="E97" s="21"/>
      <c r="H97" s="34" t="s">
        <v>528</v>
      </c>
      <c r="I97" s="121" t="s">
        <v>91</v>
      </c>
      <c r="K97" s="17" t="s">
        <v>965</v>
      </c>
      <c r="L97" s="124" t="s">
        <v>1357</v>
      </c>
    </row>
    <row r="98" spans="3:12" ht="12.75">
      <c r="C98" s="34" t="s">
        <v>497</v>
      </c>
      <c r="D98" s="121" t="s">
        <v>669</v>
      </c>
      <c r="E98" s="21"/>
      <c r="H98" s="34" t="s">
        <v>0</v>
      </c>
      <c r="I98" s="121" t="s">
        <v>1</v>
      </c>
      <c r="K98" s="17" t="s">
        <v>966</v>
      </c>
      <c r="L98" s="124" t="s">
        <v>1358</v>
      </c>
    </row>
    <row r="99" spans="3:12" ht="12.75">
      <c r="C99" s="34" t="s">
        <v>194</v>
      </c>
      <c r="D99" s="121" t="s">
        <v>195</v>
      </c>
      <c r="E99" s="21"/>
      <c r="H99" s="34" t="s">
        <v>2</v>
      </c>
      <c r="I99" s="121" t="s">
        <v>3</v>
      </c>
      <c r="K99" s="17" t="s">
        <v>967</v>
      </c>
      <c r="L99" s="124" t="s">
        <v>1359</v>
      </c>
    </row>
    <row r="100" spans="3:12" ht="12.75">
      <c r="C100" s="34" t="s">
        <v>196</v>
      </c>
      <c r="D100" s="121" t="s">
        <v>197</v>
      </c>
      <c r="E100" s="21"/>
      <c r="H100" s="34" t="s">
        <v>4</v>
      </c>
      <c r="I100" s="121" t="s">
        <v>5</v>
      </c>
      <c r="K100" s="17" t="s">
        <v>968</v>
      </c>
      <c r="L100" s="124" t="s">
        <v>1360</v>
      </c>
    </row>
    <row r="101" spans="3:12" ht="12.75">
      <c r="C101" s="34" t="s">
        <v>198</v>
      </c>
      <c r="D101" s="121" t="s">
        <v>199</v>
      </c>
      <c r="E101" s="21"/>
      <c r="H101" s="34" t="s">
        <v>576</v>
      </c>
      <c r="I101" s="121" t="s">
        <v>577</v>
      </c>
      <c r="K101" s="17" t="s">
        <v>969</v>
      </c>
      <c r="L101" s="124" t="s">
        <v>1361</v>
      </c>
    </row>
    <row r="102" spans="3:12" ht="12.75">
      <c r="C102" s="34" t="s">
        <v>200</v>
      </c>
      <c r="D102" s="121" t="s">
        <v>201</v>
      </c>
      <c r="E102" s="21"/>
      <c r="H102" s="34" t="s">
        <v>578</v>
      </c>
      <c r="I102" s="121" t="s">
        <v>785</v>
      </c>
      <c r="K102" s="17" t="s">
        <v>970</v>
      </c>
      <c r="L102" s="124" t="s">
        <v>1362</v>
      </c>
    </row>
    <row r="103" spans="3:12" ht="12.75">
      <c r="C103" s="34" t="s">
        <v>1146</v>
      </c>
      <c r="D103" s="121" t="s">
        <v>1147</v>
      </c>
      <c r="E103" s="21"/>
      <c r="H103" s="34" t="s">
        <v>786</v>
      </c>
      <c r="I103" s="121" t="s">
        <v>787</v>
      </c>
      <c r="K103" s="17" t="s">
        <v>971</v>
      </c>
      <c r="L103" s="124" t="s">
        <v>1363</v>
      </c>
    </row>
    <row r="104" spans="3:12" ht="12.75">
      <c r="C104" s="34" t="s">
        <v>735</v>
      </c>
      <c r="D104" s="121" t="s">
        <v>736</v>
      </c>
      <c r="E104" s="21"/>
      <c r="H104" s="34" t="s">
        <v>1174</v>
      </c>
      <c r="I104" s="121" t="s">
        <v>1175</v>
      </c>
      <c r="K104" s="17" t="s">
        <v>972</v>
      </c>
      <c r="L104" s="124" t="s">
        <v>1364</v>
      </c>
    </row>
    <row r="105" spans="3:12" ht="12.75">
      <c r="C105" s="34" t="s">
        <v>737</v>
      </c>
      <c r="D105" s="121" t="s">
        <v>738</v>
      </c>
      <c r="E105" s="21"/>
      <c r="H105" s="34" t="s">
        <v>788</v>
      </c>
      <c r="I105" s="121" t="s">
        <v>789</v>
      </c>
      <c r="K105" s="17" t="s">
        <v>973</v>
      </c>
      <c r="L105" s="124" t="s">
        <v>1365</v>
      </c>
    </row>
    <row r="106" spans="3:12" ht="12.75">
      <c r="C106" s="34" t="s">
        <v>739</v>
      </c>
      <c r="D106" s="121" t="s">
        <v>740</v>
      </c>
      <c r="E106" s="21"/>
      <c r="H106" s="34" t="s">
        <v>1176</v>
      </c>
      <c r="I106" s="121" t="s">
        <v>529</v>
      </c>
      <c r="K106" s="17" t="s">
        <v>974</v>
      </c>
      <c r="L106" s="124" t="s">
        <v>1366</v>
      </c>
    </row>
    <row r="107" spans="3:12" ht="12.75">
      <c r="C107" s="34" t="s">
        <v>1148</v>
      </c>
      <c r="D107" s="121" t="s">
        <v>1149</v>
      </c>
      <c r="E107" s="21"/>
      <c r="H107" s="34" t="s">
        <v>1177</v>
      </c>
      <c r="I107" s="121" t="s">
        <v>530</v>
      </c>
      <c r="K107" s="17" t="s">
        <v>975</v>
      </c>
      <c r="L107" s="124" t="s">
        <v>1367</v>
      </c>
    </row>
    <row r="108" spans="3:12" ht="12.75">
      <c r="C108" s="34" t="s">
        <v>741</v>
      </c>
      <c r="D108" s="121" t="s">
        <v>742</v>
      </c>
      <c r="E108" s="21"/>
      <c r="H108" s="34" t="s">
        <v>1178</v>
      </c>
      <c r="I108" s="121" t="s">
        <v>1179</v>
      </c>
      <c r="K108" s="17" t="s">
        <v>976</v>
      </c>
      <c r="L108" s="124" t="s">
        <v>1368</v>
      </c>
    </row>
    <row r="109" spans="3:12" ht="12.75">
      <c r="C109" s="34" t="s">
        <v>743</v>
      </c>
      <c r="D109" s="121" t="s">
        <v>744</v>
      </c>
      <c r="E109" s="21"/>
      <c r="H109" s="34" t="s">
        <v>1180</v>
      </c>
      <c r="I109" s="121" t="s">
        <v>252</v>
      </c>
      <c r="K109" s="17" t="s">
        <v>977</v>
      </c>
      <c r="L109" s="124" t="s">
        <v>1369</v>
      </c>
    </row>
    <row r="110" spans="3:12" ht="12.75">
      <c r="C110" s="34" t="s">
        <v>745</v>
      </c>
      <c r="D110" s="121" t="s">
        <v>746</v>
      </c>
      <c r="E110" s="21"/>
      <c r="H110" s="34" t="s">
        <v>1181</v>
      </c>
      <c r="I110" s="121" t="s">
        <v>1182</v>
      </c>
      <c r="K110" s="17" t="s">
        <v>978</v>
      </c>
      <c r="L110" s="124" t="s">
        <v>1370</v>
      </c>
    </row>
    <row r="111" spans="3:12" ht="12.75">
      <c r="C111" s="34" t="s">
        <v>794</v>
      </c>
      <c r="D111" s="121" t="s">
        <v>795</v>
      </c>
      <c r="E111" s="21"/>
      <c r="H111" s="34" t="s">
        <v>1183</v>
      </c>
      <c r="I111" s="121" t="s">
        <v>1184</v>
      </c>
      <c r="K111" s="17" t="s">
        <v>979</v>
      </c>
      <c r="L111" s="124" t="s">
        <v>1371</v>
      </c>
    </row>
    <row r="112" spans="3:12" ht="12.75">
      <c r="C112" s="34" t="s">
        <v>796</v>
      </c>
      <c r="D112" s="121" t="s">
        <v>797</v>
      </c>
      <c r="E112" s="21"/>
      <c r="H112" s="34" t="s">
        <v>791</v>
      </c>
      <c r="I112" s="121" t="s">
        <v>792</v>
      </c>
      <c r="K112" s="17" t="s">
        <v>980</v>
      </c>
      <c r="L112" s="124" t="s">
        <v>1372</v>
      </c>
    </row>
    <row r="113" spans="3:12" ht="12.75">
      <c r="C113" s="34" t="s">
        <v>450</v>
      </c>
      <c r="D113" s="121" t="s">
        <v>451</v>
      </c>
      <c r="E113" s="21"/>
      <c r="H113" s="34" t="s">
        <v>504</v>
      </c>
      <c r="I113" s="121" t="s">
        <v>505</v>
      </c>
      <c r="K113" s="17" t="s">
        <v>981</v>
      </c>
      <c r="L113" s="124" t="s">
        <v>1373</v>
      </c>
    </row>
    <row r="114" spans="3:12" ht="12.75">
      <c r="C114" s="34" t="s">
        <v>452</v>
      </c>
      <c r="D114" s="121" t="s">
        <v>453</v>
      </c>
      <c r="E114" s="21"/>
      <c r="H114" s="34" t="s">
        <v>1185</v>
      </c>
      <c r="I114" s="121" t="s">
        <v>1186</v>
      </c>
      <c r="K114" s="17" t="s">
        <v>982</v>
      </c>
      <c r="L114" s="124" t="s">
        <v>1374</v>
      </c>
    </row>
    <row r="115" spans="3:12" ht="12.75">
      <c r="C115" s="34" t="s">
        <v>454</v>
      </c>
      <c r="D115" s="121" t="s">
        <v>455</v>
      </c>
      <c r="E115" s="21"/>
      <c r="H115" s="34" t="s">
        <v>1187</v>
      </c>
      <c r="I115" s="121" t="s">
        <v>790</v>
      </c>
      <c r="K115" s="17" t="s">
        <v>983</v>
      </c>
      <c r="L115" s="124" t="s">
        <v>1375</v>
      </c>
    </row>
    <row r="116" spans="3:12" ht="12.75">
      <c r="C116" s="34" t="s">
        <v>74</v>
      </c>
      <c r="D116" s="121" t="s">
        <v>75</v>
      </c>
      <c r="E116" s="21"/>
      <c r="H116" s="34" t="s">
        <v>714</v>
      </c>
      <c r="I116" s="121" t="s">
        <v>715</v>
      </c>
      <c r="K116" s="17" t="s">
        <v>984</v>
      </c>
      <c r="L116" s="124" t="s">
        <v>1376</v>
      </c>
    </row>
    <row r="117" spans="3:12" ht="12.75">
      <c r="C117" s="34" t="s">
        <v>76</v>
      </c>
      <c r="D117" s="121" t="s">
        <v>77</v>
      </c>
      <c r="E117" s="21"/>
      <c r="H117" s="34" t="s">
        <v>506</v>
      </c>
      <c r="I117" s="121" t="s">
        <v>507</v>
      </c>
      <c r="K117" s="17" t="s">
        <v>985</v>
      </c>
      <c r="L117" s="124" t="s">
        <v>1377</v>
      </c>
    </row>
    <row r="118" spans="3:12" ht="12.75">
      <c r="C118" s="34" t="s">
        <v>78</v>
      </c>
      <c r="D118" s="121" t="s">
        <v>79</v>
      </c>
      <c r="E118" s="21"/>
      <c r="H118" s="34" t="s">
        <v>1188</v>
      </c>
      <c r="I118" s="121" t="s">
        <v>1189</v>
      </c>
      <c r="K118" s="17" t="s">
        <v>986</v>
      </c>
      <c r="L118" s="124" t="s">
        <v>1378</v>
      </c>
    </row>
    <row r="119" spans="3:12" ht="12.75">
      <c r="C119" s="34" t="s">
        <v>1150</v>
      </c>
      <c r="D119" s="121" t="s">
        <v>80</v>
      </c>
      <c r="E119" s="21"/>
      <c r="H119" s="34" t="s">
        <v>116</v>
      </c>
      <c r="I119" s="121" t="s">
        <v>117</v>
      </c>
      <c r="K119" s="17" t="s">
        <v>987</v>
      </c>
      <c r="L119" s="124" t="s">
        <v>1379</v>
      </c>
    </row>
    <row r="120" spans="3:12" ht="12.75">
      <c r="C120" s="34" t="s">
        <v>81</v>
      </c>
      <c r="D120" s="121" t="s">
        <v>82</v>
      </c>
      <c r="E120" s="21"/>
      <c r="H120" s="34" t="s">
        <v>118</v>
      </c>
      <c r="I120" s="121" t="s">
        <v>119</v>
      </c>
      <c r="K120" s="17" t="s">
        <v>988</v>
      </c>
      <c r="L120" s="124" t="s">
        <v>1380</v>
      </c>
    </row>
    <row r="121" spans="3:12" ht="12.75">
      <c r="C121" s="34" t="s">
        <v>83</v>
      </c>
      <c r="D121" s="121" t="s">
        <v>84</v>
      </c>
      <c r="E121" s="21"/>
      <c r="H121" s="34" t="s">
        <v>655</v>
      </c>
      <c r="I121" s="121" t="s">
        <v>656</v>
      </c>
      <c r="K121" s="17" t="s">
        <v>989</v>
      </c>
      <c r="L121" s="124" t="s">
        <v>1381</v>
      </c>
    </row>
    <row r="122" spans="3:12" ht="12.75">
      <c r="C122" s="34" t="s">
        <v>25</v>
      </c>
      <c r="D122" s="121" t="s">
        <v>26</v>
      </c>
      <c r="E122" s="21"/>
      <c r="H122" s="34" t="s">
        <v>657</v>
      </c>
      <c r="I122" s="121" t="s">
        <v>658</v>
      </c>
      <c r="K122" s="17" t="s">
        <v>990</v>
      </c>
      <c r="L122" s="124" t="s">
        <v>1382</v>
      </c>
    </row>
    <row r="123" spans="3:12" ht="12.75">
      <c r="C123" s="34" t="s">
        <v>27</v>
      </c>
      <c r="D123" s="121" t="s">
        <v>28</v>
      </c>
      <c r="E123" s="21"/>
      <c r="H123" s="34" t="s">
        <v>1190</v>
      </c>
      <c r="I123" s="121" t="s">
        <v>717</v>
      </c>
      <c r="K123" s="17" t="s">
        <v>991</v>
      </c>
      <c r="L123" s="124" t="s">
        <v>1383</v>
      </c>
    </row>
    <row r="124" spans="3:12" ht="12.75">
      <c r="C124" s="34" t="s">
        <v>29</v>
      </c>
      <c r="D124" s="121" t="s">
        <v>30</v>
      </c>
      <c r="E124" s="21"/>
      <c r="H124" s="34" t="s">
        <v>508</v>
      </c>
      <c r="I124" s="121" t="s">
        <v>509</v>
      </c>
      <c r="K124" s="17" t="s">
        <v>992</v>
      </c>
      <c r="L124" s="124" t="s">
        <v>1384</v>
      </c>
    </row>
    <row r="125" spans="3:12" ht="12.75">
      <c r="C125" s="34" t="s">
        <v>31</v>
      </c>
      <c r="D125" s="121" t="s">
        <v>32</v>
      </c>
      <c r="E125" s="21"/>
      <c r="H125" s="34" t="s">
        <v>1191</v>
      </c>
      <c r="I125" s="121" t="s">
        <v>1192</v>
      </c>
      <c r="K125" s="17" t="s">
        <v>993</v>
      </c>
      <c r="L125" s="124" t="s">
        <v>1385</v>
      </c>
    </row>
    <row r="126" spans="3:12" ht="12.75">
      <c r="C126" s="34" t="s">
        <v>33</v>
      </c>
      <c r="D126" s="121" t="s">
        <v>34</v>
      </c>
      <c r="E126" s="21"/>
      <c r="H126" s="34" t="s">
        <v>1193</v>
      </c>
      <c r="I126" s="121" t="s">
        <v>1194</v>
      </c>
      <c r="K126" s="17" t="s">
        <v>1386</v>
      </c>
      <c r="L126" s="124" t="s">
        <v>1387</v>
      </c>
    </row>
    <row r="127" spans="3:12" ht="12.75">
      <c r="C127" s="34" t="s">
        <v>35</v>
      </c>
      <c r="D127" s="121" t="s">
        <v>670</v>
      </c>
      <c r="E127" s="21"/>
      <c r="H127" s="34" t="s">
        <v>1195</v>
      </c>
      <c r="I127" s="121" t="s">
        <v>111</v>
      </c>
      <c r="K127" s="17" t="s">
        <v>994</v>
      </c>
      <c r="L127" s="124" t="s">
        <v>1388</v>
      </c>
    </row>
    <row r="128" spans="3:12" ht="12.75">
      <c r="C128" s="34" t="s">
        <v>671</v>
      </c>
      <c r="D128" s="121" t="s">
        <v>672</v>
      </c>
      <c r="E128" s="21"/>
      <c r="H128" s="34" t="s">
        <v>1196</v>
      </c>
      <c r="I128" s="121" t="s">
        <v>1197</v>
      </c>
      <c r="K128" s="17" t="s">
        <v>995</v>
      </c>
      <c r="L128" s="124" t="s">
        <v>1389</v>
      </c>
    </row>
    <row r="129" spans="3:12" ht="12.75">
      <c r="C129" s="34" t="s">
        <v>386</v>
      </c>
      <c r="D129" s="121" t="s">
        <v>387</v>
      </c>
      <c r="E129" s="21"/>
      <c r="H129" s="34" t="s">
        <v>312</v>
      </c>
      <c r="I129" s="121" t="s">
        <v>313</v>
      </c>
      <c r="K129" s="17" t="s">
        <v>996</v>
      </c>
      <c r="L129" s="124" t="s">
        <v>1390</v>
      </c>
    </row>
    <row r="130" spans="3:12" ht="12.75">
      <c r="C130" s="34" t="s">
        <v>388</v>
      </c>
      <c r="D130" s="121" t="s">
        <v>389</v>
      </c>
      <c r="E130" s="21"/>
      <c r="H130" s="34" t="s">
        <v>510</v>
      </c>
      <c r="I130" s="121" t="s">
        <v>94</v>
      </c>
      <c r="K130" s="17" t="s">
        <v>997</v>
      </c>
      <c r="L130" s="124" t="s">
        <v>1391</v>
      </c>
    </row>
    <row r="131" spans="3:12" ht="12.75">
      <c r="C131" s="34" t="s">
        <v>1151</v>
      </c>
      <c r="D131" s="121" t="s">
        <v>1152</v>
      </c>
      <c r="E131" s="21"/>
      <c r="H131" s="34" t="s">
        <v>1198</v>
      </c>
      <c r="I131" s="121" t="s">
        <v>95</v>
      </c>
      <c r="K131" s="17" t="s">
        <v>998</v>
      </c>
      <c r="L131" s="124" t="s">
        <v>1392</v>
      </c>
    </row>
    <row r="132" spans="3:12" ht="12.75">
      <c r="C132" s="34" t="s">
        <v>1153</v>
      </c>
      <c r="D132" s="121" t="s">
        <v>1154</v>
      </c>
      <c r="E132" s="21"/>
      <c r="H132" s="34" t="s">
        <v>1199</v>
      </c>
      <c r="I132" s="121" t="s">
        <v>96</v>
      </c>
      <c r="K132" s="17" t="s">
        <v>999</v>
      </c>
      <c r="L132" s="124" t="s">
        <v>1393</v>
      </c>
    </row>
    <row r="133" spans="3:12" ht="12.75">
      <c r="C133" s="34" t="s">
        <v>390</v>
      </c>
      <c r="D133" s="121" t="s">
        <v>391</v>
      </c>
      <c r="E133" s="21"/>
      <c r="H133" s="34" t="s">
        <v>314</v>
      </c>
      <c r="I133" s="121" t="s">
        <v>315</v>
      </c>
      <c r="K133" s="17" t="s">
        <v>1000</v>
      </c>
      <c r="L133" s="124" t="s">
        <v>1394</v>
      </c>
    </row>
    <row r="134" spans="3:12" ht="12.75">
      <c r="C134" s="34" t="s">
        <v>694</v>
      </c>
      <c r="D134" s="121" t="s">
        <v>695</v>
      </c>
      <c r="E134" s="21"/>
      <c r="H134" s="34" t="s">
        <v>1200</v>
      </c>
      <c r="I134" s="121" t="s">
        <v>316</v>
      </c>
      <c r="K134" s="17" t="s">
        <v>1001</v>
      </c>
      <c r="L134" s="124" t="s">
        <v>1395</v>
      </c>
    </row>
    <row r="135" spans="3:12" ht="12.75">
      <c r="C135" s="34" t="s">
        <v>156</v>
      </c>
      <c r="D135" s="121" t="s">
        <v>157</v>
      </c>
      <c r="E135" s="21"/>
      <c r="H135" s="34" t="s">
        <v>511</v>
      </c>
      <c r="I135" s="121" t="s">
        <v>317</v>
      </c>
      <c r="K135" s="17" t="s">
        <v>1002</v>
      </c>
      <c r="L135" s="124" t="s">
        <v>1396</v>
      </c>
    </row>
    <row r="136" spans="3:12" ht="12.75">
      <c r="C136" s="34" t="s">
        <v>462</v>
      </c>
      <c r="D136" s="121" t="s">
        <v>463</v>
      </c>
      <c r="E136" s="21"/>
      <c r="H136" s="34" t="s">
        <v>1201</v>
      </c>
      <c r="I136" s="121" t="s">
        <v>1202</v>
      </c>
      <c r="K136" s="17" t="s">
        <v>1003</v>
      </c>
      <c r="L136" s="124" t="s">
        <v>1397</v>
      </c>
    </row>
    <row r="137" spans="3:12" ht="12.75">
      <c r="C137" s="34" t="s">
        <v>596</v>
      </c>
      <c r="D137" s="121" t="s">
        <v>597</v>
      </c>
      <c r="E137" s="21"/>
      <c r="H137" s="34" t="s">
        <v>1203</v>
      </c>
      <c r="I137" s="121" t="s">
        <v>1204</v>
      </c>
      <c r="K137" s="17" t="s">
        <v>1004</v>
      </c>
      <c r="L137" s="124" t="s">
        <v>1398</v>
      </c>
    </row>
    <row r="138" spans="3:12" ht="12.75">
      <c r="C138" s="34" t="s">
        <v>598</v>
      </c>
      <c r="D138" s="121" t="s">
        <v>599</v>
      </c>
      <c r="E138" s="21"/>
      <c r="H138" s="34" t="s">
        <v>512</v>
      </c>
      <c r="I138" s="121" t="s">
        <v>513</v>
      </c>
      <c r="K138" s="17" t="s">
        <v>1005</v>
      </c>
      <c r="L138" s="124" t="s">
        <v>1399</v>
      </c>
    </row>
    <row r="139" spans="3:12" ht="12.75">
      <c r="C139" s="34" t="s">
        <v>600</v>
      </c>
      <c r="D139" s="121" t="s">
        <v>601</v>
      </c>
      <c r="E139" s="21"/>
      <c r="H139" s="34" t="s">
        <v>318</v>
      </c>
      <c r="I139" s="121" t="s">
        <v>243</v>
      </c>
      <c r="K139" s="17" t="s">
        <v>1006</v>
      </c>
      <c r="L139" s="124" t="s">
        <v>1400</v>
      </c>
    </row>
    <row r="140" spans="3:12" ht="12.75">
      <c r="C140" s="34" t="s">
        <v>602</v>
      </c>
      <c r="D140" s="121" t="s">
        <v>603</v>
      </c>
      <c r="E140" s="21"/>
      <c r="H140" s="34" t="s">
        <v>244</v>
      </c>
      <c r="I140" s="121" t="s">
        <v>245</v>
      </c>
      <c r="K140" s="17" t="s">
        <v>1007</v>
      </c>
      <c r="L140" s="124" t="s">
        <v>1401</v>
      </c>
    </row>
    <row r="141" spans="3:12" ht="12.75">
      <c r="C141" s="34" t="s">
        <v>604</v>
      </c>
      <c r="D141" s="121" t="s">
        <v>605</v>
      </c>
      <c r="E141" s="21"/>
      <c r="H141" s="34" t="s">
        <v>246</v>
      </c>
      <c r="I141" s="121" t="s">
        <v>247</v>
      </c>
      <c r="K141" s="17" t="s">
        <v>1008</v>
      </c>
      <c r="L141" s="124" t="s">
        <v>1402</v>
      </c>
    </row>
    <row r="142" spans="3:12" ht="12.75">
      <c r="C142" s="34" t="s">
        <v>606</v>
      </c>
      <c r="D142" s="121" t="s">
        <v>607</v>
      </c>
      <c r="E142" s="21"/>
      <c r="H142" s="34" t="s">
        <v>248</v>
      </c>
      <c r="I142" s="121" t="s">
        <v>702</v>
      </c>
      <c r="K142" s="17" t="s">
        <v>1009</v>
      </c>
      <c r="L142" s="124" t="s">
        <v>1403</v>
      </c>
    </row>
    <row r="143" spans="3:12" ht="12.75">
      <c r="C143" s="34" t="s">
        <v>608</v>
      </c>
      <c r="D143" s="121" t="s">
        <v>609</v>
      </c>
      <c r="E143" s="21"/>
      <c r="H143" s="34" t="s">
        <v>705</v>
      </c>
      <c r="I143" s="121" t="s">
        <v>706</v>
      </c>
      <c r="K143" s="17" t="s">
        <v>1010</v>
      </c>
      <c r="L143" s="124" t="s">
        <v>1404</v>
      </c>
    </row>
    <row r="144" spans="3:12" ht="12.75">
      <c r="C144" s="34" t="s">
        <v>471</v>
      </c>
      <c r="D144" s="121" t="s">
        <v>472</v>
      </c>
      <c r="E144" s="21"/>
      <c r="H144" s="34" t="s">
        <v>703</v>
      </c>
      <c r="I144" s="121" t="s">
        <v>704</v>
      </c>
      <c r="K144" s="17" t="s">
        <v>1011</v>
      </c>
      <c r="L144" s="124" t="s">
        <v>1405</v>
      </c>
    </row>
    <row r="145" spans="3:12" ht="12.75">
      <c r="C145" s="34" t="s">
        <v>610</v>
      </c>
      <c r="D145" s="121" t="s">
        <v>611</v>
      </c>
      <c r="E145" s="21"/>
      <c r="H145" s="34" t="s">
        <v>1205</v>
      </c>
      <c r="I145" s="121" t="s">
        <v>1206</v>
      </c>
      <c r="K145" s="17" t="s">
        <v>1406</v>
      </c>
      <c r="L145" s="124" t="s">
        <v>1407</v>
      </c>
    </row>
    <row r="146" spans="3:12" ht="12.75">
      <c r="C146" s="34" t="s">
        <v>612</v>
      </c>
      <c r="D146" s="121" t="s">
        <v>613</v>
      </c>
      <c r="E146" s="21"/>
      <c r="H146" s="34" t="s">
        <v>1207</v>
      </c>
      <c r="I146" s="121" t="s">
        <v>1208</v>
      </c>
      <c r="K146" s="17" t="s">
        <v>1012</v>
      </c>
      <c r="L146" s="124" t="s">
        <v>1408</v>
      </c>
    </row>
    <row r="147" spans="3:12" ht="12.75">
      <c r="C147" s="34" t="s">
        <v>614</v>
      </c>
      <c r="D147" s="121" t="s">
        <v>615</v>
      </c>
      <c r="E147" s="21"/>
      <c r="H147" s="34" t="s">
        <v>707</v>
      </c>
      <c r="I147" s="121" t="s">
        <v>708</v>
      </c>
      <c r="K147" s="17" t="s">
        <v>1013</v>
      </c>
      <c r="L147" s="124" t="s">
        <v>1409</v>
      </c>
    </row>
    <row r="148" spans="3:12" ht="12.75">
      <c r="C148" s="34" t="s">
        <v>616</v>
      </c>
      <c r="D148" s="121" t="s">
        <v>617</v>
      </c>
      <c r="E148" s="21"/>
      <c r="H148" s="34" t="s">
        <v>646</v>
      </c>
      <c r="I148" s="121" t="s">
        <v>647</v>
      </c>
      <c r="K148" s="17" t="s">
        <v>1014</v>
      </c>
      <c r="L148" s="124" t="s">
        <v>1410</v>
      </c>
    </row>
    <row r="149" spans="3:12" ht="12.75">
      <c r="C149" s="34" t="s">
        <v>267</v>
      </c>
      <c r="D149" s="121" t="s">
        <v>268</v>
      </c>
      <c r="E149" s="21"/>
      <c r="H149" s="34" t="s">
        <v>648</v>
      </c>
      <c r="I149" s="121" t="s">
        <v>649</v>
      </c>
      <c r="K149" s="17" t="s">
        <v>1411</v>
      </c>
      <c r="L149" s="124" t="s">
        <v>1412</v>
      </c>
    </row>
    <row r="150" spans="3:12" ht="12.75">
      <c r="C150" s="34" t="s">
        <v>64</v>
      </c>
      <c r="D150" s="121" t="s">
        <v>65</v>
      </c>
      <c r="E150" s="21"/>
      <c r="H150" s="34" t="s">
        <v>518</v>
      </c>
      <c r="I150" s="121" t="s">
        <v>519</v>
      </c>
      <c r="K150" s="17" t="s">
        <v>1015</v>
      </c>
      <c r="L150" s="124" t="s">
        <v>1413</v>
      </c>
    </row>
    <row r="151" spans="3:12" ht="12.75">
      <c r="C151" s="34" t="s">
        <v>1155</v>
      </c>
      <c r="D151" s="121" t="s">
        <v>1156</v>
      </c>
      <c r="E151" s="21"/>
      <c r="H151" s="34" t="s">
        <v>650</v>
      </c>
      <c r="I151" s="121" t="s">
        <v>651</v>
      </c>
      <c r="K151" s="17" t="s">
        <v>1016</v>
      </c>
      <c r="L151" s="124" t="s">
        <v>1414</v>
      </c>
    </row>
    <row r="152" spans="3:12" ht="12.75">
      <c r="C152" s="34" t="s">
        <v>66</v>
      </c>
      <c r="D152" s="121" t="s">
        <v>67</v>
      </c>
      <c r="E152" s="21"/>
      <c r="H152" s="34" t="s">
        <v>520</v>
      </c>
      <c r="I152" s="121" t="s">
        <v>521</v>
      </c>
      <c r="K152" s="17" t="s">
        <v>1017</v>
      </c>
      <c r="L152" s="124" t="s">
        <v>1415</v>
      </c>
    </row>
    <row r="153" spans="3:12" ht="12.75">
      <c r="C153" s="34" t="s">
        <v>272</v>
      </c>
      <c r="D153" s="121" t="s">
        <v>273</v>
      </c>
      <c r="E153" s="21"/>
      <c r="H153" s="34" t="s">
        <v>1209</v>
      </c>
      <c r="I153" s="121" t="s">
        <v>1210</v>
      </c>
      <c r="K153" s="17" t="s">
        <v>1018</v>
      </c>
      <c r="L153" s="124" t="s">
        <v>1416</v>
      </c>
    </row>
    <row r="154" spans="3:12" ht="12.75">
      <c r="C154" s="35" t="s">
        <v>544</v>
      </c>
      <c r="D154" s="121"/>
      <c r="E154" s="21"/>
      <c r="H154" s="34" t="s">
        <v>1211</v>
      </c>
      <c r="I154" s="121" t="s">
        <v>1212</v>
      </c>
      <c r="K154" s="17" t="s">
        <v>1019</v>
      </c>
      <c r="L154" s="124" t="s">
        <v>1417</v>
      </c>
    </row>
    <row r="155" spans="3:12" ht="12.75">
      <c r="C155" s="34"/>
      <c r="D155" s="121"/>
      <c r="E155" s="21"/>
      <c r="H155" s="34" t="s">
        <v>1213</v>
      </c>
      <c r="I155" s="121" t="s">
        <v>1214</v>
      </c>
      <c r="K155" s="17" t="s">
        <v>1020</v>
      </c>
      <c r="L155" s="124" t="s">
        <v>1418</v>
      </c>
    </row>
    <row r="156" spans="3:12" ht="12.75">
      <c r="C156" s="34"/>
      <c r="D156" s="121"/>
      <c r="E156" s="21"/>
      <c r="H156" s="34" t="s">
        <v>1215</v>
      </c>
      <c r="I156" s="121" t="s">
        <v>496</v>
      </c>
      <c r="K156" s="17" t="s">
        <v>1021</v>
      </c>
      <c r="L156" s="124" t="s">
        <v>1419</v>
      </c>
    </row>
    <row r="157" spans="3:12" ht="12.75">
      <c r="C157" s="34"/>
      <c r="D157" s="121"/>
      <c r="H157" s="34" t="s">
        <v>1216</v>
      </c>
      <c r="I157" s="121" t="s">
        <v>568</v>
      </c>
      <c r="K157" s="17" t="s">
        <v>1022</v>
      </c>
      <c r="L157" s="124" t="s">
        <v>1420</v>
      </c>
    </row>
    <row r="158" spans="3:12" ht="12.75">
      <c r="C158" s="34"/>
      <c r="D158" s="121"/>
      <c r="H158" s="34" t="s">
        <v>69</v>
      </c>
      <c r="I158" s="121" t="s">
        <v>70</v>
      </c>
      <c r="K158" s="17" t="s">
        <v>1023</v>
      </c>
      <c r="L158" s="124" t="s">
        <v>1421</v>
      </c>
    </row>
    <row r="159" spans="3:12" ht="12.75">
      <c r="C159" s="35"/>
      <c r="H159" s="34" t="s">
        <v>569</v>
      </c>
      <c r="I159" s="121" t="s">
        <v>570</v>
      </c>
      <c r="K159" s="17" t="s">
        <v>1024</v>
      </c>
      <c r="L159" s="124" t="s">
        <v>1422</v>
      </c>
    </row>
    <row r="160" spans="8:12" ht="12.75">
      <c r="H160" s="34" t="s">
        <v>571</v>
      </c>
      <c r="I160" s="121" t="s">
        <v>360</v>
      </c>
      <c r="K160" s="17" t="s">
        <v>1025</v>
      </c>
      <c r="L160" s="124" t="s">
        <v>1423</v>
      </c>
    </row>
    <row r="161" spans="8:12" ht="12.75">
      <c r="H161" s="34" t="s">
        <v>498</v>
      </c>
      <c r="I161" s="121" t="s">
        <v>499</v>
      </c>
      <c r="K161" s="17" t="s">
        <v>1026</v>
      </c>
      <c r="L161" s="124" t="s">
        <v>1424</v>
      </c>
    </row>
    <row r="162" spans="8:12" ht="12.75">
      <c r="H162" s="34" t="s">
        <v>361</v>
      </c>
      <c r="I162" s="121" t="s">
        <v>362</v>
      </c>
      <c r="K162" s="17" t="s">
        <v>1027</v>
      </c>
      <c r="L162" s="124" t="s">
        <v>1425</v>
      </c>
    </row>
    <row r="163" spans="8:12" ht="12.75">
      <c r="H163" s="34" t="s">
        <v>1217</v>
      </c>
      <c r="I163" s="121" t="s">
        <v>1218</v>
      </c>
      <c r="K163" s="17" t="s">
        <v>1028</v>
      </c>
      <c r="L163" s="124" t="s">
        <v>1426</v>
      </c>
    </row>
    <row r="164" spans="8:12" ht="12.75">
      <c r="H164" s="34" t="s">
        <v>1219</v>
      </c>
      <c r="I164" s="121" t="s">
        <v>1220</v>
      </c>
      <c r="K164" s="17" t="s">
        <v>1029</v>
      </c>
      <c r="L164" s="124" t="s">
        <v>1427</v>
      </c>
    </row>
    <row r="165" spans="8:12" ht="12.75">
      <c r="H165" s="34" t="s">
        <v>305</v>
      </c>
      <c r="I165" s="121" t="s">
        <v>306</v>
      </c>
      <c r="K165" s="17" t="s">
        <v>1030</v>
      </c>
      <c r="L165" s="124" t="s">
        <v>1428</v>
      </c>
    </row>
    <row r="166" spans="8:12" ht="12.75">
      <c r="H166" s="34" t="s">
        <v>307</v>
      </c>
      <c r="I166" s="121" t="s">
        <v>308</v>
      </c>
      <c r="K166" s="17" t="s">
        <v>1031</v>
      </c>
      <c r="L166" s="124" t="s">
        <v>1429</v>
      </c>
    </row>
    <row r="167" spans="8:12" ht="12.75">
      <c r="H167" s="34" t="s">
        <v>673</v>
      </c>
      <c r="I167" s="121" t="s">
        <v>674</v>
      </c>
      <c r="K167" s="17" t="s">
        <v>1032</v>
      </c>
      <c r="L167" s="124" t="s">
        <v>1430</v>
      </c>
    </row>
    <row r="168" spans="8:12" ht="12.75">
      <c r="H168" s="34" t="s">
        <v>675</v>
      </c>
      <c r="I168" s="121" t="s">
        <v>676</v>
      </c>
      <c r="K168" s="17" t="s">
        <v>1033</v>
      </c>
      <c r="L168" s="124" t="s">
        <v>1431</v>
      </c>
    </row>
    <row r="169" spans="8:12" ht="12.75">
      <c r="H169" s="34" t="s">
        <v>677</v>
      </c>
      <c r="I169" s="121" t="s">
        <v>678</v>
      </c>
      <c r="K169" s="17" t="s">
        <v>1432</v>
      </c>
      <c r="L169" s="124" t="s">
        <v>1433</v>
      </c>
    </row>
    <row r="170" spans="8:12" ht="12.75">
      <c r="H170" s="34" t="s">
        <v>61</v>
      </c>
      <c r="I170" s="121" t="s">
        <v>62</v>
      </c>
      <c r="K170" s="17" t="s">
        <v>1034</v>
      </c>
      <c r="L170" s="124" t="s">
        <v>1434</v>
      </c>
    </row>
    <row r="171" spans="8:12" ht="12.75">
      <c r="H171" s="34" t="s">
        <v>299</v>
      </c>
      <c r="I171" s="121" t="s">
        <v>300</v>
      </c>
      <c r="K171" s="17" t="s">
        <v>1035</v>
      </c>
      <c r="L171" s="124" t="s">
        <v>1435</v>
      </c>
    </row>
    <row r="172" spans="8:12" ht="12.75">
      <c r="H172" s="34" t="s">
        <v>301</v>
      </c>
      <c r="I172" s="121" t="s">
        <v>302</v>
      </c>
      <c r="K172" s="17" t="s">
        <v>1036</v>
      </c>
      <c r="L172" s="124" t="s">
        <v>1436</v>
      </c>
    </row>
    <row r="173" spans="8:12" ht="12.75">
      <c r="H173" s="34" t="s">
        <v>500</v>
      </c>
      <c r="I173" s="121" t="s">
        <v>501</v>
      </c>
      <c r="K173" s="17" t="s">
        <v>1037</v>
      </c>
      <c r="L173" s="124" t="s">
        <v>1437</v>
      </c>
    </row>
    <row r="174" spans="8:12" ht="12.75">
      <c r="H174" s="34" t="s">
        <v>1221</v>
      </c>
      <c r="I174" s="121" t="s">
        <v>1222</v>
      </c>
      <c r="K174" s="17" t="s">
        <v>1038</v>
      </c>
      <c r="L174" s="124" t="s">
        <v>1438</v>
      </c>
    </row>
    <row r="175" spans="8:12" ht="12.75">
      <c r="H175" s="34" t="s">
        <v>1223</v>
      </c>
      <c r="I175" s="121" t="s">
        <v>541</v>
      </c>
      <c r="K175" s="17" t="s">
        <v>1039</v>
      </c>
      <c r="L175" s="124" t="s">
        <v>1439</v>
      </c>
    </row>
    <row r="176" spans="8:12" ht="12.75">
      <c r="H176" s="34" t="s">
        <v>1224</v>
      </c>
      <c r="I176" s="121" t="s">
        <v>1225</v>
      </c>
      <c r="K176" s="17" t="s">
        <v>1040</v>
      </c>
      <c r="L176" s="124" t="s">
        <v>1440</v>
      </c>
    </row>
    <row r="177" spans="8:12" ht="12.75">
      <c r="H177" s="34" t="s">
        <v>303</v>
      </c>
      <c r="I177" s="121" t="s">
        <v>304</v>
      </c>
      <c r="K177" s="17" t="s">
        <v>1041</v>
      </c>
      <c r="L177" s="124" t="s">
        <v>1441</v>
      </c>
    </row>
    <row r="178" spans="8:12" ht="12.75">
      <c r="H178" s="34" t="s">
        <v>502</v>
      </c>
      <c r="I178" s="121" t="s">
        <v>716</v>
      </c>
      <c r="K178" s="17" t="s">
        <v>1042</v>
      </c>
      <c r="L178" s="124" t="s">
        <v>1442</v>
      </c>
    </row>
    <row r="179" spans="8:12" ht="12.75">
      <c r="H179" s="34" t="s">
        <v>249</v>
      </c>
      <c r="I179" s="121" t="s">
        <v>250</v>
      </c>
      <c r="K179" s="17" t="s">
        <v>1043</v>
      </c>
      <c r="L179" s="124" t="s">
        <v>1443</v>
      </c>
    </row>
    <row r="180" spans="8:12" ht="12.75">
      <c r="H180" s="34" t="s">
        <v>824</v>
      </c>
      <c r="I180" s="121" t="s">
        <v>825</v>
      </c>
      <c r="K180" s="17" t="s">
        <v>1044</v>
      </c>
      <c r="L180" s="124" t="s">
        <v>1444</v>
      </c>
    </row>
    <row r="181" spans="8:12" ht="12.75">
      <c r="H181" s="34" t="s">
        <v>826</v>
      </c>
      <c r="I181" s="121" t="s">
        <v>827</v>
      </c>
      <c r="K181" s="17" t="s">
        <v>1045</v>
      </c>
      <c r="L181" s="124" t="s">
        <v>1445</v>
      </c>
    </row>
    <row r="182" spans="8:12" ht="12.75">
      <c r="H182" s="34" t="s">
        <v>503</v>
      </c>
      <c r="I182" s="121" t="s">
        <v>659</v>
      </c>
      <c r="K182" s="17" t="s">
        <v>1046</v>
      </c>
      <c r="L182" s="124" t="s">
        <v>1446</v>
      </c>
    </row>
    <row r="183" spans="8:12" ht="12.75">
      <c r="H183" s="34" t="s">
        <v>1226</v>
      </c>
      <c r="I183" s="121" t="s">
        <v>68</v>
      </c>
      <c r="K183" s="17" t="s">
        <v>1447</v>
      </c>
      <c r="L183" s="124" t="s">
        <v>1448</v>
      </c>
    </row>
    <row r="184" spans="8:12" ht="12.75">
      <c r="H184" s="34" t="s">
        <v>1227</v>
      </c>
      <c r="I184" s="121" t="s">
        <v>628</v>
      </c>
      <c r="K184" s="17" t="s">
        <v>1047</v>
      </c>
      <c r="L184" s="124" t="s">
        <v>1449</v>
      </c>
    </row>
    <row r="185" spans="8:12" ht="12.75">
      <c r="H185" s="34" t="s">
        <v>477</v>
      </c>
      <c r="I185" s="121" t="s">
        <v>478</v>
      </c>
      <c r="K185" s="17" t="s">
        <v>1048</v>
      </c>
      <c r="L185" s="124" t="s">
        <v>1450</v>
      </c>
    </row>
    <row r="186" spans="8:12" ht="12.75">
      <c r="H186" s="34" t="s">
        <v>828</v>
      </c>
      <c r="I186" s="121" t="s">
        <v>829</v>
      </c>
      <c r="K186" s="17" t="s">
        <v>1049</v>
      </c>
      <c r="L186" s="124" t="s">
        <v>1451</v>
      </c>
    </row>
    <row r="187" spans="8:12" ht="12.75">
      <c r="H187" s="34" t="s">
        <v>830</v>
      </c>
      <c r="I187" s="121" t="s">
        <v>831</v>
      </c>
      <c r="K187" s="17" t="s">
        <v>1050</v>
      </c>
      <c r="L187" s="124" t="s">
        <v>1452</v>
      </c>
    </row>
    <row r="188" spans="8:12" ht="12.75">
      <c r="H188" s="34" t="s">
        <v>479</v>
      </c>
      <c r="I188" s="121" t="s">
        <v>480</v>
      </c>
      <c r="K188" s="17" t="s">
        <v>1051</v>
      </c>
      <c r="L188" s="124" t="s">
        <v>1453</v>
      </c>
    </row>
    <row r="189" spans="8:12" ht="12.75">
      <c r="H189" s="34" t="s">
        <v>481</v>
      </c>
      <c r="I189" s="121" t="s">
        <v>482</v>
      </c>
      <c r="K189" s="17" t="s">
        <v>1052</v>
      </c>
      <c r="L189" s="124" t="s">
        <v>1454</v>
      </c>
    </row>
    <row r="190" spans="8:12" ht="12.75">
      <c r="H190" s="34" t="s">
        <v>832</v>
      </c>
      <c r="I190" s="121" t="s">
        <v>833</v>
      </c>
      <c r="K190" s="17" t="s">
        <v>1053</v>
      </c>
      <c r="L190" s="124" t="s">
        <v>1455</v>
      </c>
    </row>
    <row r="191" spans="8:12" ht="12.75">
      <c r="H191" s="34" t="s">
        <v>834</v>
      </c>
      <c r="I191" s="121" t="s">
        <v>835</v>
      </c>
      <c r="K191" s="17" t="s">
        <v>1054</v>
      </c>
      <c r="L191" s="124" t="s">
        <v>1456</v>
      </c>
    </row>
    <row r="192" spans="8:12" ht="12.75">
      <c r="H192" s="34" t="s">
        <v>836</v>
      </c>
      <c r="I192" s="121" t="s">
        <v>837</v>
      </c>
      <c r="K192" s="17" t="s">
        <v>1055</v>
      </c>
      <c r="L192" s="124" t="s">
        <v>1457</v>
      </c>
    </row>
    <row r="193" spans="8:12" ht="12.75">
      <c r="H193" s="34" t="s">
        <v>1228</v>
      </c>
      <c r="I193" s="121" t="s">
        <v>492</v>
      </c>
      <c r="K193" s="17" t="s">
        <v>1056</v>
      </c>
      <c r="L193" s="124" t="s">
        <v>1458</v>
      </c>
    </row>
    <row r="194" spans="8:12" ht="12.75">
      <c r="H194" s="34" t="s">
        <v>1229</v>
      </c>
      <c r="I194" s="121" t="s">
        <v>660</v>
      </c>
      <c r="K194" s="17" t="s">
        <v>1057</v>
      </c>
      <c r="L194" s="124" t="s">
        <v>1459</v>
      </c>
    </row>
    <row r="195" spans="8:12" ht="12.75">
      <c r="H195" s="34" t="s">
        <v>1230</v>
      </c>
      <c r="I195" s="121" t="s">
        <v>1231</v>
      </c>
      <c r="K195" s="17" t="s">
        <v>1058</v>
      </c>
      <c r="L195" s="124" t="s">
        <v>1460</v>
      </c>
    </row>
    <row r="196" spans="8:12" ht="12.75">
      <c r="H196" s="34" t="s">
        <v>222</v>
      </c>
      <c r="I196" s="121" t="s">
        <v>223</v>
      </c>
      <c r="K196" s="17" t="s">
        <v>1059</v>
      </c>
      <c r="L196" s="124" t="s">
        <v>1461</v>
      </c>
    </row>
    <row r="197" spans="8:12" ht="12.75">
      <c r="H197" s="34" t="s">
        <v>224</v>
      </c>
      <c r="I197" s="121" t="s">
        <v>225</v>
      </c>
      <c r="K197" s="17" t="s">
        <v>1060</v>
      </c>
      <c r="L197" s="124" t="s">
        <v>1462</v>
      </c>
    </row>
    <row r="198" spans="8:12" ht="12.75">
      <c r="H198" s="34" t="s">
        <v>380</v>
      </c>
      <c r="I198" s="121" t="s">
        <v>381</v>
      </c>
      <c r="K198" s="17" t="s">
        <v>1061</v>
      </c>
      <c r="L198" s="124" t="s">
        <v>1463</v>
      </c>
    </row>
    <row r="199" spans="8:12" ht="12.75">
      <c r="H199" s="34" t="s">
        <v>382</v>
      </c>
      <c r="I199" s="121" t="s">
        <v>383</v>
      </c>
      <c r="K199" s="17" t="s">
        <v>1062</v>
      </c>
      <c r="L199" s="124" t="s">
        <v>1464</v>
      </c>
    </row>
    <row r="200" spans="8:12" ht="12.75">
      <c r="H200" s="34" t="s">
        <v>384</v>
      </c>
      <c r="I200" s="121" t="s">
        <v>385</v>
      </c>
      <c r="K200" s="17" t="s">
        <v>1063</v>
      </c>
      <c r="L200" s="124" t="s">
        <v>1465</v>
      </c>
    </row>
    <row r="201" spans="8:12" ht="12.75">
      <c r="H201" s="34" t="s">
        <v>1232</v>
      </c>
      <c r="I201" s="121" t="s">
        <v>1233</v>
      </c>
      <c r="K201" s="17" t="s">
        <v>1064</v>
      </c>
      <c r="L201" s="124" t="s">
        <v>1466</v>
      </c>
    </row>
    <row r="202" spans="8:12" ht="12.75">
      <c r="H202" s="34" t="s">
        <v>1234</v>
      </c>
      <c r="I202" s="121" t="s">
        <v>1235</v>
      </c>
      <c r="K202" s="17" t="s">
        <v>1065</v>
      </c>
      <c r="L202" s="124" t="s">
        <v>1467</v>
      </c>
    </row>
    <row r="203" spans="8:12" ht="12.75">
      <c r="H203" s="34" t="s">
        <v>1236</v>
      </c>
      <c r="I203" s="121" t="s">
        <v>1237</v>
      </c>
      <c r="K203" s="17" t="s">
        <v>1066</v>
      </c>
      <c r="L203" s="124" t="s">
        <v>1468</v>
      </c>
    </row>
    <row r="204" spans="8:12" ht="12.75">
      <c r="H204" s="34" t="s">
        <v>483</v>
      </c>
      <c r="I204" s="121" t="s">
        <v>484</v>
      </c>
      <c r="K204" s="17" t="s">
        <v>1067</v>
      </c>
      <c r="L204" s="124" t="s">
        <v>1469</v>
      </c>
    </row>
    <row r="205" spans="8:12" ht="12.75">
      <c r="H205" s="34" t="s">
        <v>485</v>
      </c>
      <c r="I205" s="121" t="s">
        <v>486</v>
      </c>
      <c r="K205" s="17" t="s">
        <v>1068</v>
      </c>
      <c r="L205" s="124" t="s">
        <v>1470</v>
      </c>
    </row>
    <row r="206" spans="8:12" ht="12.75">
      <c r="H206" s="34" t="s">
        <v>226</v>
      </c>
      <c r="I206" s="121" t="s">
        <v>227</v>
      </c>
      <c r="K206" s="17" t="s">
        <v>1069</v>
      </c>
      <c r="L206" s="124" t="s">
        <v>1471</v>
      </c>
    </row>
    <row r="207" spans="8:12" ht="12.75">
      <c r="H207" s="34" t="s">
        <v>487</v>
      </c>
      <c r="I207" s="121" t="s">
        <v>488</v>
      </c>
      <c r="K207" s="17" t="s">
        <v>1070</v>
      </c>
      <c r="L207" s="124" t="s">
        <v>1472</v>
      </c>
    </row>
    <row r="208" spans="8:12" ht="12.75">
      <c r="H208" s="34" t="s">
        <v>489</v>
      </c>
      <c r="I208" s="121" t="s">
        <v>490</v>
      </c>
      <c r="K208" s="17" t="s">
        <v>1071</v>
      </c>
      <c r="L208" s="124" t="s">
        <v>1473</v>
      </c>
    </row>
    <row r="209" spans="8:12" ht="12.75">
      <c r="H209" s="34" t="s">
        <v>1238</v>
      </c>
      <c r="I209" s="121" t="s">
        <v>1239</v>
      </c>
      <c r="K209" s="17" t="s">
        <v>1072</v>
      </c>
      <c r="L209" s="124" t="s">
        <v>1474</v>
      </c>
    </row>
    <row r="210" spans="8:12" ht="12.75">
      <c r="H210" s="34" t="s">
        <v>228</v>
      </c>
      <c r="I210" s="121" t="s">
        <v>229</v>
      </c>
      <c r="K210" s="17" t="s">
        <v>1073</v>
      </c>
      <c r="L210" s="124" t="s">
        <v>1475</v>
      </c>
    </row>
    <row r="211" spans="8:12" ht="12.75">
      <c r="H211" s="34" t="s">
        <v>230</v>
      </c>
      <c r="I211" s="121" t="s">
        <v>231</v>
      </c>
      <c r="K211" s="17" t="s">
        <v>1074</v>
      </c>
      <c r="L211" s="124" t="s">
        <v>1476</v>
      </c>
    </row>
    <row r="212" spans="8:12" ht="12.75">
      <c r="H212" s="34" t="s">
        <v>491</v>
      </c>
      <c r="I212" s="121" t="s">
        <v>232</v>
      </c>
      <c r="K212" s="17" t="s">
        <v>1075</v>
      </c>
      <c r="L212" s="124" t="s">
        <v>1477</v>
      </c>
    </row>
    <row r="213" spans="8:12" ht="12.75">
      <c r="H213" s="34" t="s">
        <v>493</v>
      </c>
      <c r="I213" s="121" t="s">
        <v>494</v>
      </c>
      <c r="K213" s="17" t="s">
        <v>1076</v>
      </c>
      <c r="L213" s="124" t="s">
        <v>1478</v>
      </c>
    </row>
    <row r="214" spans="8:12" ht="12.75">
      <c r="H214" s="34" t="s">
        <v>620</v>
      </c>
      <c r="I214" s="121" t="s">
        <v>621</v>
      </c>
      <c r="K214" s="17" t="s">
        <v>1077</v>
      </c>
      <c r="L214" s="124" t="s">
        <v>1479</v>
      </c>
    </row>
    <row r="215" spans="8:12" ht="12.75">
      <c r="H215" s="34" t="s">
        <v>622</v>
      </c>
      <c r="I215" s="121" t="s">
        <v>623</v>
      </c>
      <c r="K215" s="17" t="s">
        <v>1078</v>
      </c>
      <c r="L215" s="124" t="s">
        <v>1480</v>
      </c>
    </row>
    <row r="216" spans="8:12" ht="12.75">
      <c r="H216" s="34" t="s">
        <v>624</v>
      </c>
      <c r="I216" s="121" t="s">
        <v>625</v>
      </c>
      <c r="K216" s="17" t="s">
        <v>1079</v>
      </c>
      <c r="L216" s="124" t="s">
        <v>1481</v>
      </c>
    </row>
    <row r="217" spans="8:12" ht="12.75">
      <c r="H217" s="34" t="s">
        <v>626</v>
      </c>
      <c r="I217" s="121" t="s">
        <v>627</v>
      </c>
      <c r="K217" s="17" t="s">
        <v>1080</v>
      </c>
      <c r="L217" s="124" t="s">
        <v>1482</v>
      </c>
    </row>
    <row r="218" spans="8:12" ht="12.75">
      <c r="H218" s="34" t="s">
        <v>1240</v>
      </c>
      <c r="I218" s="121" t="s">
        <v>1241</v>
      </c>
      <c r="K218" s="17" t="s">
        <v>1081</v>
      </c>
      <c r="L218" s="124" t="s">
        <v>1483</v>
      </c>
    </row>
    <row r="219" spans="8:12" ht="12.75">
      <c r="H219" s="34" t="s">
        <v>1242</v>
      </c>
      <c r="I219" s="121" t="s">
        <v>1243</v>
      </c>
      <c r="K219" s="17" t="s">
        <v>1082</v>
      </c>
      <c r="L219" s="124" t="s">
        <v>1484</v>
      </c>
    </row>
    <row r="220" spans="8:12" ht="12.75">
      <c r="H220" s="34" t="s">
        <v>495</v>
      </c>
      <c r="I220" s="121" t="s">
        <v>372</v>
      </c>
      <c r="K220" s="17" t="s">
        <v>1083</v>
      </c>
      <c r="L220" s="124" t="s">
        <v>1485</v>
      </c>
    </row>
    <row r="221" spans="8:12" ht="12.75">
      <c r="H221" s="34" t="s">
        <v>85</v>
      </c>
      <c r="I221" s="121" t="s">
        <v>86</v>
      </c>
      <c r="K221" s="17" t="s">
        <v>1084</v>
      </c>
      <c r="L221" s="124" t="s">
        <v>1486</v>
      </c>
    </row>
    <row r="222" spans="8:12" ht="12.75">
      <c r="H222" s="34" t="s">
        <v>87</v>
      </c>
      <c r="I222" s="121" t="s">
        <v>88</v>
      </c>
      <c r="K222" s="17" t="s">
        <v>1085</v>
      </c>
      <c r="L222" s="124" t="s">
        <v>1487</v>
      </c>
    </row>
    <row r="223" spans="8:12" ht="12.75">
      <c r="H223" s="34" t="s">
        <v>89</v>
      </c>
      <c r="I223" s="121" t="s">
        <v>90</v>
      </c>
      <c r="K223" s="17" t="s">
        <v>1488</v>
      </c>
      <c r="L223" s="124" t="s">
        <v>1489</v>
      </c>
    </row>
    <row r="224" spans="8:12" ht="12.75">
      <c r="H224" s="34" t="s">
        <v>125</v>
      </c>
      <c r="I224" s="121" t="s">
        <v>126</v>
      </c>
      <c r="K224" s="17" t="s">
        <v>1086</v>
      </c>
      <c r="L224" s="124" t="s">
        <v>1490</v>
      </c>
    </row>
    <row r="225" spans="8:12" ht="12.75">
      <c r="H225" s="34" t="s">
        <v>127</v>
      </c>
      <c r="I225" s="121" t="s">
        <v>128</v>
      </c>
      <c r="K225" s="17" t="s">
        <v>1087</v>
      </c>
      <c r="L225" s="124" t="s">
        <v>1491</v>
      </c>
    </row>
    <row r="226" spans="8:12" ht="12.75">
      <c r="H226" s="34" t="s">
        <v>460</v>
      </c>
      <c r="I226" s="121" t="s">
        <v>461</v>
      </c>
      <c r="K226" s="17" t="s">
        <v>1088</v>
      </c>
      <c r="L226" s="124" t="s">
        <v>1492</v>
      </c>
    </row>
    <row r="227" spans="8:12" ht="12.75">
      <c r="H227" s="34" t="s">
        <v>129</v>
      </c>
      <c r="I227" s="121" t="s">
        <v>130</v>
      </c>
      <c r="K227" s="17" t="s">
        <v>1089</v>
      </c>
      <c r="L227" s="124" t="s">
        <v>1493</v>
      </c>
    </row>
    <row r="228" spans="8:12" ht="12.75">
      <c r="H228" s="34" t="s">
        <v>131</v>
      </c>
      <c r="I228" s="121" t="s">
        <v>158</v>
      </c>
      <c r="K228" s="17" t="s">
        <v>1090</v>
      </c>
      <c r="L228" s="124" t="s">
        <v>1494</v>
      </c>
    </row>
    <row r="229" spans="8:12" ht="12.75">
      <c r="H229" s="34" t="s">
        <v>159</v>
      </c>
      <c r="I229" s="121" t="s">
        <v>160</v>
      </c>
      <c r="K229" s="17" t="s">
        <v>1091</v>
      </c>
      <c r="L229" s="124" t="s">
        <v>1495</v>
      </c>
    </row>
    <row r="230" spans="8:12" ht="12.75">
      <c r="H230" s="34" t="s">
        <v>1244</v>
      </c>
      <c r="I230" s="121" t="s">
        <v>161</v>
      </c>
      <c r="K230" s="17" t="s">
        <v>1092</v>
      </c>
      <c r="L230" s="124" t="s">
        <v>1496</v>
      </c>
    </row>
    <row r="231" spans="8:12" ht="12.75">
      <c r="H231" s="34" t="s">
        <v>162</v>
      </c>
      <c r="I231" s="121" t="s">
        <v>163</v>
      </c>
      <c r="K231" s="17" t="s">
        <v>1093</v>
      </c>
      <c r="L231" s="124" t="s">
        <v>1497</v>
      </c>
    </row>
    <row r="232" spans="8:12" ht="12.75">
      <c r="H232" s="34" t="s">
        <v>593</v>
      </c>
      <c r="I232" s="121" t="s">
        <v>594</v>
      </c>
      <c r="K232" s="17" t="s">
        <v>1094</v>
      </c>
      <c r="L232" s="124" t="s">
        <v>1498</v>
      </c>
    </row>
    <row r="233" spans="8:12" ht="12.75">
      <c r="H233" s="34" t="s">
        <v>92</v>
      </c>
      <c r="I233" s="121" t="s">
        <v>93</v>
      </c>
      <c r="K233" s="17" t="s">
        <v>1499</v>
      </c>
      <c r="L233" s="124" t="s">
        <v>1500</v>
      </c>
    </row>
    <row r="234" spans="8:12" ht="12.75">
      <c r="H234" s="34" t="s">
        <v>1245</v>
      </c>
      <c r="I234" s="121" t="s">
        <v>652</v>
      </c>
      <c r="K234" s="17" t="s">
        <v>1095</v>
      </c>
      <c r="L234" s="124" t="s">
        <v>1501</v>
      </c>
    </row>
    <row r="235" spans="8:12" ht="12.75">
      <c r="H235" s="34" t="s">
        <v>1246</v>
      </c>
      <c r="I235" s="121" t="s">
        <v>1247</v>
      </c>
      <c r="K235" s="17" t="s">
        <v>1096</v>
      </c>
      <c r="L235" s="124" t="s">
        <v>1502</v>
      </c>
    </row>
    <row r="236" spans="8:12" ht="12.75">
      <c r="H236" s="34" t="s">
        <v>234</v>
      </c>
      <c r="I236" s="121" t="s">
        <v>235</v>
      </c>
      <c r="K236" s="17" t="s">
        <v>1097</v>
      </c>
      <c r="L236" s="124" t="s">
        <v>1503</v>
      </c>
    </row>
    <row r="237" spans="8:12" ht="12.75">
      <c r="H237" s="34" t="s">
        <v>236</v>
      </c>
      <c r="I237" s="121" t="s">
        <v>237</v>
      </c>
      <c r="K237" s="17" t="s">
        <v>1098</v>
      </c>
      <c r="L237" s="124" t="s">
        <v>1504</v>
      </c>
    </row>
    <row r="238" spans="8:12" ht="12.75">
      <c r="H238" s="34" t="s">
        <v>464</v>
      </c>
      <c r="I238" s="121" t="s">
        <v>465</v>
      </c>
      <c r="K238" s="17" t="s">
        <v>1099</v>
      </c>
      <c r="L238" s="124" t="s">
        <v>1505</v>
      </c>
    </row>
    <row r="239" spans="8:12" ht="12.75">
      <c r="H239" s="34" t="s">
        <v>238</v>
      </c>
      <c r="I239" s="121" t="s">
        <v>239</v>
      </c>
      <c r="K239" s="17" t="s">
        <v>1100</v>
      </c>
      <c r="L239" s="124" t="s">
        <v>1506</v>
      </c>
    </row>
    <row r="240" spans="8:12" ht="12.75">
      <c r="H240" s="34" t="s">
        <v>240</v>
      </c>
      <c r="I240" s="121" t="s">
        <v>241</v>
      </c>
      <c r="K240" s="17" t="s">
        <v>1101</v>
      </c>
      <c r="L240" s="124" t="s">
        <v>1507</v>
      </c>
    </row>
    <row r="241" spans="8:12" ht="12.75">
      <c r="H241" s="34" t="s">
        <v>242</v>
      </c>
      <c r="I241" s="121" t="s">
        <v>341</v>
      </c>
      <c r="K241" s="17" t="s">
        <v>1102</v>
      </c>
      <c r="L241" s="124" t="s">
        <v>1508</v>
      </c>
    </row>
    <row r="242" spans="8:12" ht="12.75">
      <c r="H242" s="34" t="s">
        <v>342</v>
      </c>
      <c r="I242" s="121" t="s">
        <v>309</v>
      </c>
      <c r="K242" s="17" t="s">
        <v>1103</v>
      </c>
      <c r="L242" s="124" t="s">
        <v>1509</v>
      </c>
    </row>
    <row r="243" spans="8:12" ht="12.75">
      <c r="H243" s="34" t="s">
        <v>310</v>
      </c>
      <c r="I243" s="121" t="s">
        <v>311</v>
      </c>
      <c r="K243" s="17" t="s">
        <v>1104</v>
      </c>
      <c r="L243" s="124" t="s">
        <v>1510</v>
      </c>
    </row>
    <row r="244" spans="8:12" ht="12.75">
      <c r="H244" s="34" t="s">
        <v>294</v>
      </c>
      <c r="I244" s="121" t="s">
        <v>295</v>
      </c>
      <c r="K244" s="17" t="s">
        <v>1105</v>
      </c>
      <c r="L244" s="124" t="s">
        <v>1511</v>
      </c>
    </row>
    <row r="245" spans="8:12" ht="12.75">
      <c r="H245" s="34" t="s">
        <v>296</v>
      </c>
      <c r="I245" s="121" t="s">
        <v>297</v>
      </c>
      <c r="K245" s="17" t="s">
        <v>1106</v>
      </c>
      <c r="L245" s="124" t="s">
        <v>1512</v>
      </c>
    </row>
    <row r="246" spans="8:12" ht="12.75">
      <c r="H246" s="34" t="s">
        <v>352</v>
      </c>
      <c r="I246" s="121" t="s">
        <v>353</v>
      </c>
      <c r="K246" s="17" t="s">
        <v>1107</v>
      </c>
      <c r="L246" s="124" t="s">
        <v>1513</v>
      </c>
    </row>
    <row r="247" spans="8:12" ht="12.75">
      <c r="H247" s="34" t="s">
        <v>354</v>
      </c>
      <c r="I247" s="121" t="s">
        <v>355</v>
      </c>
      <c r="K247" s="17" t="s">
        <v>1108</v>
      </c>
      <c r="L247" s="124" t="s">
        <v>1514</v>
      </c>
    </row>
    <row r="248" spans="8:12" ht="12.75">
      <c r="H248" s="34" t="s">
        <v>356</v>
      </c>
      <c r="I248" s="121" t="s">
        <v>357</v>
      </c>
      <c r="K248" s="17" t="s">
        <v>1109</v>
      </c>
      <c r="L248" s="124" t="s">
        <v>1515</v>
      </c>
    </row>
    <row r="249" spans="8:12" ht="12.75">
      <c r="H249" s="34" t="s">
        <v>1248</v>
      </c>
      <c r="I249" s="121" t="s">
        <v>358</v>
      </c>
      <c r="K249" s="17" t="s">
        <v>1110</v>
      </c>
      <c r="L249" s="124" t="s">
        <v>1516</v>
      </c>
    </row>
    <row r="250" spans="8:12" ht="12.75">
      <c r="H250" s="34" t="s">
        <v>572</v>
      </c>
      <c r="I250" s="121" t="s">
        <v>573</v>
      </c>
      <c r="K250" s="17" t="s">
        <v>1111</v>
      </c>
      <c r="L250" s="124" t="s">
        <v>1517</v>
      </c>
    </row>
    <row r="251" spans="8:12" ht="12.75">
      <c r="H251" s="34" t="s">
        <v>466</v>
      </c>
      <c r="I251" s="121" t="s">
        <v>467</v>
      </c>
      <c r="K251" s="17" t="s">
        <v>1112</v>
      </c>
      <c r="L251" s="124" t="s">
        <v>1518</v>
      </c>
    </row>
    <row r="252" spans="8:12" ht="12.75">
      <c r="H252" s="34" t="s">
        <v>574</v>
      </c>
      <c r="I252" s="121" t="s">
        <v>575</v>
      </c>
      <c r="K252" s="17" t="s">
        <v>1113</v>
      </c>
      <c r="L252" s="124" t="s">
        <v>1519</v>
      </c>
    </row>
    <row r="253" spans="8:12" ht="12.75">
      <c r="H253" s="34" t="s">
        <v>359</v>
      </c>
      <c r="I253" s="121" t="s">
        <v>73</v>
      </c>
      <c r="K253" s="17" t="s">
        <v>1114</v>
      </c>
      <c r="L253" s="124" t="s">
        <v>1520</v>
      </c>
    </row>
    <row r="254" spans="8:12" ht="12.75">
      <c r="H254" s="34" t="s">
        <v>1249</v>
      </c>
      <c r="I254" s="121" t="s">
        <v>251</v>
      </c>
      <c r="K254" s="17" t="s">
        <v>1115</v>
      </c>
      <c r="L254" s="124" t="s">
        <v>1521</v>
      </c>
    </row>
    <row r="255" spans="8:12" ht="12.75">
      <c r="H255" s="34" t="s">
        <v>1250</v>
      </c>
      <c r="I255" s="121" t="s">
        <v>1251</v>
      </c>
      <c r="K255" s="17" t="s">
        <v>1116</v>
      </c>
      <c r="L255" s="124" t="s">
        <v>1522</v>
      </c>
    </row>
    <row r="256" spans="8:12" ht="12.75">
      <c r="H256" s="34" t="s">
        <v>1252</v>
      </c>
      <c r="I256" s="121" t="s">
        <v>468</v>
      </c>
      <c r="K256" s="17" t="s">
        <v>1117</v>
      </c>
      <c r="L256" s="124" t="s">
        <v>1523</v>
      </c>
    </row>
    <row r="257" spans="8:12" ht="12.75">
      <c r="H257" s="34" t="s">
        <v>469</v>
      </c>
      <c r="I257" s="121" t="s">
        <v>470</v>
      </c>
      <c r="K257" s="17" t="s">
        <v>1118</v>
      </c>
      <c r="L257" s="124" t="s">
        <v>1524</v>
      </c>
    </row>
    <row r="258" spans="8:12" ht="12.75">
      <c r="H258" s="34" t="s">
        <v>253</v>
      </c>
      <c r="I258" s="121" t="s">
        <v>254</v>
      </c>
      <c r="K258" s="17" t="s">
        <v>1119</v>
      </c>
      <c r="L258" s="124" t="s">
        <v>1525</v>
      </c>
    </row>
    <row r="259" spans="8:12" ht="12.75">
      <c r="H259" s="34" t="s">
        <v>255</v>
      </c>
      <c r="I259" s="121" t="s">
        <v>256</v>
      </c>
      <c r="K259" s="17" t="s">
        <v>1120</v>
      </c>
      <c r="L259" s="124" t="s">
        <v>1526</v>
      </c>
    </row>
    <row r="260" spans="8:12" ht="12.75">
      <c r="H260" s="34" t="s">
        <v>257</v>
      </c>
      <c r="I260" s="121" t="s">
        <v>258</v>
      </c>
      <c r="K260" s="17" t="s">
        <v>1121</v>
      </c>
      <c r="L260" s="124" t="s">
        <v>1527</v>
      </c>
    </row>
    <row r="261" spans="8:12" ht="12.75">
      <c r="H261" s="34" t="s">
        <v>259</v>
      </c>
      <c r="I261" s="121" t="s">
        <v>260</v>
      </c>
      <c r="K261" s="17" t="s">
        <v>1122</v>
      </c>
      <c r="L261" s="124" t="s">
        <v>1528</v>
      </c>
    </row>
    <row r="262" spans="8:12" ht="12.75">
      <c r="H262" s="34" t="s">
        <v>261</v>
      </c>
      <c r="I262" s="121" t="s">
        <v>262</v>
      </c>
      <c r="K262" s="17" t="s">
        <v>1529</v>
      </c>
      <c r="L262" s="124" t="s">
        <v>1530</v>
      </c>
    </row>
    <row r="263" spans="8:12" ht="12.75">
      <c r="H263" s="34" t="s">
        <v>263</v>
      </c>
      <c r="I263" s="121" t="s">
        <v>264</v>
      </c>
      <c r="K263" s="17" t="s">
        <v>1123</v>
      </c>
      <c r="L263" s="124" t="s">
        <v>1531</v>
      </c>
    </row>
    <row r="264" spans="8:12" ht="12.75">
      <c r="H264" s="34" t="s">
        <v>265</v>
      </c>
      <c r="I264" s="121" t="s">
        <v>326</v>
      </c>
      <c r="K264" s="35" t="s">
        <v>1124</v>
      </c>
      <c r="L264" s="124" t="s">
        <v>1532</v>
      </c>
    </row>
    <row r="265" spans="8:11" ht="12.75">
      <c r="H265" s="34" t="s">
        <v>473</v>
      </c>
      <c r="I265" s="121" t="s">
        <v>51</v>
      </c>
      <c r="K265" s="35" t="s">
        <v>544</v>
      </c>
    </row>
    <row r="266" spans="8:9" ht="12.75">
      <c r="H266" s="34" t="s">
        <v>474</v>
      </c>
      <c r="I266" s="121" t="s">
        <v>52</v>
      </c>
    </row>
    <row r="267" spans="8:9" ht="12.75">
      <c r="H267" s="34" t="s">
        <v>475</v>
      </c>
      <c r="I267" s="121" t="s">
        <v>53</v>
      </c>
    </row>
    <row r="268" spans="8:9" ht="12.75">
      <c r="H268" s="34" t="s">
        <v>476</v>
      </c>
      <c r="I268" s="121" t="s">
        <v>327</v>
      </c>
    </row>
    <row r="269" spans="8:9" ht="12.75">
      <c r="H269" s="34" t="s">
        <v>328</v>
      </c>
      <c r="I269" s="121" t="s">
        <v>329</v>
      </c>
    </row>
    <row r="270" spans="8:9" ht="12.75">
      <c r="H270" s="34" t="s">
        <v>330</v>
      </c>
      <c r="I270" s="121" t="s">
        <v>331</v>
      </c>
    </row>
    <row r="271" spans="8:9" ht="12.75">
      <c r="H271" s="34" t="s">
        <v>1253</v>
      </c>
      <c r="I271" s="121" t="s">
        <v>1254</v>
      </c>
    </row>
    <row r="272" spans="8:9" ht="12.75">
      <c r="H272" s="34" t="s">
        <v>112</v>
      </c>
      <c r="I272" s="121" t="s">
        <v>113</v>
      </c>
    </row>
    <row r="273" spans="8:9" ht="12.75">
      <c r="H273" s="34" t="s">
        <v>458</v>
      </c>
      <c r="I273" s="121" t="s">
        <v>459</v>
      </c>
    </row>
    <row r="274" spans="8:9" ht="12.75">
      <c r="H274" s="34" t="s">
        <v>747</v>
      </c>
      <c r="I274" s="121" t="s">
        <v>748</v>
      </c>
    </row>
    <row r="275" spans="8:9" ht="12.75">
      <c r="H275" s="34" t="s">
        <v>749</v>
      </c>
      <c r="I275" s="121" t="s">
        <v>638</v>
      </c>
    </row>
    <row r="276" spans="8:9" ht="12.75">
      <c r="H276" s="34" t="s">
        <v>639</v>
      </c>
      <c r="I276" s="121" t="s">
        <v>640</v>
      </c>
    </row>
    <row r="277" spans="8:9" ht="12.75">
      <c r="H277" s="34" t="s">
        <v>641</v>
      </c>
      <c r="I277" s="121" t="s">
        <v>642</v>
      </c>
    </row>
    <row r="278" spans="8:9" ht="12.75">
      <c r="H278" s="34" t="s">
        <v>643</v>
      </c>
      <c r="I278" s="121" t="s">
        <v>644</v>
      </c>
    </row>
    <row r="279" spans="8:9" ht="12.75">
      <c r="H279" s="34" t="s">
        <v>1255</v>
      </c>
      <c r="I279" s="121" t="s">
        <v>645</v>
      </c>
    </row>
    <row r="280" spans="8:9" ht="12.75">
      <c r="H280" s="35" t="s">
        <v>544</v>
      </c>
      <c r="I280" s="121"/>
    </row>
    <row r="281" spans="8:9" ht="12.75">
      <c r="H281" s="34"/>
      <c r="I281" s="121"/>
    </row>
    <row r="282" spans="8:9" ht="12.75">
      <c r="H282" s="34"/>
      <c r="I282" s="121"/>
    </row>
    <row r="283" spans="8:9" ht="12.75">
      <c r="H283" s="34"/>
      <c r="I283" s="121"/>
    </row>
    <row r="284" spans="8:9" ht="12.75">
      <c r="H284" s="34"/>
      <c r="I284" s="121"/>
    </row>
    <row r="285" spans="8:9" ht="12.75">
      <c r="H285" s="34"/>
      <c r="I285" s="121"/>
    </row>
    <row r="286" spans="8:9" ht="12.75">
      <c r="H286" s="34"/>
      <c r="I286" s="121"/>
    </row>
    <row r="287" spans="8:9" ht="12.75">
      <c r="H287" s="34"/>
      <c r="I287" s="121"/>
    </row>
    <row r="288" spans="8:9" ht="12.75">
      <c r="H288" s="34"/>
      <c r="I288" s="121"/>
    </row>
    <row r="289" spans="8:9" ht="12.75">
      <c r="H289" s="34"/>
      <c r="I289" s="121"/>
    </row>
    <row r="290" spans="8:9" ht="12.75">
      <c r="H290" s="34"/>
      <c r="I290" s="121"/>
    </row>
    <row r="291" spans="8:9" ht="12.75">
      <c r="H291" s="34"/>
      <c r="I291" s="121"/>
    </row>
    <row r="292" spans="8:9" ht="12.75">
      <c r="H292" s="34"/>
      <c r="I292" s="121"/>
    </row>
    <row r="293" spans="8:9" ht="12.75">
      <c r="H293" s="34"/>
      <c r="I293" s="121"/>
    </row>
    <row r="294" spans="8:9" ht="12.75">
      <c r="H294" s="34"/>
      <c r="I294" s="121"/>
    </row>
    <row r="295" spans="8:9" ht="12.75">
      <c r="H295" s="34"/>
      <c r="I295" s="121"/>
    </row>
    <row r="296" spans="8:9" ht="12.75">
      <c r="H296" s="34"/>
      <c r="I296" s="121"/>
    </row>
    <row r="297" spans="8:9" ht="12.75">
      <c r="H297" s="34"/>
      <c r="I297" s="121"/>
    </row>
    <row r="298" spans="8:9" ht="12.75">
      <c r="H298" s="34"/>
      <c r="I298" s="121"/>
    </row>
    <row r="299" spans="8:9" ht="12.75">
      <c r="H299" s="34"/>
      <c r="I299" s="121"/>
    </row>
    <row r="300" spans="8:9" ht="12.75">
      <c r="H300" s="34"/>
      <c r="I300" s="121"/>
    </row>
    <row r="301" spans="8:9" ht="12.75">
      <c r="H301" s="34"/>
      <c r="I301" s="121"/>
    </row>
    <row r="302" spans="8:9" ht="12.75">
      <c r="H302" s="34"/>
      <c r="I302" s="121"/>
    </row>
    <row r="303" spans="8:9" ht="12.75">
      <c r="H303" s="34"/>
      <c r="I303" s="121"/>
    </row>
    <row r="304" spans="8:9" ht="12.75">
      <c r="H304" s="34"/>
      <c r="I304" s="121"/>
    </row>
    <row r="305" spans="8:9" ht="12.75">
      <c r="H305" s="34"/>
      <c r="I305" s="121"/>
    </row>
    <row r="306" spans="8:9" ht="12.75">
      <c r="H306" s="34"/>
      <c r="I306" s="121"/>
    </row>
    <row r="307" spans="8:9" ht="12.75">
      <c r="H307" s="34"/>
      <c r="I307" s="121"/>
    </row>
    <row r="308" spans="8:9" ht="12.75">
      <c r="H308" s="34"/>
      <c r="I308" s="121"/>
    </row>
    <row r="309" spans="8:9" ht="12.75">
      <c r="H309" s="34"/>
      <c r="I309" s="121"/>
    </row>
    <row r="310" spans="8:9" ht="12.75">
      <c r="H310" s="34"/>
      <c r="I310" s="121"/>
    </row>
    <row r="311" spans="8:9" ht="12.75">
      <c r="H311" s="34"/>
      <c r="I311" s="121"/>
    </row>
    <row r="312" spans="8:9" ht="12.75">
      <c r="H312" s="34"/>
      <c r="I312" s="121"/>
    </row>
    <row r="313" spans="8:9" ht="12.75">
      <c r="H313" s="34"/>
      <c r="I313" s="121"/>
    </row>
    <row r="314" spans="8:9" ht="12.75">
      <c r="H314" s="34"/>
      <c r="I314" s="121"/>
    </row>
    <row r="315" spans="8:9" ht="12.75">
      <c r="H315" s="34"/>
      <c r="I315" s="121"/>
    </row>
    <row r="316" spans="8:9" ht="12.75">
      <c r="H316" s="34"/>
      <c r="I316" s="121"/>
    </row>
    <row r="317" spans="8:9" ht="12.75">
      <c r="H317" s="34"/>
      <c r="I317" s="121"/>
    </row>
    <row r="318" spans="8:9" ht="12.75">
      <c r="H318" s="34"/>
      <c r="I318" s="121"/>
    </row>
    <row r="319" spans="8:9" ht="12.75">
      <c r="H319" s="34"/>
      <c r="I319" s="121"/>
    </row>
    <row r="320" spans="8:9" ht="12.75">
      <c r="H320" s="34"/>
      <c r="I320" s="121"/>
    </row>
    <row r="321" ht="12.75">
      <c r="H321" s="35"/>
    </row>
  </sheetData>
  <sheetProtection selectLockedCells="1" selectUnlockedCells="1"/>
  <conditionalFormatting sqref="A23 A3 A5 A21 A19 A17">
    <cfRule type="cellIs" priority="1" dxfId="0" operator="equal" stopIfTrue="1">
      <formula>0</formula>
    </cfRule>
  </conditionalFormatting>
  <dataValidations count="6">
    <dataValidation type="list" allowBlank="1" showInputMessage="1" showErrorMessage="1" prompt="Please select Yes (Y) or No (N) from the list. " error="Please select Yes (Y) or No (N) from the list. " sqref="A3">
      <formula1>"Y, N"</formula1>
    </dataValidation>
    <dataValidation type="list" allowBlank="1" showInputMessage="1" showErrorMessage="1" prompt="Please select  from the list. " error="Please select from the list. " sqref="A5">
      <formula1>"HOUSTON, NORTH, SOUTH, WEST"</formula1>
    </dataValidation>
    <dataValidation type="list" allowBlank="1" showInputMessage="1" showErrorMessage="1" prompt="Please select  from the list. " error="Please select from the list. " sqref="A17">
      <formula1>"DELTA, WYE"</formula1>
    </dataValidation>
    <dataValidation type="list" allowBlank="1" showInputMessage="1" showErrorMessage="1" prompt="Please select  from the list. " error="Please select from the list. " sqref="A19">
      <formula1>"HIGH VOLTAGE, LOW VOLTAGE, BOTH"</formula1>
    </dataValidation>
    <dataValidation type="list" allowBlank="1" showInputMessage="1" showErrorMessage="1" sqref="A21">
      <formula1>"New BLT, Revision, Deletion"</formula1>
    </dataValidation>
    <dataValidation type="list" allowBlank="1" showInputMessage="1" showErrorMessage="1" sqref="A23">
      <formula1>"ADD, DEL, CHG"</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SETTLEMENT BLOCK LOAD REGISTRATION FORM</dc:title>
  <dc:subject/>
  <dc:creator>ERCOT</dc:creator>
  <cp:keywords/>
  <dc:description/>
  <cp:lastModifiedBy>pcoon</cp:lastModifiedBy>
  <cp:lastPrinted>2009-02-04T16:50:12Z</cp:lastPrinted>
  <dcterms:created xsi:type="dcterms:W3CDTF">2008-02-20T15:56:58Z</dcterms:created>
  <dcterms:modified xsi:type="dcterms:W3CDTF">2011-06-20T16:12:12Z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tion Classification">
    <vt:lpwstr>ERCOT Limited</vt:lpwstr>
  </property>
</Properties>
</file>