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2"/>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<sst xmlns="http://schemas.openxmlformats.org/spreadsheetml/2006/main" count="7561" uniqueCount="1861">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</sst>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4" t="s">
        <v>1485</v>
      </c>
      <c r="B16" s="484" t="s">
        <v>1306</v>
      </c>
      <c r="C16" s="40">
        <f>SUM(C4:C15)</f>
        <v>182880</v>
      </c>
      <c r="D16" s="486">
        <f>SUM(D4:D15)</f>
        <v>0</v>
      </c>
      <c r="E16" s="488">
        <f>C16-D16</f>
        <v>182880</v>
      </c>
      <c r="F16" s="490">
        <f>SUM(F4:F15)</f>
        <v>1235</v>
      </c>
      <c r="G16" s="492">
        <f>(C16-F16)/C16</f>
        <v>0.9932469378827646</v>
      </c>
      <c r="H16" s="494">
        <f>SUM(H4:H15)</f>
        <v>0</v>
      </c>
      <c r="I16" s="495">
        <f>SUM(I4:I15)</f>
        <v>0</v>
      </c>
      <c r="J16" s="495"/>
      <c r="K16" s="510">
        <f>(C16-D16)/C16</f>
        <v>1</v>
      </c>
    </row>
    <row r="17" spans="1:12" ht="23.25" customHeight="1" thickBot="1">
      <c r="A17" s="485"/>
      <c r="B17" s="485"/>
      <c r="C17" s="41" t="s">
        <v>1486</v>
      </c>
      <c r="D17" s="487"/>
      <c r="E17" s="489"/>
      <c r="F17" s="491"/>
      <c r="G17" s="493"/>
      <c r="H17" s="491"/>
      <c r="I17" s="491"/>
      <c r="J17" s="491"/>
      <c r="K17" s="493"/>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4" t="s">
        <v>1485</v>
      </c>
      <c r="B16" s="484" t="s">
        <v>1306</v>
      </c>
      <c r="C16" s="40">
        <f>SUM(C4:C15)</f>
        <v>342720</v>
      </c>
      <c r="D16" s="486">
        <f>SUM(D4:D15)</f>
        <v>19865</v>
      </c>
      <c r="E16" s="496">
        <f>C16-D16</f>
        <v>322855</v>
      </c>
      <c r="F16" s="490">
        <f>SUM(F4:F15)</f>
        <v>2661</v>
      </c>
      <c r="G16" s="492">
        <f>(E16-F16)/E16</f>
        <v>0.991757909897632</v>
      </c>
      <c r="H16" s="494">
        <f>SUM(H4:H15)</f>
        <v>0</v>
      </c>
      <c r="I16" s="495">
        <f>SUM(I4:I15)</f>
        <v>0</v>
      </c>
      <c r="J16" s="495"/>
      <c r="K16" s="510">
        <f>(C16-D16)/C16</f>
        <v>0.9420372315592904</v>
      </c>
    </row>
    <row r="17" spans="1:12" ht="23.25" customHeight="1" thickBot="1">
      <c r="A17" s="485"/>
      <c r="B17" s="485"/>
      <c r="C17" s="41" t="s">
        <v>1486</v>
      </c>
      <c r="D17" s="487"/>
      <c r="E17" s="497"/>
      <c r="F17" s="491"/>
      <c r="G17" s="493"/>
      <c r="H17" s="491"/>
      <c r="I17" s="491"/>
      <c r="J17" s="491"/>
      <c r="K17" s="493"/>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4" t="s">
        <v>1485</v>
      </c>
      <c r="B16" s="484" t="s">
        <v>848</v>
      </c>
      <c r="C16" s="40">
        <f>SUM(C4:C15)</f>
        <v>525600</v>
      </c>
      <c r="D16" s="486">
        <f>SUM(D4:D15)</f>
        <v>19865</v>
      </c>
      <c r="E16" s="496">
        <f>C16-D16</f>
        <v>505735</v>
      </c>
      <c r="F16" s="494">
        <f>SUM(F4:F15)</f>
        <v>1915</v>
      </c>
      <c r="G16" s="492">
        <f>(E16-F16)/E16</f>
        <v>0.9962134319356976</v>
      </c>
      <c r="H16" s="494">
        <f>SUM(H4:H15)</f>
        <v>0</v>
      </c>
      <c r="I16" s="494">
        <f>SUM(I4:I15)</f>
        <v>0</v>
      </c>
      <c r="J16" s="494"/>
      <c r="K16" s="492">
        <f>(C16-D16)/C16</f>
        <v>0.962205098934551</v>
      </c>
    </row>
    <row r="17" spans="1:12" ht="23.25" customHeight="1" thickBot="1">
      <c r="A17" s="485"/>
      <c r="B17" s="485"/>
      <c r="C17" s="41" t="s">
        <v>1486</v>
      </c>
      <c r="D17" s="487"/>
      <c r="E17" s="497"/>
      <c r="F17" s="491"/>
      <c r="G17" s="493"/>
      <c r="H17" s="491"/>
      <c r="I17" s="491"/>
      <c r="J17" s="491"/>
      <c r="K17" s="493"/>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552</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4" t="s">
        <v>1485</v>
      </c>
      <c r="B16" s="484" t="s">
        <v>847</v>
      </c>
      <c r="C16" s="40">
        <f>SUM(C4:C15)</f>
        <v>195360</v>
      </c>
      <c r="D16" s="486">
        <f>SUM(D4:D15)</f>
        <v>20765</v>
      </c>
      <c r="E16" s="486">
        <f>C16-D16</f>
        <v>174595</v>
      </c>
      <c r="F16" s="498">
        <f>SUM(F4:F15)</f>
        <v>276</v>
      </c>
      <c r="G16" s="492">
        <f>(E16-F16)/E16</f>
        <v>0.9984191987170309</v>
      </c>
      <c r="H16" s="494">
        <f>SUM(H4:H15)</f>
        <v>0</v>
      </c>
      <c r="I16" s="494">
        <f>SUM(I4:I15)</f>
        <v>0</v>
      </c>
      <c r="J16" s="494"/>
      <c r="K16" s="511">
        <f>(C16-D16)/C16</f>
        <v>0.89370904995905</v>
      </c>
    </row>
    <row r="17" spans="1:12" ht="23.25" customHeight="1" thickBot="1">
      <c r="A17" s="485"/>
      <c r="B17" s="485"/>
      <c r="C17" s="41" t="s">
        <v>1486</v>
      </c>
      <c r="D17" s="487"/>
      <c r="E17" s="487"/>
      <c r="F17" s="499"/>
      <c r="G17" s="493"/>
      <c r="H17" s="491"/>
      <c r="I17" s="491"/>
      <c r="J17" s="491"/>
      <c r="K17" s="512"/>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5"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6"/>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5"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6"/>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3"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4"/>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1482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4" t="s">
        <v>1485</v>
      </c>
      <c r="B16" s="484" t="s">
        <v>1306</v>
      </c>
      <c r="C16" s="40">
        <f>SUM(C4:C15)</f>
        <v>525600</v>
      </c>
      <c r="D16" s="486">
        <f>SUM(D4:D15)</f>
        <v>24943</v>
      </c>
      <c r="E16" s="496">
        <f>C16-D16</f>
        <v>500657</v>
      </c>
      <c r="F16" s="490">
        <f>SUM(F4:F15)</f>
        <v>1448</v>
      </c>
      <c r="G16" s="492">
        <f>(E16-F16)/E16</f>
        <v>0.9971078003503396</v>
      </c>
      <c r="H16" s="494">
        <f>SUM(H4:H15)</f>
        <v>0</v>
      </c>
      <c r="I16" s="495">
        <f>SUM(I4:I15)</f>
        <v>0</v>
      </c>
      <c r="J16" s="495"/>
      <c r="K16" s="510">
        <f>(C16-D16)/C16</f>
        <v>0.9525437595129376</v>
      </c>
    </row>
    <row r="17" spans="1:12" ht="23.25" customHeight="1" thickBot="1">
      <c r="A17" s="485"/>
      <c r="B17" s="485"/>
      <c r="C17" s="41" t="s">
        <v>1486</v>
      </c>
      <c r="D17" s="487"/>
      <c r="E17" s="497"/>
      <c r="F17" s="491"/>
      <c r="G17" s="493"/>
      <c r="H17" s="491"/>
      <c r="I17" s="491"/>
      <c r="J17" s="491"/>
      <c r="K17" s="493"/>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1483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4" t="s">
        <v>1485</v>
      </c>
      <c r="B16" s="484" t="s">
        <v>848</v>
      </c>
      <c r="C16" s="40">
        <f>SUM(C4:C15)</f>
        <v>525600</v>
      </c>
      <c r="D16" s="486">
        <f>SUM(D4:D15)</f>
        <v>25009</v>
      </c>
      <c r="E16" s="496">
        <f>C16-D16</f>
        <v>500591</v>
      </c>
      <c r="F16" s="494">
        <f>SUM(F4:F15)</f>
        <v>1651</v>
      </c>
      <c r="G16" s="492">
        <f>(E16-F16)/E16</f>
        <v>0.9967018983561431</v>
      </c>
      <c r="H16" s="494">
        <f>SUM(H4:H15)</f>
        <v>0</v>
      </c>
      <c r="I16" s="494">
        <f>SUM(I4:I15)</f>
        <v>0</v>
      </c>
      <c r="J16" s="494"/>
      <c r="K16" s="492">
        <f>(C16-D16)/C16</f>
        <v>0.9524181887366819</v>
      </c>
    </row>
    <row r="17" spans="1:12" ht="23.25" customHeight="1" thickBot="1">
      <c r="A17" s="485"/>
      <c r="B17" s="485"/>
      <c r="C17" s="41" t="s">
        <v>1486</v>
      </c>
      <c r="D17" s="487"/>
      <c r="E17" s="497"/>
      <c r="F17" s="491"/>
      <c r="G17" s="493"/>
      <c r="H17" s="491"/>
      <c r="I17" s="491"/>
      <c r="J17" s="491"/>
      <c r="K17" s="493"/>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1484</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4" t="s">
        <v>1485</v>
      </c>
      <c r="B16" s="484" t="s">
        <v>847</v>
      </c>
      <c r="C16" s="40">
        <f>SUM(C4:C15)</f>
        <v>199920</v>
      </c>
      <c r="D16" s="486">
        <f>SUM(D4:D15)</f>
        <v>16684</v>
      </c>
      <c r="E16" s="486">
        <f>C16-D16</f>
        <v>183236</v>
      </c>
      <c r="F16" s="498">
        <f>SUM(F4:F15)</f>
        <v>325</v>
      </c>
      <c r="G16" s="492">
        <f>(E16-F16)/E16</f>
        <v>0.9982263310703137</v>
      </c>
      <c r="H16" s="494">
        <f>SUM(H4:H15)</f>
        <v>0</v>
      </c>
      <c r="I16" s="494">
        <f>SUM(I4:I15)</f>
        <v>0</v>
      </c>
      <c r="J16" s="494"/>
      <c r="K16" s="511">
        <f>(C16-D16)/C16</f>
        <v>0.916546618647459</v>
      </c>
    </row>
    <row r="17" spans="1:12" ht="23.25" customHeight="1" thickBot="1">
      <c r="A17" s="485"/>
      <c r="B17" s="485"/>
      <c r="C17" s="41" t="s">
        <v>1486</v>
      </c>
      <c r="D17" s="487"/>
      <c r="E17" s="487"/>
      <c r="F17" s="499"/>
      <c r="G17" s="493"/>
      <c r="H17" s="491"/>
      <c r="I17" s="491"/>
      <c r="J17" s="491"/>
      <c r="K17" s="512"/>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8">
        <v>2009</v>
      </c>
      <c r="C4" s="518"/>
      <c r="D4" s="518"/>
      <c r="E4" s="518"/>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8">
        <v>2008</v>
      </c>
      <c r="C7" s="518"/>
      <c r="D7" s="518"/>
      <c r="E7" s="518"/>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8">
        <v>2007</v>
      </c>
      <c r="C11" s="518"/>
      <c r="D11" s="518"/>
      <c r="E11" s="518"/>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1192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4" t="s">
        <v>1195</v>
      </c>
      <c r="B16" s="484" t="s">
        <v>1306</v>
      </c>
      <c r="C16" s="40">
        <f>SUM(C4:C15)</f>
        <v>527040</v>
      </c>
      <c r="D16" s="486">
        <f>SUM(D4:D15)</f>
        <v>21942</v>
      </c>
      <c r="E16" s="496">
        <f>C16-D16</f>
        <v>505098</v>
      </c>
      <c r="F16" s="490">
        <f>SUM(F4:F15)</f>
        <v>2670</v>
      </c>
      <c r="G16" s="492">
        <f>(E16-F16)/E16</f>
        <v>0.9947138971051163</v>
      </c>
      <c r="H16" s="494">
        <f>SUM(H4:H15)</f>
        <v>4320</v>
      </c>
      <c r="I16" s="495">
        <f>SUM(I4:I15)</f>
        <v>2520</v>
      </c>
      <c r="J16" s="495"/>
      <c r="K16" s="510">
        <f>(C16-D16)/C16</f>
        <v>0.9583674863387979</v>
      </c>
    </row>
    <row r="17" spans="1:12" ht="23.25" customHeight="1" thickBot="1">
      <c r="A17" s="485"/>
      <c r="B17" s="485"/>
      <c r="C17" s="41" t="s">
        <v>293</v>
      </c>
      <c r="D17" s="487"/>
      <c r="E17" s="497"/>
      <c r="F17" s="491"/>
      <c r="G17" s="493"/>
      <c r="H17" s="491"/>
      <c r="I17" s="491"/>
      <c r="J17" s="491"/>
      <c r="K17" s="493"/>
      <c r="L17" s="292">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1194</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4" t="s">
        <v>1195</v>
      </c>
      <c r="B16" s="484" t="s">
        <v>848</v>
      </c>
      <c r="C16" s="40">
        <f>SUM(C4:C15)</f>
        <v>527040</v>
      </c>
      <c r="D16" s="486">
        <f>SUM(D4:D15)</f>
        <v>19382</v>
      </c>
      <c r="E16" s="496">
        <f>C16-D16</f>
        <v>507658</v>
      </c>
      <c r="F16" s="494">
        <f>SUM(F4:F15)</f>
        <v>2375</v>
      </c>
      <c r="G16" s="492">
        <f>(E16-F16)/E16</f>
        <v>0.9953216535541645</v>
      </c>
      <c r="H16" s="494">
        <f>SUM(H4:H15)</f>
        <v>4320</v>
      </c>
      <c r="I16" s="494">
        <f>SUM(I4:I15)</f>
        <v>2520</v>
      </c>
      <c r="J16" s="494"/>
      <c r="K16" s="492">
        <f>(C16-D16)/C16</f>
        <v>0.963224802671524</v>
      </c>
    </row>
    <row r="17" spans="1:12" ht="23.25" customHeight="1" thickBot="1">
      <c r="A17" s="485"/>
      <c r="B17" s="485"/>
      <c r="C17" s="41" t="s">
        <v>293</v>
      </c>
      <c r="D17" s="487"/>
      <c r="E17" s="497"/>
      <c r="F17" s="491"/>
      <c r="G17" s="493"/>
      <c r="H17" s="491"/>
      <c r="I17" s="491"/>
      <c r="J17" s="491"/>
      <c r="K17" s="493"/>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1193</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4" t="s">
        <v>1195</v>
      </c>
      <c r="B16" s="484" t="s">
        <v>847</v>
      </c>
      <c r="C16" s="40">
        <f>SUM(C4:C15)</f>
        <v>188640</v>
      </c>
      <c r="D16" s="486">
        <f>SUM(D4:D15)</f>
        <v>0</v>
      </c>
      <c r="E16" s="486">
        <f>C16-D16</f>
        <v>188640</v>
      </c>
      <c r="F16" s="498">
        <f>SUM(F4:F15)</f>
        <v>1602</v>
      </c>
      <c r="G16" s="492">
        <f>(E16-F16)/E16</f>
        <v>0.9915076335877863</v>
      </c>
      <c r="H16" s="494">
        <f>SUM(H4:H15)</f>
        <v>0</v>
      </c>
      <c r="I16" s="494">
        <f>SUM(I4:I15)</f>
        <v>0</v>
      </c>
      <c r="J16" s="494"/>
      <c r="K16" s="511">
        <f>(C16-D16)/C16</f>
        <v>1</v>
      </c>
    </row>
    <row r="17" spans="1:12" ht="23.25" customHeight="1" thickBot="1">
      <c r="A17" s="485"/>
      <c r="B17" s="485"/>
      <c r="C17" s="41" t="s">
        <v>293</v>
      </c>
      <c r="D17" s="487"/>
      <c r="E17" s="487"/>
      <c r="F17" s="499"/>
      <c r="G17" s="493"/>
      <c r="H17" s="491"/>
      <c r="I17" s="491"/>
      <c r="J17" s="491"/>
      <c r="K17" s="512"/>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3" t="s">
        <v>385</v>
      </c>
      <c r="B1" s="483"/>
      <c r="C1" s="483"/>
      <c r="D1" s="483"/>
      <c r="E1" s="483"/>
      <c r="F1" s="483"/>
      <c r="G1" s="483"/>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4" t="s">
        <v>831</v>
      </c>
      <c r="B9" s="484" t="s">
        <v>1306</v>
      </c>
      <c r="C9" s="40">
        <f>SUM(C4:C8)</f>
        <v>217440</v>
      </c>
      <c r="D9" s="486">
        <f>SUM(D4:D8)</f>
        <v>6395</v>
      </c>
      <c r="E9" s="486">
        <f>C9-D9</f>
        <v>211045</v>
      </c>
      <c r="F9" s="498">
        <f>SUM(F4:F8)</f>
        <v>2002</v>
      </c>
      <c r="G9" s="521">
        <f t="shared" si="0"/>
        <v>0.990513871449217</v>
      </c>
    </row>
    <row r="10" spans="1:7" ht="23.25" customHeight="1" thickBot="1">
      <c r="A10" s="485"/>
      <c r="B10" s="485"/>
      <c r="C10" s="41" t="s">
        <v>708</v>
      </c>
      <c r="D10" s="487"/>
      <c r="E10" s="487"/>
      <c r="F10" s="499"/>
      <c r="G10" s="520"/>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4" t="s">
        <v>34</v>
      </c>
      <c r="B21" s="484" t="s">
        <v>1306</v>
      </c>
      <c r="C21" s="40">
        <f>C9+SUM(C14:C20)</f>
        <v>525600</v>
      </c>
      <c r="D21" s="486">
        <f>D9+SUM(D14:D20)</f>
        <v>22140</v>
      </c>
      <c r="E21" s="486">
        <f>C21-D21</f>
        <v>503460</v>
      </c>
      <c r="F21" s="498">
        <f>F9+SUM(F14:F20)</f>
        <v>4486</v>
      </c>
      <c r="G21" s="519">
        <f>(E21-F21)/E21</f>
        <v>0.9910896595558734</v>
      </c>
    </row>
    <row r="22" spans="1:7" ht="23.25" customHeight="1" thickBot="1">
      <c r="A22" s="485"/>
      <c r="B22" s="485"/>
      <c r="C22" s="41" t="s">
        <v>1190</v>
      </c>
      <c r="D22" s="487"/>
      <c r="E22" s="487"/>
      <c r="F22" s="499"/>
      <c r="G22" s="520"/>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4" t="s">
        <v>834</v>
      </c>
      <c r="B16" s="484" t="s">
        <v>847</v>
      </c>
      <c r="C16" s="40">
        <f>SUM(C9:C15)</f>
        <v>105840</v>
      </c>
      <c r="D16" s="486">
        <f>SUM(D4:D15)</f>
        <v>750</v>
      </c>
      <c r="E16" s="486">
        <f>C16-D16</f>
        <v>105090</v>
      </c>
      <c r="F16" s="522">
        <f>SUM(F4:F15)</f>
        <v>2028</v>
      </c>
      <c r="G16" s="524">
        <f>(E16-F16)/E16</f>
        <v>0.9807022552098201</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922</v>
      </c>
      <c r="B1" s="483"/>
      <c r="C1" s="483"/>
      <c r="D1" s="483"/>
      <c r="E1" s="483"/>
      <c r="F1" s="483"/>
      <c r="G1" s="483"/>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4" t="s">
        <v>834</v>
      </c>
      <c r="B16" s="484" t="s">
        <v>848</v>
      </c>
      <c r="C16" s="40">
        <f>SUM(C9:C15)</f>
        <v>308160</v>
      </c>
      <c r="D16" s="486">
        <f>SUM(D4:D15)</f>
        <v>16405</v>
      </c>
      <c r="E16" s="486">
        <f>C16-D16</f>
        <v>291755</v>
      </c>
      <c r="F16" s="522">
        <f>SUM(F4:F15)</f>
        <v>4989</v>
      </c>
      <c r="G16" s="524">
        <f>(E16-F16)/E16</f>
        <v>0.9829000359891005</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526" t="s">
        <v>835</v>
      </c>
      <c r="B2" s="526"/>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4" t="s">
        <v>834</v>
      </c>
      <c r="B16" s="484" t="s">
        <v>847</v>
      </c>
      <c r="C16" s="40">
        <f>SUM(C9:C15)</f>
        <v>105840</v>
      </c>
      <c r="D16" s="486">
        <f>SUM(D4:D15)</f>
        <v>315</v>
      </c>
      <c r="E16" s="486">
        <f>C16-D16</f>
        <v>105525</v>
      </c>
      <c r="F16" s="522">
        <f>SUM(F4:F15)</f>
        <v>1723</v>
      </c>
      <c r="G16" s="524">
        <f>(E16-F16)/E16</f>
        <v>0.9836721156124141</v>
      </c>
    </row>
    <row r="17" spans="1:7" ht="23.25" customHeight="1" thickBot="1">
      <c r="A17" s="485"/>
      <c r="B17" s="485"/>
      <c r="C17" s="41" t="s">
        <v>1188</v>
      </c>
      <c r="D17" s="487"/>
      <c r="E17" s="487"/>
      <c r="F17" s="523"/>
      <c r="G17" s="525"/>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4" t="s">
        <v>1316</v>
      </c>
      <c r="B15" s="484" t="s">
        <v>1306</v>
      </c>
      <c r="C15" s="40">
        <f>SUM(C3:C14)</f>
        <v>525600</v>
      </c>
      <c r="D15" s="486">
        <f>SUM(D3:D14)</f>
        <v>13894</v>
      </c>
      <c r="E15" s="486">
        <f>C15-D15</f>
        <v>511706</v>
      </c>
      <c r="F15" s="484">
        <f>SUM(F3:F14)</f>
        <v>3700</v>
      </c>
      <c r="G15" s="524">
        <v>0.9927</v>
      </c>
    </row>
    <row r="16" spans="1:7" ht="23.25" customHeight="1" thickBot="1">
      <c r="A16" s="485"/>
      <c r="B16" s="485"/>
      <c r="C16" s="41" t="s">
        <v>1394</v>
      </c>
      <c r="D16" s="487"/>
      <c r="E16" s="487"/>
      <c r="F16" s="485"/>
      <c r="G16" s="525"/>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tabSelected="1" zoomScale="75" zoomScaleNormal="75" zoomScalePageLayoutView="0" workbookViewId="0" topLeftCell="A1">
      <selection activeCell="N15" sqref="N15"/>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0" t="s">
        <v>686</v>
      </c>
      <c r="D4" s="481"/>
      <c r="E4" s="481"/>
      <c r="F4" s="481"/>
      <c r="G4" s="481"/>
      <c r="H4" s="481"/>
      <c r="I4" s="481"/>
      <c r="J4" s="481"/>
      <c r="K4" s="481"/>
      <c r="L4" s="481"/>
      <c r="M4" s="481"/>
      <c r="N4" s="482"/>
      <c r="O4" s="117"/>
      <c r="P4" s="476" t="s">
        <v>687</v>
      </c>
      <c r="Q4" s="477"/>
      <c r="R4" s="477"/>
      <c r="S4" s="477"/>
      <c r="T4" s="477"/>
      <c r="U4" s="477"/>
      <c r="V4" s="477"/>
      <c r="W4" s="477"/>
      <c r="X4" s="477"/>
      <c r="Y4" s="477"/>
      <c r="Z4" s="478"/>
      <c r="AA4" s="117"/>
      <c r="AB4" s="476" t="s">
        <v>688</v>
      </c>
      <c r="AC4" s="477"/>
      <c r="AD4" s="477"/>
      <c r="AE4" s="477"/>
      <c r="AF4" s="477"/>
      <c r="AG4" s="477"/>
      <c r="AH4" s="477"/>
      <c r="AI4" s="478"/>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0" t="s">
        <v>686</v>
      </c>
      <c r="D31" s="481"/>
      <c r="E31" s="481"/>
      <c r="F31" s="481"/>
      <c r="G31" s="481"/>
      <c r="H31" s="481"/>
      <c r="I31" s="481"/>
      <c r="J31" s="481"/>
      <c r="K31" s="481"/>
      <c r="L31" s="481"/>
      <c r="M31" s="481"/>
      <c r="N31" s="482"/>
      <c r="O31" s="117"/>
      <c r="P31" s="476" t="s">
        <v>687</v>
      </c>
      <c r="Q31" s="477"/>
      <c r="R31" s="477"/>
      <c r="S31" s="477"/>
      <c r="T31" s="477"/>
      <c r="U31" s="477"/>
      <c r="V31" s="477"/>
      <c r="W31" s="477"/>
      <c r="X31" s="477"/>
      <c r="Y31" s="477"/>
      <c r="Z31" s="478"/>
      <c r="AA31" s="117"/>
      <c r="AB31" s="476" t="s">
        <v>688</v>
      </c>
      <c r="AC31" s="477"/>
      <c r="AD31" s="477"/>
      <c r="AE31" s="477"/>
      <c r="AF31" s="477"/>
      <c r="AG31" s="477"/>
      <c r="AH31" s="477"/>
      <c r="AI31" s="478"/>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6" t="s">
        <v>686</v>
      </c>
      <c r="D58" s="477"/>
      <c r="E58" s="477"/>
      <c r="F58" s="477"/>
      <c r="G58" s="477"/>
      <c r="H58" s="477"/>
      <c r="I58" s="477"/>
      <c r="J58" s="477"/>
      <c r="K58" s="477"/>
      <c r="L58" s="477"/>
      <c r="M58" s="477"/>
      <c r="N58" s="478"/>
      <c r="O58" s="117"/>
      <c r="P58" s="476" t="s">
        <v>687</v>
      </c>
      <c r="Q58" s="477"/>
      <c r="R58" s="477"/>
      <c r="S58" s="477"/>
      <c r="T58" s="477"/>
      <c r="U58" s="477"/>
      <c r="V58" s="477"/>
      <c r="W58" s="477"/>
      <c r="X58" s="477"/>
      <c r="Y58" s="477"/>
      <c r="Z58" s="478"/>
      <c r="AA58" s="117"/>
      <c r="AB58" s="476" t="s">
        <v>688</v>
      </c>
      <c r="AC58" s="477"/>
      <c r="AD58" s="477"/>
      <c r="AE58" s="477"/>
      <c r="AF58" s="477"/>
      <c r="AG58" s="477"/>
      <c r="AH58" s="477"/>
      <c r="AI58" s="478"/>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0" t="s">
        <v>686</v>
      </c>
      <c r="D85" s="481"/>
      <c r="E85" s="481"/>
      <c r="F85" s="481"/>
      <c r="G85" s="481"/>
      <c r="H85" s="481"/>
      <c r="I85" s="481"/>
      <c r="J85" s="481"/>
      <c r="K85" s="481"/>
      <c r="L85" s="481"/>
      <c r="M85" s="481"/>
      <c r="N85" s="482"/>
      <c r="O85" s="117"/>
      <c r="P85" s="476" t="s">
        <v>687</v>
      </c>
      <c r="Q85" s="477"/>
      <c r="R85" s="477"/>
      <c r="S85" s="477"/>
      <c r="T85" s="477"/>
      <c r="U85" s="477"/>
      <c r="V85" s="477"/>
      <c r="W85" s="477"/>
      <c r="X85" s="477"/>
      <c r="Y85" s="477"/>
      <c r="Z85" s="478"/>
      <c r="AA85" s="117"/>
      <c r="AB85" s="476" t="s">
        <v>688</v>
      </c>
      <c r="AC85" s="477"/>
      <c r="AD85" s="477"/>
      <c r="AE85" s="477"/>
      <c r="AF85" s="477"/>
      <c r="AG85" s="477"/>
      <c r="AH85" s="477"/>
      <c r="AI85" s="478"/>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6" t="s">
        <v>686</v>
      </c>
      <c r="D113" s="477"/>
      <c r="E113" s="477"/>
      <c r="F113" s="477"/>
      <c r="G113" s="477"/>
      <c r="H113" s="477"/>
      <c r="I113" s="477"/>
      <c r="J113" s="477"/>
      <c r="K113" s="477"/>
      <c r="L113" s="477"/>
      <c r="M113" s="477"/>
      <c r="N113" s="478"/>
      <c r="O113" s="117"/>
      <c r="P113" s="479" t="s">
        <v>687</v>
      </c>
      <c r="Q113" s="477"/>
      <c r="R113" s="477"/>
      <c r="S113" s="477"/>
      <c r="T113" s="477"/>
      <c r="U113" s="477"/>
      <c r="V113" s="477"/>
      <c r="W113" s="477"/>
      <c r="X113" s="477"/>
      <c r="Y113" s="477"/>
      <c r="Z113" s="478"/>
      <c r="AA113" s="117"/>
      <c r="AB113" s="476" t="s">
        <v>688</v>
      </c>
      <c r="AC113" s="477"/>
      <c r="AD113" s="477"/>
      <c r="AE113" s="477"/>
      <c r="AF113" s="477"/>
      <c r="AG113" s="477"/>
      <c r="AH113" s="477"/>
      <c r="AI113" s="478"/>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6" t="s">
        <v>686</v>
      </c>
      <c r="D141" s="477"/>
      <c r="E141" s="477"/>
      <c r="F141" s="477"/>
      <c r="G141" s="477"/>
      <c r="H141" s="477"/>
      <c r="I141" s="477"/>
      <c r="J141" s="477"/>
      <c r="K141" s="477"/>
      <c r="L141" s="477"/>
      <c r="M141" s="477"/>
      <c r="N141" s="478"/>
      <c r="O141" s="117"/>
      <c r="P141" s="479" t="s">
        <v>687</v>
      </c>
      <c r="Q141" s="477"/>
      <c r="R141" s="477"/>
      <c r="S141" s="477"/>
      <c r="T141" s="477"/>
      <c r="U141" s="477"/>
      <c r="V141" s="477"/>
      <c r="W141" s="477"/>
      <c r="X141" s="477"/>
      <c r="Y141" s="477"/>
      <c r="Z141" s="478"/>
      <c r="AA141" s="117"/>
      <c r="AB141" s="476" t="s">
        <v>688</v>
      </c>
      <c r="AC141" s="477"/>
      <c r="AD141" s="477"/>
      <c r="AE141" s="477"/>
      <c r="AF141" s="477"/>
      <c r="AG141" s="477"/>
      <c r="AH141" s="477"/>
      <c r="AI141" s="478"/>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28"/>
  <sheetViews>
    <sheetView zoomScale="75" zoomScaleNormal="75" zoomScalePageLayoutView="0" workbookViewId="0" topLeftCell="A1">
      <selection activeCell="K11" sqref="K1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1311</v>
      </c>
      <c r="C4" s="57">
        <v>40748</v>
      </c>
      <c r="D4" s="57">
        <v>40738</v>
      </c>
      <c r="E4" s="57" t="s">
        <v>1859</v>
      </c>
      <c r="F4" s="59" t="s">
        <v>649</v>
      </c>
      <c r="G4" s="59" t="s">
        <v>1860</v>
      </c>
      <c r="H4" s="59">
        <v>850</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1:21" s="4" customFormat="1" ht="12.75">
      <c r="A5" s="327"/>
      <c r="B5" s="329"/>
      <c r="C5" s="451"/>
      <c r="D5" s="329"/>
      <c r="E5" s="329"/>
      <c r="F5" s="329"/>
      <c r="G5" s="329"/>
      <c r="H5" s="329"/>
      <c r="I5" s="329"/>
      <c r="J5" s="330"/>
      <c r="K5" s="329"/>
      <c r="L5" s="329"/>
      <c r="M5" s="329"/>
      <c r="N5" s="329"/>
      <c r="O5" s="329"/>
      <c r="P5" s="329"/>
      <c r="Q5" s="329"/>
      <c r="R5" s="329"/>
      <c r="S5" s="329"/>
      <c r="T5" s="329"/>
      <c r="U5" s="329"/>
    </row>
    <row r="6" spans="2:21" s="23" customFormat="1" ht="25.5">
      <c r="B6" s="389" t="s">
        <v>1311</v>
      </c>
      <c r="C6" s="57">
        <v>40720</v>
      </c>
      <c r="D6" s="57">
        <v>40710</v>
      </c>
      <c r="E6" s="57" t="s">
        <v>1857</v>
      </c>
      <c r="F6" s="59" t="s">
        <v>649</v>
      </c>
      <c r="G6" s="59" t="s">
        <v>1858</v>
      </c>
      <c r="H6" s="59">
        <v>626</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2:21" s="23" customFormat="1" ht="25.5">
      <c r="B7" s="389" t="s">
        <v>1311</v>
      </c>
      <c r="C7" s="57">
        <v>40706</v>
      </c>
      <c r="D7" s="57">
        <v>40696</v>
      </c>
      <c r="E7" s="57" t="s">
        <v>1853</v>
      </c>
      <c r="F7" s="59" t="s">
        <v>649</v>
      </c>
      <c r="G7" s="59" t="s">
        <v>1856</v>
      </c>
      <c r="H7" s="59">
        <v>775</v>
      </c>
      <c r="I7" s="59" t="s">
        <v>830</v>
      </c>
      <c r="J7" s="59" t="s">
        <v>830</v>
      </c>
      <c r="K7" s="59" t="s">
        <v>1328</v>
      </c>
      <c r="L7" s="59" t="s">
        <v>1220</v>
      </c>
      <c r="M7" s="59" t="s">
        <v>1220</v>
      </c>
      <c r="N7" s="59" t="s">
        <v>1325</v>
      </c>
      <c r="O7" s="59" t="s">
        <v>1113</v>
      </c>
      <c r="P7" s="59" t="s">
        <v>26</v>
      </c>
      <c r="Q7" s="59" t="s">
        <v>1220</v>
      </c>
      <c r="R7" s="59" t="s">
        <v>1220</v>
      </c>
      <c r="S7" s="57" t="s">
        <v>1220</v>
      </c>
      <c r="T7" s="59"/>
      <c r="U7" s="399" t="s">
        <v>1287</v>
      </c>
    </row>
    <row r="8" spans="2:21" s="23" customFormat="1" ht="25.5">
      <c r="B8" s="389" t="s">
        <v>1311</v>
      </c>
      <c r="C8" s="57">
        <v>40699</v>
      </c>
      <c r="D8" s="57">
        <v>40688</v>
      </c>
      <c r="E8" s="57" t="s">
        <v>1854</v>
      </c>
      <c r="F8" s="59" t="s">
        <v>649</v>
      </c>
      <c r="G8" s="59" t="s">
        <v>1855</v>
      </c>
      <c r="H8" s="59">
        <v>766</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4" customFormat="1" ht="12.75">
      <c r="A9" s="327"/>
      <c r="B9" s="329"/>
      <c r="C9" s="451"/>
      <c r="D9" s="329"/>
      <c r="E9" s="329"/>
      <c r="F9" s="329"/>
      <c r="G9" s="329"/>
      <c r="H9" s="329"/>
      <c r="I9" s="329"/>
      <c r="J9" s="330"/>
      <c r="K9" s="329"/>
      <c r="L9" s="329"/>
      <c r="M9" s="329"/>
      <c r="N9" s="329"/>
      <c r="O9" s="329"/>
      <c r="P9" s="329"/>
      <c r="Q9" s="329"/>
      <c r="R9" s="329"/>
      <c r="S9" s="329"/>
      <c r="T9" s="329"/>
      <c r="U9" s="329"/>
    </row>
    <row r="10" spans="2:21" s="23" customFormat="1" ht="25.5">
      <c r="B10" s="389" t="s">
        <v>1310</v>
      </c>
      <c r="C10" s="57">
        <v>40685</v>
      </c>
      <c r="D10" s="57">
        <v>40675</v>
      </c>
      <c r="E10" s="59" t="s">
        <v>1849</v>
      </c>
      <c r="F10" s="59" t="s">
        <v>649</v>
      </c>
      <c r="G10" s="59" t="s">
        <v>1848</v>
      </c>
      <c r="H10" s="59">
        <v>714</v>
      </c>
      <c r="I10" s="59" t="s">
        <v>830</v>
      </c>
      <c r="J10" s="59" t="s">
        <v>830</v>
      </c>
      <c r="K10" s="59" t="s">
        <v>1328</v>
      </c>
      <c r="L10" s="59" t="s">
        <v>1220</v>
      </c>
      <c r="M10" s="59" t="s">
        <v>1220</v>
      </c>
      <c r="N10" s="59" t="s">
        <v>1325</v>
      </c>
      <c r="O10" s="59" t="s">
        <v>1113</v>
      </c>
      <c r="P10" s="59" t="s">
        <v>26</v>
      </c>
      <c r="Q10" s="59" t="s">
        <v>1220</v>
      </c>
      <c r="R10" s="59" t="s">
        <v>1220</v>
      </c>
      <c r="S10" s="57" t="s">
        <v>1220</v>
      </c>
      <c r="T10" s="59"/>
      <c r="U10" s="399" t="s">
        <v>1287</v>
      </c>
    </row>
    <row r="11" spans="2:21" ht="12.75" customHeight="1">
      <c r="B11" s="375" t="s">
        <v>1310</v>
      </c>
      <c r="C11" s="354">
        <v>40664</v>
      </c>
      <c r="D11" s="354">
        <v>40664</v>
      </c>
      <c r="E11" s="353" t="s">
        <v>1852</v>
      </c>
      <c r="F11" s="375" t="s">
        <v>1367</v>
      </c>
      <c r="G11" s="375" t="s">
        <v>1851</v>
      </c>
      <c r="H11" s="353">
        <v>101</v>
      </c>
      <c r="I11" s="18" t="s">
        <v>830</v>
      </c>
      <c r="J11" s="18" t="s">
        <v>830</v>
      </c>
      <c r="K11" s="18" t="s">
        <v>1130</v>
      </c>
      <c r="L11" s="474"/>
      <c r="M11" s="474"/>
      <c r="N11" s="375" t="s">
        <v>1326</v>
      </c>
      <c r="O11" s="474"/>
      <c r="P11" s="475"/>
      <c r="Q11" s="474"/>
      <c r="R11" s="474"/>
      <c r="S11" s="354">
        <v>40664</v>
      </c>
      <c r="T11" s="474"/>
      <c r="U11" s="399" t="s">
        <v>1287</v>
      </c>
    </row>
    <row r="12" spans="2:21" s="23" customFormat="1" ht="25.5">
      <c r="B12" s="389" t="s">
        <v>1310</v>
      </c>
      <c r="C12" s="57">
        <v>40664</v>
      </c>
      <c r="D12" s="57">
        <v>40654</v>
      </c>
      <c r="E12" s="59" t="s">
        <v>1850</v>
      </c>
      <c r="F12" s="59" t="s">
        <v>649</v>
      </c>
      <c r="G12" s="59" t="s">
        <v>1411</v>
      </c>
      <c r="H12" s="59">
        <v>900</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1:21" s="4" customFormat="1" ht="12.75">
      <c r="A13" s="327"/>
      <c r="B13" s="329"/>
      <c r="C13" s="451"/>
      <c r="D13" s="329"/>
      <c r="E13" s="329"/>
      <c r="F13" s="329"/>
      <c r="G13" s="329"/>
      <c r="H13" s="329"/>
      <c r="I13" s="329"/>
      <c r="J13" s="330"/>
      <c r="K13" s="329"/>
      <c r="L13" s="329"/>
      <c r="M13" s="329"/>
      <c r="N13" s="329"/>
      <c r="O13" s="329"/>
      <c r="P13" s="329"/>
      <c r="Q13" s="329"/>
      <c r="R13" s="329"/>
      <c r="S13" s="329"/>
      <c r="T13" s="329"/>
      <c r="U13" s="329"/>
    </row>
    <row r="14" spans="2:21" ht="63.75">
      <c r="B14" s="469" t="s">
        <v>1309</v>
      </c>
      <c r="C14" s="376">
        <v>40652</v>
      </c>
      <c r="D14" s="376">
        <v>40652</v>
      </c>
      <c r="E14" s="375" t="s">
        <v>1838</v>
      </c>
      <c r="F14" s="375" t="s">
        <v>406</v>
      </c>
      <c r="G14" s="375" t="s">
        <v>1095</v>
      </c>
      <c r="H14" s="375">
        <v>120</v>
      </c>
      <c r="I14" s="452" t="s">
        <v>830</v>
      </c>
      <c r="J14" s="375" t="s">
        <v>1401</v>
      </c>
      <c r="K14" s="125" t="s">
        <v>1846</v>
      </c>
      <c r="L14" s="16" t="s">
        <v>1738</v>
      </c>
      <c r="M14" s="375" t="s">
        <v>692</v>
      </c>
      <c r="N14" s="375" t="s">
        <v>1326</v>
      </c>
      <c r="O14" s="353" t="s">
        <v>1207</v>
      </c>
      <c r="P14" s="377" t="s">
        <v>1843</v>
      </c>
      <c r="Q14" s="125" t="s">
        <v>1840</v>
      </c>
      <c r="R14" s="125" t="s">
        <v>1844</v>
      </c>
      <c r="S14" s="376">
        <v>40652</v>
      </c>
      <c r="T14" s="125" t="s">
        <v>1839</v>
      </c>
      <c r="U14" s="399" t="s">
        <v>1287</v>
      </c>
    </row>
    <row r="15" spans="2:21" ht="63.75">
      <c r="B15" s="391" t="s">
        <v>1309</v>
      </c>
      <c r="C15" s="376">
        <v>40646</v>
      </c>
      <c r="D15" s="376">
        <v>40646</v>
      </c>
      <c r="E15" s="375" t="s">
        <v>1833</v>
      </c>
      <c r="F15" s="375" t="s">
        <v>1835</v>
      </c>
      <c r="G15" s="375" t="s">
        <v>166</v>
      </c>
      <c r="H15" s="375">
        <v>66</v>
      </c>
      <c r="I15" s="375" t="s">
        <v>830</v>
      </c>
      <c r="J15" s="375" t="s">
        <v>1836</v>
      </c>
      <c r="K15" s="125" t="s">
        <v>1834</v>
      </c>
      <c r="L15" s="375" t="s">
        <v>693</v>
      </c>
      <c r="M15" s="375" t="s">
        <v>692</v>
      </c>
      <c r="N15" s="375" t="s">
        <v>1326</v>
      </c>
      <c r="O15" s="353" t="s">
        <v>1207</v>
      </c>
      <c r="P15" s="377" t="s">
        <v>1842</v>
      </c>
      <c r="Q15" s="7" t="s">
        <v>1845</v>
      </c>
      <c r="R15" s="452"/>
      <c r="S15" s="376">
        <v>40646</v>
      </c>
      <c r="T15" s="125" t="s">
        <v>1837</v>
      </c>
      <c r="U15" s="399" t="s">
        <v>1287</v>
      </c>
    </row>
    <row r="16" spans="2:21" ht="119.25" customHeight="1">
      <c r="B16" s="391" t="s">
        <v>1309</v>
      </c>
      <c r="C16" s="376">
        <v>40636</v>
      </c>
      <c r="D16" s="376">
        <v>40637</v>
      </c>
      <c r="E16" s="455" t="s">
        <v>1830</v>
      </c>
      <c r="F16" s="375" t="s">
        <v>1220</v>
      </c>
      <c r="G16" s="375" t="s">
        <v>1220</v>
      </c>
      <c r="H16" s="375" t="s">
        <v>1220</v>
      </c>
      <c r="I16" s="390" t="s">
        <v>830</v>
      </c>
      <c r="J16" s="390" t="s">
        <v>1453</v>
      </c>
      <c r="K16" s="453" t="s">
        <v>1831</v>
      </c>
      <c r="L16" s="470" t="s">
        <v>378</v>
      </c>
      <c r="M16" s="375" t="s">
        <v>1329</v>
      </c>
      <c r="N16" s="353" t="s">
        <v>1329</v>
      </c>
      <c r="O16" s="353" t="s">
        <v>1207</v>
      </c>
      <c r="P16" s="377" t="s">
        <v>1841</v>
      </c>
      <c r="Q16" s="465" t="s">
        <v>1847</v>
      </c>
      <c r="R16" s="465" t="s">
        <v>1832</v>
      </c>
      <c r="S16" s="376">
        <v>40637</v>
      </c>
      <c r="T16" s="452"/>
      <c r="U16" s="399" t="s">
        <v>1287</v>
      </c>
    </row>
    <row r="17" spans="2:21" s="23" customFormat="1" ht="25.5">
      <c r="B17" s="389" t="s">
        <v>1309</v>
      </c>
      <c r="C17" s="57">
        <v>40636</v>
      </c>
      <c r="D17" s="57">
        <v>40625</v>
      </c>
      <c r="E17" s="57" t="s">
        <v>1829</v>
      </c>
      <c r="F17" s="59" t="s">
        <v>649</v>
      </c>
      <c r="G17" s="59" t="s">
        <v>93</v>
      </c>
      <c r="H17" s="59">
        <v>895</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4" customFormat="1" ht="12.75">
      <c r="A18" s="327"/>
      <c r="B18" s="329"/>
      <c r="C18" s="451"/>
      <c r="D18" s="329"/>
      <c r="E18" s="329"/>
      <c r="F18" s="329"/>
      <c r="G18" s="329"/>
      <c r="H18" s="329"/>
      <c r="I18" s="329"/>
      <c r="J18" s="330"/>
      <c r="K18" s="329"/>
      <c r="L18" s="329"/>
      <c r="M18" s="329"/>
      <c r="N18" s="329"/>
      <c r="O18" s="329"/>
      <c r="P18" s="329"/>
      <c r="Q18" s="329"/>
      <c r="R18" s="329"/>
      <c r="S18" s="329"/>
      <c r="T18" s="329"/>
      <c r="U18" s="329"/>
    </row>
    <row r="19" spans="2:21" s="23" customFormat="1" ht="25.5">
      <c r="B19" s="389" t="s">
        <v>1308</v>
      </c>
      <c r="C19" s="57">
        <v>40622</v>
      </c>
      <c r="D19" s="57">
        <v>40612</v>
      </c>
      <c r="E19" s="57" t="s">
        <v>1826</v>
      </c>
      <c r="F19" s="59" t="s">
        <v>649</v>
      </c>
      <c r="G19" s="59" t="s">
        <v>1827</v>
      </c>
      <c r="H19" s="59">
        <v>799</v>
      </c>
      <c r="I19" s="59" t="s">
        <v>830</v>
      </c>
      <c r="J19" s="59" t="s">
        <v>830</v>
      </c>
      <c r="K19" s="59" t="s">
        <v>1328</v>
      </c>
      <c r="L19" s="59" t="s">
        <v>1220</v>
      </c>
      <c r="M19" s="59" t="s">
        <v>1220</v>
      </c>
      <c r="N19" s="59" t="s">
        <v>1325</v>
      </c>
      <c r="O19" s="59" t="s">
        <v>1113</v>
      </c>
      <c r="P19" s="59" t="s">
        <v>26</v>
      </c>
      <c r="Q19" s="59" t="s">
        <v>1220</v>
      </c>
      <c r="R19" s="59" t="s">
        <v>1220</v>
      </c>
      <c r="S19" s="57" t="s">
        <v>1220</v>
      </c>
      <c r="T19" s="59"/>
      <c r="U19" s="399" t="s">
        <v>1287</v>
      </c>
    </row>
    <row r="20" spans="2:21" s="23" customFormat="1" ht="25.5">
      <c r="B20" s="389" t="s">
        <v>1308</v>
      </c>
      <c r="C20" s="57">
        <v>40615</v>
      </c>
      <c r="D20" s="57">
        <v>40611</v>
      </c>
      <c r="E20" s="57" t="s">
        <v>1825</v>
      </c>
      <c r="F20" s="59" t="s">
        <v>649</v>
      </c>
      <c r="G20" s="59" t="s">
        <v>771</v>
      </c>
      <c r="H20" s="59">
        <v>805</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2:21" s="23" customFormat="1" ht="25.5">
      <c r="B21" s="389" t="s">
        <v>1308</v>
      </c>
      <c r="C21" s="57">
        <v>40608</v>
      </c>
      <c r="D21" s="57">
        <v>40598</v>
      </c>
      <c r="E21" s="57" t="s">
        <v>1828</v>
      </c>
      <c r="F21" s="59" t="s">
        <v>649</v>
      </c>
      <c r="G21" s="59" t="s">
        <v>1121</v>
      </c>
      <c r="H21" s="59">
        <v>800</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4" customFormat="1" ht="12.75">
      <c r="A22" s="327"/>
      <c r="B22" s="329"/>
      <c r="C22" s="451"/>
      <c r="D22" s="329"/>
      <c r="E22" s="329"/>
      <c r="F22" s="329"/>
      <c r="G22" s="329"/>
      <c r="H22" s="329"/>
      <c r="I22" s="329"/>
      <c r="J22" s="330"/>
      <c r="K22" s="329"/>
      <c r="L22" s="329"/>
      <c r="M22" s="329"/>
      <c r="N22" s="329"/>
      <c r="O22" s="329"/>
      <c r="P22" s="329"/>
      <c r="Q22" s="329"/>
      <c r="R22" s="329"/>
      <c r="S22" s="329"/>
      <c r="T22" s="329"/>
      <c r="U22" s="329"/>
    </row>
    <row r="23" spans="2:21" ht="89.25">
      <c r="B23" s="375" t="s">
        <v>1307</v>
      </c>
      <c r="C23" s="354">
        <v>40584</v>
      </c>
      <c r="D23" s="354">
        <v>40585</v>
      </c>
      <c r="E23" s="375" t="s">
        <v>1819</v>
      </c>
      <c r="F23" s="375" t="s">
        <v>1220</v>
      </c>
      <c r="G23" s="375" t="s">
        <v>1220</v>
      </c>
      <c r="H23" s="375" t="s">
        <v>1220</v>
      </c>
      <c r="I23" s="375" t="s">
        <v>830</v>
      </c>
      <c r="J23" s="375" t="s">
        <v>1453</v>
      </c>
      <c r="K23" s="125" t="s">
        <v>1820</v>
      </c>
      <c r="L23" s="375" t="s">
        <v>1738</v>
      </c>
      <c r="M23" s="375" t="s">
        <v>1329</v>
      </c>
      <c r="N23" s="353" t="s">
        <v>1329</v>
      </c>
      <c r="O23" s="353" t="s">
        <v>1207</v>
      </c>
      <c r="P23" s="377" t="s">
        <v>1823</v>
      </c>
      <c r="Q23" s="125" t="s">
        <v>1821</v>
      </c>
      <c r="R23" s="125" t="s">
        <v>1822</v>
      </c>
      <c r="S23" s="354">
        <v>40585</v>
      </c>
      <c r="T23" s="125" t="s">
        <v>1824</v>
      </c>
      <c r="U23" s="399" t="s">
        <v>1287</v>
      </c>
    </row>
    <row r="24" spans="2:21" s="23" customFormat="1" ht="25.5">
      <c r="B24" s="389" t="s">
        <v>1307</v>
      </c>
      <c r="C24" s="57">
        <v>40215</v>
      </c>
      <c r="D24" s="57">
        <v>40569</v>
      </c>
      <c r="E24" s="59" t="s">
        <v>1817</v>
      </c>
      <c r="F24" s="59" t="s">
        <v>649</v>
      </c>
      <c r="G24" s="59" t="s">
        <v>1818</v>
      </c>
      <c r="H24" s="59">
        <v>739</v>
      </c>
      <c r="I24" s="59" t="s">
        <v>830</v>
      </c>
      <c r="J24" s="59" t="s">
        <v>830</v>
      </c>
      <c r="K24" s="59" t="s">
        <v>1328</v>
      </c>
      <c r="L24" s="59" t="s">
        <v>1220</v>
      </c>
      <c r="M24" s="59" t="s">
        <v>1220</v>
      </c>
      <c r="N24" s="59" t="s">
        <v>1325</v>
      </c>
      <c r="O24" s="59" t="s">
        <v>1113</v>
      </c>
      <c r="P24" s="59" t="s">
        <v>26</v>
      </c>
      <c r="Q24" s="59" t="s">
        <v>1220</v>
      </c>
      <c r="R24" s="59" t="s">
        <v>1220</v>
      </c>
      <c r="S24" s="57" t="s">
        <v>1220</v>
      </c>
      <c r="T24" s="59"/>
      <c r="U24" s="399" t="s">
        <v>1287</v>
      </c>
    </row>
    <row r="25" spans="1:21" s="4" customFormat="1" ht="12.75">
      <c r="A25" s="327"/>
      <c r="B25" s="329"/>
      <c r="C25" s="451"/>
      <c r="D25" s="329"/>
      <c r="E25" s="329"/>
      <c r="F25" s="329"/>
      <c r="G25" s="329"/>
      <c r="H25" s="329"/>
      <c r="I25" s="329"/>
      <c r="J25" s="330"/>
      <c r="K25" s="329"/>
      <c r="L25" s="329"/>
      <c r="M25" s="329"/>
      <c r="N25" s="329"/>
      <c r="O25" s="329"/>
      <c r="P25" s="329"/>
      <c r="Q25" s="329"/>
      <c r="R25" s="329"/>
      <c r="S25" s="329"/>
      <c r="T25" s="329"/>
      <c r="U25" s="329"/>
    </row>
    <row r="26" spans="2:21" s="23" customFormat="1" ht="25.5">
      <c r="B26" s="379" t="s">
        <v>1305</v>
      </c>
      <c r="C26" s="57">
        <v>40566</v>
      </c>
      <c r="D26" s="57">
        <v>40556</v>
      </c>
      <c r="E26" s="59" t="s">
        <v>1744</v>
      </c>
      <c r="F26" s="59" t="s">
        <v>649</v>
      </c>
      <c r="G26" s="59" t="s">
        <v>185</v>
      </c>
      <c r="H26" s="59">
        <v>817</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2:21" s="23" customFormat="1" ht="25.5">
      <c r="B27" s="379" t="s">
        <v>1305</v>
      </c>
      <c r="C27" s="57">
        <v>40552</v>
      </c>
      <c r="D27" s="57">
        <v>40548</v>
      </c>
      <c r="E27" s="59" t="s">
        <v>1743</v>
      </c>
      <c r="F27" s="59" t="s">
        <v>649</v>
      </c>
      <c r="G27" s="59" t="s">
        <v>1745</v>
      </c>
      <c r="H27" s="59">
        <v>807</v>
      </c>
      <c r="I27" s="59" t="s">
        <v>830</v>
      </c>
      <c r="J27" s="59" t="s">
        <v>830</v>
      </c>
      <c r="K27" s="59" t="s">
        <v>1328</v>
      </c>
      <c r="L27" s="59" t="s">
        <v>1220</v>
      </c>
      <c r="M27" s="59" t="s">
        <v>1220</v>
      </c>
      <c r="N27" s="59" t="s">
        <v>1325</v>
      </c>
      <c r="O27" s="59" t="s">
        <v>1113</v>
      </c>
      <c r="P27" s="59" t="s">
        <v>26</v>
      </c>
      <c r="Q27" s="59" t="s">
        <v>1220</v>
      </c>
      <c r="R27" s="59" t="s">
        <v>1220</v>
      </c>
      <c r="S27" s="57" t="s">
        <v>1220</v>
      </c>
      <c r="T27" s="59"/>
      <c r="U27" s="399"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12" sqref="H12"/>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0">(C4+H4-F4)/(C4+H4)</f>
        <v>1</v>
      </c>
      <c r="H4" s="270">
        <v>0</v>
      </c>
      <c r="I4" s="240">
        <v>0</v>
      </c>
      <c r="J4" s="295">
        <f aca="true" t="shared" si="1" ref="J4:J10">(C4-H4-F4)/(C4-H4)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c r="D11" s="35">
        <v>0</v>
      </c>
      <c r="E11" s="175">
        <f t="shared" si="2"/>
        <v>0</v>
      </c>
      <c r="F11" s="224"/>
      <c r="G11" s="294"/>
      <c r="H11" s="270">
        <v>0</v>
      </c>
      <c r="I11" s="240">
        <v>0</v>
      </c>
      <c r="J11" s="295"/>
    </row>
    <row r="12" spans="1:10" ht="23.25" customHeight="1" thickBot="1">
      <c r="A12" s="34" t="s">
        <v>1314</v>
      </c>
      <c r="B12" s="34" t="s">
        <v>1306</v>
      </c>
      <c r="C12" s="35"/>
      <c r="D12" s="35">
        <v>0</v>
      </c>
      <c r="E12" s="175">
        <f t="shared" si="2"/>
        <v>0</v>
      </c>
      <c r="F12" s="224"/>
      <c r="G12" s="294"/>
      <c r="H12" s="270">
        <v>0</v>
      </c>
      <c r="I12" s="240">
        <v>0</v>
      </c>
      <c r="J12" s="295"/>
    </row>
    <row r="13" spans="1:10" ht="23.25" customHeight="1" thickBot="1">
      <c r="A13" s="37" t="s">
        <v>1315</v>
      </c>
      <c r="B13" s="37" t="s">
        <v>1306</v>
      </c>
      <c r="C13" s="35"/>
      <c r="D13" s="35">
        <v>0</v>
      </c>
      <c r="E13" s="175">
        <f t="shared" si="2"/>
        <v>0</v>
      </c>
      <c r="F13" s="224"/>
      <c r="G13" s="294"/>
      <c r="H13" s="270">
        <v>0</v>
      </c>
      <c r="I13" s="240">
        <v>0</v>
      </c>
      <c r="J13" s="295"/>
    </row>
    <row r="14" spans="1:10" ht="23.25" customHeight="1" thickBot="1">
      <c r="A14" s="37" t="s">
        <v>1392</v>
      </c>
      <c r="B14" s="37" t="s">
        <v>1306</v>
      </c>
      <c r="C14" s="35"/>
      <c r="D14" s="35">
        <v>0</v>
      </c>
      <c r="E14" s="175">
        <f t="shared" si="2"/>
        <v>0</v>
      </c>
      <c r="F14" s="224"/>
      <c r="G14" s="294"/>
      <c r="H14" s="270">
        <v>0</v>
      </c>
      <c r="I14" s="240">
        <v>0</v>
      </c>
      <c r="J14" s="295"/>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4" t="s">
        <v>1485</v>
      </c>
      <c r="B16" s="484" t="s">
        <v>1306</v>
      </c>
      <c r="C16" s="40">
        <f>SUM(C4:C15)</f>
        <v>106560</v>
      </c>
      <c r="D16" s="486">
        <f>SUM(D4:D15)</f>
        <v>0</v>
      </c>
      <c r="E16" s="488">
        <f>C16-D16</f>
        <v>106560</v>
      </c>
      <c r="F16" s="490">
        <f>SUM(F4:F15)</f>
        <v>66</v>
      </c>
      <c r="G16" s="492">
        <f>(C16-F16)/C16</f>
        <v>0.9993806306306307</v>
      </c>
      <c r="H16" s="494">
        <f>SUM(H4:H15)</f>
        <v>0</v>
      </c>
      <c r="I16" s="495">
        <f>SUM(I4:I15)</f>
        <v>0</v>
      </c>
      <c r="J16" s="495"/>
    </row>
    <row r="17" spans="1:10" ht="23.25" customHeight="1" thickBot="1">
      <c r="A17" s="485"/>
      <c r="B17" s="485"/>
      <c r="C17" s="41" t="s">
        <v>1486</v>
      </c>
      <c r="D17" s="487"/>
      <c r="E17" s="489"/>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G12" sqref="G12"/>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0">(E4+H4-F4)/(E4+H4)</f>
        <v>1</v>
      </c>
      <c r="H4" s="270">
        <v>0</v>
      </c>
      <c r="I4" s="240">
        <v>0</v>
      </c>
      <c r="J4" s="295">
        <f aca="true" t="shared" si="2" ref="J4:J10">(E4-H4-F4)/(E4-H4)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4" t="s">
        <v>1485</v>
      </c>
      <c r="B16" s="484" t="s">
        <v>1306</v>
      </c>
      <c r="C16" s="40">
        <f>SUM(C4:C15)</f>
        <v>198720</v>
      </c>
      <c r="D16" s="486">
        <f>SUM(D4:D15)</f>
        <v>10293</v>
      </c>
      <c r="E16" s="496">
        <f>C16-D16</f>
        <v>188427</v>
      </c>
      <c r="F16" s="490">
        <f>SUM(F4:F15)</f>
        <v>101</v>
      </c>
      <c r="G16" s="492">
        <f>(E16-F16)/E16</f>
        <v>0.9994639833994067</v>
      </c>
      <c r="H16" s="494">
        <f>SUM(H4:H15)</f>
        <v>0</v>
      </c>
      <c r="I16" s="495">
        <f>SUM(I4:I15)</f>
        <v>0</v>
      </c>
      <c r="J16" s="495"/>
    </row>
    <row r="17" spans="1:10" ht="23.25" customHeight="1" thickBot="1">
      <c r="A17" s="485"/>
      <c r="B17" s="485"/>
      <c r="C17" s="41" t="s">
        <v>1486</v>
      </c>
      <c r="D17" s="487"/>
      <c r="E17" s="497"/>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1741</v>
      </c>
      <c r="B1" s="483"/>
      <c r="C1" s="483"/>
      <c r="D1" s="483"/>
      <c r="E1" s="483"/>
      <c r="F1" s="483"/>
      <c r="G1" s="483"/>
      <c r="H1" s="483"/>
      <c r="I1" s="483"/>
      <c r="J1" s="483"/>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0">(E4+H4-F4)/(E4+H4)</f>
        <v>1</v>
      </c>
      <c r="H4" s="224">
        <v>0</v>
      </c>
      <c r="I4" s="259">
        <v>0</v>
      </c>
      <c r="J4" s="302">
        <f aca="true" t="shared" si="2" ref="J4:J10">(E4-H4-F4)/(E4-H4)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4" t="s">
        <v>1485</v>
      </c>
      <c r="B16" s="484" t="s">
        <v>848</v>
      </c>
      <c r="C16" s="40">
        <f>SUM(C4:C15)</f>
        <v>305280</v>
      </c>
      <c r="D16" s="40">
        <f>SUM(D4:D15)</f>
        <v>10293</v>
      </c>
      <c r="E16" s="467">
        <f>C16-D16</f>
        <v>294987</v>
      </c>
      <c r="F16" s="471">
        <f>SUM(F4:F15)</f>
        <v>287</v>
      </c>
      <c r="G16" s="302">
        <f>(E16+H16-F16)/(E16+H16)</f>
        <v>0.9990270757694407</v>
      </c>
      <c r="H16" s="490"/>
      <c r="I16" s="494"/>
      <c r="J16" s="490"/>
    </row>
    <row r="17" spans="1:10" ht="23.25" customHeight="1" thickBot="1">
      <c r="A17" s="485"/>
      <c r="B17" s="485"/>
      <c r="C17" s="41" t="s">
        <v>1486</v>
      </c>
      <c r="D17" s="466"/>
      <c r="E17" s="468"/>
      <c r="F17" s="472"/>
      <c r="G17" s="473"/>
      <c r="H17" s="491"/>
      <c r="I17" s="491"/>
      <c r="J17" s="491"/>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8" sqref="F8"/>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1740</v>
      </c>
      <c r="B1" s="483"/>
      <c r="C1" s="483"/>
      <c r="D1" s="483"/>
      <c r="E1" s="483"/>
      <c r="F1" s="483"/>
      <c r="G1" s="483"/>
      <c r="H1" s="483"/>
      <c r="I1" s="483"/>
      <c r="J1" s="483"/>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0">(E4+H4-F4)/(E4+H4)</f>
        <v>1</v>
      </c>
      <c r="H4" s="224">
        <v>0</v>
      </c>
      <c r="I4" s="259">
        <v>0</v>
      </c>
      <c r="J4" s="302">
        <f aca="true" t="shared" si="2" ref="J4:J10">(E4-H4-F4)/(E4-H4)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4" t="s">
        <v>1485</v>
      </c>
      <c r="B16" s="484" t="s">
        <v>847</v>
      </c>
      <c r="C16" s="40">
        <f>SUM(C4:C15)</f>
        <v>114000</v>
      </c>
      <c r="D16" s="486">
        <f>SUM(D4:D15)</f>
        <v>10393</v>
      </c>
      <c r="E16" s="486">
        <f>C16-D16</f>
        <v>103607</v>
      </c>
      <c r="F16" s="498">
        <f>SUM(F4:F15)</f>
        <v>167</v>
      </c>
      <c r="G16" s="492">
        <f>(E16-F16)/E16</f>
        <v>0.9983881397975041</v>
      </c>
      <c r="H16" s="494">
        <f>SUM(H4:H15)</f>
        <v>0</v>
      </c>
      <c r="I16" s="494">
        <f>SUM(I4:I15)</f>
        <v>0</v>
      </c>
      <c r="J16" s="494"/>
    </row>
    <row r="17" spans="1:10" ht="23.25" customHeight="1" thickBot="1">
      <c r="A17" s="485"/>
      <c r="B17" s="485"/>
      <c r="C17" s="41" t="s">
        <v>1486</v>
      </c>
      <c r="D17" s="487"/>
      <c r="E17" s="487"/>
      <c r="F17" s="499"/>
      <c r="G17" s="493"/>
      <c r="H17" s="491"/>
      <c r="I17" s="491"/>
      <c r="J17" s="4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4" t="s">
        <v>1609</v>
      </c>
      <c r="L38" s="430" t="s">
        <v>694</v>
      </c>
      <c r="M38" s="430" t="s">
        <v>692</v>
      </c>
      <c r="N38" s="430" t="s">
        <v>1326</v>
      </c>
      <c r="O38" s="415" t="s">
        <v>1207</v>
      </c>
      <c r="P38" s="500" t="s">
        <v>1608</v>
      </c>
      <c r="Q38" s="502" t="s">
        <v>1610</v>
      </c>
      <c r="S38" s="506">
        <v>40378</v>
      </c>
      <c r="U38" s="508"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5"/>
      <c r="L39" s="430" t="s">
        <v>694</v>
      </c>
      <c r="M39" s="430" t="s">
        <v>692</v>
      </c>
      <c r="N39" s="430" t="s">
        <v>1326</v>
      </c>
      <c r="O39" s="415" t="s">
        <v>1207</v>
      </c>
      <c r="P39" s="501"/>
      <c r="Q39" s="503"/>
      <c r="S39" s="507"/>
      <c r="U39" s="509"/>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2011-08-02T18:32:23Z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