
<file path=[Content_Types].xml><?xml version="1.0" encoding="utf-8"?>
<Types xmlns="http://schemas.openxmlformats.org/package/2006/content-types">
  <Override PartName="/xl/activeX/activeX2.bin" ContentType="application/vnd.ms-office.activeX"/>
  <Override PartName="/xl/activeX/activeX4.bin" ContentType="application/vnd.ms-office.activeX"/>
  <Override PartName="/xl/activeX/activeX9.xml" ContentType="application/vnd.ms-office.activeX+xml"/>
  <Override PartName="/xl/activeX/activeX16.bin" ContentType="application/vnd.ms-office.activeX"/>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xl/activeX/activeX7.xml" ContentType="application/vnd.ms-office.activeX+xml"/>
  <Override PartName="/xl/activeX/activeX14.bin" ContentType="application/vnd.ms-office.activeX"/>
  <Override PartName="/xl/activeX/activeX19.xml" ContentType="application/vnd.ms-office.activeX+xml"/>
  <Override PartName="/xl/activeX/activeX23.bin" ContentType="application/vnd.ms-office.activeX"/>
  <Override PartName="/customXml/itemProps1.xml" ContentType="application/vnd.openxmlformats-officedocument.customXmlProperties+xml"/>
  <Override PartName="/xl/activeX/activeX5.xml" ContentType="application/vnd.ms-office.activeX+xml"/>
  <Override PartName="/xl/activeX/activeX12.bin" ContentType="application/vnd.ms-office.activeX"/>
  <Override PartName="/xl/activeX/activeX17.xml" ContentType="application/vnd.ms-office.activeX+xml"/>
  <Override PartName="/xl/activeX/activeX21.bin" ContentType="application/vnd.ms-office.activeX"/>
  <Default Extension="rels" ContentType="application/vnd.openxmlformats-package.relationships+xml"/>
  <Default Extension="xml" ContentType="application/xml"/>
  <Override PartName="/xl/activeX/activeX3.xml" ContentType="application/vnd.ms-office.activeX+xml"/>
  <Override PartName="/xl/activeX/activeX10.bin" ContentType="application/vnd.ms-office.activeX"/>
  <Override PartName="/xl/activeX/activeX15.xml" ContentType="application/vnd.ms-office.activeX+xml"/>
  <Override PartName="/xl/activeX/activeX24.xml" ContentType="application/vnd.ms-office.activeX+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activeX/activeX13.xml" ContentType="application/vnd.ms-office.activeX+xml"/>
  <Override PartName="/xl/activeX/activeX14.xml" ContentType="application/vnd.ms-office.activeX+xml"/>
  <Override PartName="/xl/activeX/activeX22.xml" ContentType="application/vnd.ms-office.activeX+xml"/>
  <Override PartName="/xl/activeX/activeX23.xml" ContentType="application/vnd.ms-office.activeX+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activeX/activeX9.bin" ContentType="application/vnd.ms-office.activeX"/>
  <Override PartName="/xl/activeX/activeX11.xml" ContentType="application/vnd.ms-office.activeX+xml"/>
  <Override PartName="/xl/activeX/activeX12.xml" ContentType="application/vnd.ms-office.activeX+xml"/>
  <Override PartName="/xl/activeX/activeX20.xml" ContentType="application/vnd.ms-office.activeX+xml"/>
  <Override PartName="/xl/activeX/activeX21.xml" ContentType="application/vnd.ms-office.activeX+xml"/>
  <Override PartName="/xl/calcChain.xml" ContentType="application/vnd.openxmlformats-officedocument.spreadsheetml.calcChain+xml"/>
  <Override PartName="/xl/sharedStrings.xml" ContentType="application/vnd.openxmlformats-officedocument.spreadsheetml.sharedStrings+xml"/>
  <Override PartName="/xl/activeX/activeX7.bin" ContentType="application/vnd.ms-office.activeX"/>
  <Override PartName="/xl/activeX/activeX8.bin" ContentType="application/vnd.ms-office.activeX"/>
  <Override PartName="/xl/activeX/activeX10.xml" ContentType="application/vnd.ms-office.activeX+xml"/>
  <Override PartName="/xl/activeX/activeX19.bin" ContentType="application/vnd.ms-office.activeX"/>
  <Override PartName="/xl/activeX/activeX5.bin" ContentType="application/vnd.ms-office.activeX"/>
  <Override PartName="/xl/activeX/activeX6.bin" ContentType="application/vnd.ms-office.activeX"/>
  <Override PartName="/xl/activeX/activeX17.bin" ContentType="application/vnd.ms-office.activeX"/>
  <Override PartName="/xl/activeX/activeX18.bin" ContentType="application/vnd.ms-office.activeX"/>
  <Override PartName="/docProps/core.xml" ContentType="application/vnd.openxmlformats-package.core-properties+xml"/>
  <Default Extension="bin" ContentType="application/vnd.openxmlformats-officedocument.spreadsheetml.printerSettings"/>
  <Override PartName="/xl/activeX/activeX3.bin" ContentType="application/vnd.ms-office.activeX"/>
  <Override PartName="/xl/activeX/activeX15.bin" ContentType="application/vnd.ms-office.activeX"/>
  <Override PartName="/customXml/itemProps2.xml" ContentType="application/vnd.openxmlformats-officedocument.customXmlProperties+xml"/>
  <Override PartName="/xl/activeX/activeX1.bin" ContentType="application/vnd.ms-office.activeX"/>
  <Override PartName="/xl/activeX/activeX8.xml" ContentType="application/vnd.ms-office.activeX+xml"/>
  <Override PartName="/xl/activeX/activeX13.bin" ContentType="application/vnd.ms-office.activeX"/>
  <Override PartName="/xl/activeX/activeX22.bin" ContentType="application/vnd.ms-office.activeX"/>
  <Override PartName="/xl/activeX/activeX24.bin" ContentType="application/vnd.ms-office.activeX"/>
  <Override PartName="/xl/activeX/activeX6.xml" ContentType="application/vnd.ms-office.activeX+xml"/>
  <Override PartName="/xl/activeX/activeX11.bin" ContentType="application/vnd.ms-office.activeX"/>
  <Override PartName="/xl/activeX/activeX18.xml" ContentType="application/vnd.ms-office.activeX+xml"/>
  <Override PartName="/xl/activeX/activeX20.bin" ContentType="application/vnd.ms-office.activeX"/>
  <Default Extension="emf" ContentType="image/x-emf"/>
  <Override PartName="/xl/workbook.xml" ContentType="application/vnd.openxmlformats-officedocument.spreadsheetml.sheet.main+xml"/>
  <Override PartName="/xl/activeX/activeX2.xml" ContentType="application/vnd.ms-office.activeX+xml"/>
  <Override PartName="/xl/activeX/activeX4.xml" ContentType="application/vnd.ms-office.activeX+xml"/>
  <Override PartName="/xl/activeX/activeX16.xml" ContentType="application/vnd.ms-office.activeX+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965" windowHeight="7635" tabRatio="513" firstSheet="1" activeTab="1"/>
  </bookViews>
  <sheets>
    <sheet name="Skills Reference" sheetId="73" state="hidden" r:id="rId1"/>
    <sheet name="SCR766 CBA Summary" sheetId="159" r:id="rId2"/>
    <sheet name="SCR766 CBA_Data_Entry" sheetId="158" r:id="rId3"/>
  </sheets>
  <definedNames>
    <definedName name="ERCOTBenefit">'SCR766 CBA_Data_Entry'!$C$82</definedName>
    <definedName name="ERCOTCost" localSheetId="1">'SCR766 CBA_Data_Entry'!$C$70</definedName>
    <definedName name="ERCOTCost">'SCR766 CBA_Data_Entry'!$C$70</definedName>
    <definedName name="ERCOTOCost">'SCR766 CBA_Data_Entry'!$C$70</definedName>
    <definedName name="GoalTotal">'SCR766 CBA_Data_Entry'!$F$142</definedName>
    <definedName name="Impact_List">'SCR766 CBA_Data_Entry'!$A$168:$E$187</definedName>
    <definedName name="MarketBenefit">'SCR766 CBA_Data_Entry'!$C$107</definedName>
    <definedName name="MarketCost" localSheetId="1">'SCR766 CBA_Data_Entry'!$C$95</definedName>
    <definedName name="MarketCost">'SCR766 CBA_Data_Entry'!$C$95</definedName>
    <definedName name="MarketOCost">'SCR766 CBA_Data_Entry'!$C$95</definedName>
    <definedName name="MarketPCost">'SCR766 CBA_Data_Entry'!$C$90</definedName>
    <definedName name="Meas1">'SCR766 CBA_Data_Entry'!$A$148</definedName>
    <definedName name="Meas2">'SCR766 CBA_Data_Entry'!$A$149</definedName>
    <definedName name="Meas3">'SCR766 CBA_Data_Entry'!$A$150</definedName>
    <definedName name="Meas4">'SCR766 CBA_Data_Entry'!$A$151</definedName>
    <definedName name="Meas5">'SCR766 CBA_Data_Entry'!$A$152</definedName>
    <definedName name="MktBenefit">'SCR766 CBA_Data_Entry'!$A$100:$F$105</definedName>
    <definedName name="MktBenefitOrig">'SCR766 CBA_Data_Entry'!$A$212:$F$217</definedName>
    <definedName name="MktSummary">'SCR766 CBA Summary'!$C$68</definedName>
    <definedName name="NetBenefit">'SCR766 CBA_Data_Entry'!$F$111</definedName>
    <definedName name="NetBenefitOrig">'SCR766 CBA_Data_Entry'!$D$219</definedName>
    <definedName name="NPVRate" localSheetId="1">'SCR766 CBA_Data_Entry'!$U$121</definedName>
    <definedName name="NPVRate">'SCR766 CBA_Data_Entry'!$U$121</definedName>
    <definedName name="PolicyValue" localSheetId="1">'SCR766 CBA_Data_Entry'!$F$220</definedName>
    <definedName name="PolicyValue">'SCR766 CBA_Data_Entry'!$F$220</definedName>
    <definedName name="_xlnm.Print_Area" localSheetId="1">'SCR766 CBA Summary'!$A$1:$H$71</definedName>
    <definedName name="ProjDesc">'SCR766 CBA_Data_Entry'!$B$6</definedName>
    <definedName name="ProjectNumber">CONCATENATE("'"&amp;#REF!&amp;"Project"&amp;"'")</definedName>
    <definedName name="Ratio">'SCR766 CBA_Data_Entry'!$F$112</definedName>
    <definedName name="RatioOrig">'SCR766 CBA_Data_Entry'!$D$220</definedName>
    <definedName name="SB7Total">'SCR766 CBA_Data_Entry'!$E$125</definedName>
    <definedName name="TotalBenefit" localSheetId="1">'SCR766 CBA_Data_Entry'!$B$112</definedName>
    <definedName name="TotalBenefit">'SCR766 CBA_Data_Entry'!$B$112</definedName>
    <definedName name="TotalCost" localSheetId="1">'SCR766 CBA_Data_Entry'!$B$111</definedName>
    <definedName name="TotalCost">'SCR766 CBA_Data_Entry'!$B$111</definedName>
    <definedName name="TotalSummary">'SCR766 CBA Summary'!$F$68</definedName>
  </definedNames>
  <calcPr calcId="125725"/>
</workbook>
</file>

<file path=xl/calcChain.xml><?xml version="1.0" encoding="utf-8"?>
<calcChain xmlns="http://schemas.openxmlformats.org/spreadsheetml/2006/main">
  <c r="F100" i="158"/>
  <c r="E100"/>
  <c r="D100"/>
  <c r="C100"/>
  <c r="A18" i="159" l="1"/>
  <c r="A17"/>
  <c r="A16"/>
  <c r="A15"/>
  <c r="A19"/>
  <c r="A20"/>
  <c r="A21"/>
  <c r="A22"/>
  <c r="A23"/>
  <c r="A24"/>
  <c r="G6" l="1"/>
  <c r="A55"/>
  <c r="A54"/>
  <c r="A53"/>
  <c r="A52"/>
  <c r="A51"/>
  <c r="A42"/>
  <c r="A41"/>
  <c r="A40"/>
  <c r="A34"/>
  <c r="A33"/>
  <c r="A32"/>
  <c r="A25"/>
  <c r="A31"/>
  <c r="A30"/>
  <c r="A29"/>
  <c r="A14"/>
  <c r="A13"/>
  <c r="A12"/>
  <c r="A11"/>
  <c r="A39"/>
  <c r="A38"/>
  <c r="A50"/>
  <c r="A49"/>
  <c r="A48"/>
  <c r="A47"/>
  <c r="A46"/>
  <c r="B5"/>
  <c r="B7"/>
  <c r="G5"/>
  <c r="G4"/>
  <c r="B4"/>
  <c r="H70"/>
  <c r="F142" i="158"/>
  <c r="E125"/>
  <c r="W107"/>
  <c r="J105"/>
  <c r="J104"/>
  <c r="J103"/>
  <c r="J102"/>
  <c r="J101"/>
  <c r="J100"/>
  <c r="V93"/>
  <c r="W93" s="1"/>
  <c r="J93"/>
  <c r="V92"/>
  <c r="W92" s="1"/>
  <c r="J92"/>
  <c r="V91"/>
  <c r="W91" s="1"/>
  <c r="J91"/>
  <c r="C62" i="159" s="1"/>
  <c r="V90" i="158"/>
  <c r="W90" s="1"/>
  <c r="V89"/>
  <c r="W89" s="1"/>
  <c r="J89"/>
  <c r="C61" i="159" s="1"/>
  <c r="W82" i="158"/>
  <c r="J80"/>
  <c r="J79"/>
  <c r="J78"/>
  <c r="J77"/>
  <c r="V76"/>
  <c r="W76" s="1"/>
  <c r="J76"/>
  <c r="V75"/>
  <c r="W75" s="1"/>
  <c r="W77" s="1"/>
  <c r="J75"/>
  <c r="V68"/>
  <c r="W68" s="1"/>
  <c r="J68"/>
  <c r="V67"/>
  <c r="W67" s="1"/>
  <c r="J67"/>
  <c r="V66"/>
  <c r="W66" s="1"/>
  <c r="J66"/>
  <c r="V65"/>
  <c r="W65" s="1"/>
  <c r="V64"/>
  <c r="W64" s="1"/>
  <c r="J64"/>
  <c r="B61" i="159" s="1"/>
  <c r="B66" l="1"/>
  <c r="C64"/>
  <c r="C65"/>
  <c r="C66"/>
  <c r="W70" i="158"/>
  <c r="B62" i="159"/>
  <c r="B64"/>
  <c r="B65"/>
  <c r="C70" i="158"/>
  <c r="C107"/>
  <c r="C82"/>
  <c r="C95"/>
  <c r="G61" i="159"/>
  <c r="W95" i="158"/>
  <c r="G65" i="159" l="1"/>
  <c r="G66"/>
  <c r="C68"/>
  <c r="G64"/>
  <c r="B68"/>
  <c r="G62"/>
  <c r="B112" i="158"/>
  <c r="B111"/>
  <c r="F68" i="159" l="1"/>
  <c r="F111" i="158"/>
  <c r="D220"/>
  <c r="F112"/>
  <c r="D219"/>
</calcChain>
</file>

<file path=xl/sharedStrings.xml><?xml version="1.0" encoding="utf-8"?>
<sst xmlns="http://schemas.openxmlformats.org/spreadsheetml/2006/main" count="417" uniqueCount="290">
  <si>
    <t>Sponsor's Name:</t>
  </si>
  <si>
    <t xml:space="preserve">  </t>
  </si>
  <si>
    <t>Estimator's Name:</t>
  </si>
  <si>
    <t>Estimate Date:</t>
  </si>
  <si>
    <t xml:space="preserve">Project Title:  </t>
  </si>
  <si>
    <t>Analysis/SME.PMO</t>
  </si>
  <si>
    <t>Pct</t>
  </si>
  <si>
    <t>Total</t>
  </si>
  <si>
    <t>Customer choice of REP</t>
  </si>
  <si>
    <t>Accounting accuracy</t>
  </si>
  <si>
    <t>Analysis/SME.Audit</t>
  </si>
  <si>
    <t>Analysis/SME.Client Relations - Wholesale</t>
  </si>
  <si>
    <t>Analysis/SME.EAA Data Aggregation</t>
  </si>
  <si>
    <t>Analysis/SME.EAA Data Management</t>
  </si>
  <si>
    <t>Analysis/SME.EAA Load Profiling</t>
  </si>
  <si>
    <t>Analysis/SME.EDIM</t>
  </si>
  <si>
    <t>Analysis/SME.Finance</t>
  </si>
  <si>
    <t>Analysis/SME.Human Factors</t>
  </si>
  <si>
    <t>Analysis/SME.Human Resources</t>
  </si>
  <si>
    <t>Analysis/SME.Legal</t>
  </si>
  <si>
    <t>Analysis/SME.Market Rules</t>
  </si>
  <si>
    <t>Analysis/SME.Metering</t>
  </si>
  <si>
    <t>Analysis/SME.MOMS</t>
  </si>
  <si>
    <t>Analysis/SME.MOS Operations Analysis</t>
  </si>
  <si>
    <t>Analysis/SME.NERC Compliance</t>
  </si>
  <si>
    <t>Analysis/SME.Outage Scheduler</t>
  </si>
  <si>
    <t>Analysis/SME.Procurement</t>
  </si>
  <si>
    <t>Analysis/SME.REC</t>
  </si>
  <si>
    <t>Analysis/SME.Retail Services</t>
  </si>
  <si>
    <t>Analysis/SME.Settlements and Billing</t>
  </si>
  <si>
    <t>Analysis/SME.SO Balancing Energy</t>
  </si>
  <si>
    <t>Analysis/SME.SO Day Ahead Market</t>
  </si>
  <si>
    <t>Analysis/SME.SO Frequency Control</t>
  </si>
  <si>
    <t>Analysis/SME.SO Resource Mgr</t>
  </si>
  <si>
    <t>Analysis/SME.SO Shift Supervisor</t>
  </si>
  <si>
    <t>Analysis/SME.SO Training</t>
  </si>
  <si>
    <t>Analysis/SME.SO Transmission Security</t>
  </si>
  <si>
    <t>Analysis/SME.SOS Network Modeling</t>
  </si>
  <si>
    <t>Analysis/SME.SOS Operations Engineering</t>
  </si>
  <si>
    <t>Analysis/SME.SOS Operations Planning</t>
  </si>
  <si>
    <t>Analysis/SME.SOS Operations Support Engineering</t>
  </si>
  <si>
    <t>Analysis/SME.SOS Outage Coordination</t>
  </si>
  <si>
    <t>Analysis/SME.SOS Resource Mgr</t>
  </si>
  <si>
    <t>Analysis/SME.System Planning</t>
  </si>
  <si>
    <t>Analysis/SME.TCR/TGR</t>
  </si>
  <si>
    <t>Analysis/SME.Technical Writer</t>
  </si>
  <si>
    <t>Analysis/SME.Wholesale Compliance</t>
  </si>
  <si>
    <t>Analysis/SME.Wholesale Services</t>
  </si>
  <si>
    <t>Architecture.Application Architecture</t>
  </si>
  <si>
    <t>Architecture.System Architecture</t>
  </si>
  <si>
    <t>Data Warehouse.EDW Analyst</t>
  </si>
  <si>
    <t>Data Warehouse.EDW Developer</t>
  </si>
  <si>
    <t>Database Admin.Oracle DBA</t>
  </si>
  <si>
    <t>Database Admin.SQL Server DBA</t>
  </si>
  <si>
    <t>Executive &amp; Administrative.Administration</t>
  </si>
  <si>
    <t>Facilities</t>
  </si>
  <si>
    <t>Management.Business Manager</t>
  </si>
  <si>
    <t>Imanagement.T Delivery Manager</t>
  </si>
  <si>
    <t>Management.Project Management</t>
  </si>
  <si>
    <t>Management.Release Coordination</t>
  </si>
  <si>
    <t>Network.Cabling</t>
  </si>
  <si>
    <t>Network.Firewall</t>
  </si>
  <si>
    <t>Network.HP Openview</t>
  </si>
  <si>
    <t>Network.Network Administrator</t>
  </si>
  <si>
    <t>Network.Network Analyst</t>
  </si>
  <si>
    <t>Network.Routers</t>
  </si>
  <si>
    <t>Network.VPN</t>
  </si>
  <si>
    <t>Operations.Batch Operations</t>
  </si>
  <si>
    <t>Operations.Console Operations</t>
  </si>
  <si>
    <t>Operations.Corporate Operations</t>
  </si>
  <si>
    <t>Operations.Retail Operations</t>
  </si>
  <si>
    <t>Operations.Web Operations</t>
  </si>
  <si>
    <t>Programmer/SME.EMS Infrastructure</t>
  </si>
  <si>
    <t>Programmer/SME.Frequency Control</t>
  </si>
  <si>
    <t>Programmer/SME.Market Applications</t>
  </si>
  <si>
    <t>Programmer/SME.MMS - PL/SQL</t>
  </si>
  <si>
    <t>Programmer/SME.MMS Infrastructure</t>
  </si>
  <si>
    <t>Programmer/SME.Network Applications</t>
  </si>
  <si>
    <t>Programmer/SME.SCADA</t>
  </si>
  <si>
    <t>Programming.Access Dev</t>
  </si>
  <si>
    <t>Programming.ASP</t>
  </si>
  <si>
    <t>Programming.C</t>
  </si>
  <si>
    <t>Programming.C++</t>
  </si>
  <si>
    <t>Programming.Cognos Dev</t>
  </si>
  <si>
    <t>Programming.Crystal Dev</t>
  </si>
  <si>
    <t>Programming.EDI</t>
  </si>
  <si>
    <t>Programming.Fortran</t>
  </si>
  <si>
    <t>Programming.HTML</t>
  </si>
  <si>
    <t>Programming.Informatica Dev</t>
  </si>
  <si>
    <t>Programming.Java</t>
  </si>
  <si>
    <t>Programming.JSP</t>
  </si>
  <si>
    <t>Programming.Lawson Dev</t>
  </si>
  <si>
    <t>Programming.Lodestar Dev</t>
  </si>
  <si>
    <t>Programming.PaperFree Dev</t>
  </si>
  <si>
    <t>Programming.Perl</t>
  </si>
  <si>
    <t>Programming.PI Dev</t>
  </si>
  <si>
    <t>Programming.PL/SQL</t>
  </si>
  <si>
    <t>Programming.SeeBeyond Dev</t>
  </si>
  <si>
    <t>Programming.Seibel Dev</t>
  </si>
  <si>
    <t>Programming.SQL</t>
  </si>
  <si>
    <t>Programming.TIBCO</t>
  </si>
  <si>
    <t>Programming.Unix Shell Script</t>
  </si>
  <si>
    <t>Programming.Web Dev</t>
  </si>
  <si>
    <t>Programming.XML</t>
  </si>
  <si>
    <t>Security.Cyber Security</t>
  </si>
  <si>
    <t>Security.Physical Security</t>
  </si>
  <si>
    <t>System Admin.Data Storage</t>
  </si>
  <si>
    <t>System Admin.EMS</t>
  </si>
  <si>
    <t>System Admin.HP Unix</t>
  </si>
  <si>
    <t>System Admin.Solaris Unix</t>
  </si>
  <si>
    <t>System Admin.Tru64 Unix</t>
  </si>
  <si>
    <t>System Admin.Windows</t>
  </si>
  <si>
    <t>System Analysis/SME.EMS Infrastructure</t>
  </si>
  <si>
    <t>System Analysis/SME.Frequency Control</t>
  </si>
  <si>
    <t>System Analysis/SME.Market Applications</t>
  </si>
  <si>
    <t>System Analysis/SME.MMS Infrastructure</t>
  </si>
  <si>
    <t>System Analysis/SME.Network Applications</t>
  </si>
  <si>
    <t>System Analysis/SME.SCADA</t>
  </si>
  <si>
    <t>System Engr.Deskside Support</t>
  </si>
  <si>
    <t>Testing.Production Verification</t>
  </si>
  <si>
    <t>Testing.Retail Tester</t>
  </si>
  <si>
    <t>Testing.Software QA</t>
  </si>
  <si>
    <t>Testing.Testing Coord</t>
  </si>
  <si>
    <t>Testing.Wholesale Tester</t>
  </si>
  <si>
    <t>Cost Benefit Analysis Data Entry Worksheet</t>
  </si>
  <si>
    <t>PRR / SCR / Etc.:</t>
  </si>
  <si>
    <t>Sponsor:</t>
  </si>
  <si>
    <t>Estimator:</t>
  </si>
  <si>
    <r>
      <t xml:space="preserve">Project Description:
</t>
    </r>
    <r>
      <rPr>
        <b/>
        <sz val="10"/>
        <color indexed="57"/>
        <rFont val="Arial Narrow"/>
        <family val="2"/>
      </rPr>
      <t>(please be clear and concise)</t>
    </r>
  </si>
  <si>
    <t>Benefits and Impacts</t>
  </si>
  <si>
    <t>Click here for ideas on benefit and impact areas…                           ----------------------------------------------------------------------------------&gt;&gt;&gt;</t>
  </si>
  <si>
    <t>Feasibility</t>
  </si>
  <si>
    <t>Click here for ideas on feasibility…                                                   ----------------------------------------------------------------------------------&gt;&gt;&gt;</t>
  </si>
  <si>
    <t>Dependencies</t>
  </si>
  <si>
    <t>Other 1</t>
  </si>
  <si>
    <t>Other 2</t>
  </si>
  <si>
    <t>Other 3</t>
  </si>
  <si>
    <t>Other 4</t>
  </si>
  <si>
    <t>Other 5</t>
  </si>
  <si>
    <t>Alternatives</t>
  </si>
  <si>
    <t>Click here for ideas on alternatives…                                               ----------------------------------------------------------------------------------&gt;&gt;&gt;</t>
  </si>
  <si>
    <t>Assumptions</t>
  </si>
  <si>
    <t>Click here for ideas on assumptions…                                             ----------------------------------------------------------------------------------&gt;&gt;&gt;</t>
  </si>
  <si>
    <t>ERCOT Cost and Benefit Detail</t>
  </si>
  <si>
    <r>
      <t xml:space="preserve">OPTIONAL WORK AREA FOR CALCULATING </t>
    </r>
    <r>
      <rPr>
        <b/>
        <i/>
        <sz val="10"/>
        <rFont val="Arial"/>
        <family val="2"/>
      </rPr>
      <t>STAFFING</t>
    </r>
    <r>
      <rPr>
        <i/>
        <sz val="10"/>
        <rFont val="Arial"/>
        <family val="2"/>
      </rPr>
      <t xml:space="preserve"> IMPACTS</t>
    </r>
  </si>
  <si>
    <t>ERCOT Internal Cost</t>
  </si>
  <si>
    <t>Type</t>
  </si>
  <si>
    <t>Year 0</t>
  </si>
  <si>
    <t>Year 1</t>
  </si>
  <si>
    <t>Year 2</t>
  </si>
  <si>
    <t>Year 3</t>
  </si>
  <si>
    <t>Year 4</t>
  </si>
  <si>
    <t>Year 5</t>
  </si>
  <si>
    <t>Year 6</t>
  </si>
  <si>
    <t>Year 7</t>
  </si>
  <si>
    <t>Year 8</t>
  </si>
  <si>
    <t>Year 9</t>
  </si>
  <si>
    <t>Year 10</t>
  </si>
  <si>
    <t>Task / Item</t>
  </si>
  <si>
    <t>Labor Cost ($/hour)</t>
  </si>
  <si>
    <t>Expected Cost in Labor Hours Per Time Period</t>
  </si>
  <si>
    <t>Total Labor Hours Per Year</t>
  </si>
  <si>
    <t>Estimated Cost = Total Labor Hours * Labor Cost</t>
  </si>
  <si>
    <t>Time Periods/Year</t>
  </si>
  <si>
    <t>Implementation Cost</t>
  </si>
  <si>
    <t>Select type…</t>
  </si>
  <si>
    <t xml:space="preserve">NPV = </t>
  </si>
  <si>
    <t>Ongoing Cost (O&amp;M)</t>
  </si>
  <si>
    <t>Present Value of Internal ERCOT Cost:</t>
  </si>
  <si>
    <t>ERCOT Internal Benefit</t>
  </si>
  <si>
    <t>Likelihood</t>
  </si>
  <si>
    <t>Reduction in  Labor Hours Per Time Period</t>
  </si>
  <si>
    <t>Estimated Benefit = Total Labor Hours * Labor Cost</t>
  </si>
  <si>
    <t>Direct Cost Savings</t>
  </si>
  <si>
    <t>Increased Efficiencies</t>
  </si>
  <si>
    <r>
      <t xml:space="preserve">OPTIONAL WORK AREA FOR CALCULATING </t>
    </r>
    <r>
      <rPr>
        <b/>
        <i/>
        <sz val="10"/>
        <rFont val="Arial"/>
        <family val="2"/>
      </rPr>
      <t>OTHER</t>
    </r>
    <r>
      <rPr>
        <i/>
        <sz val="10"/>
        <rFont val="Arial"/>
        <family val="2"/>
      </rPr>
      <t xml:space="preserve"> IMPACTS</t>
    </r>
  </si>
  <si>
    <t>Cost Avoidance</t>
  </si>
  <si>
    <t>Present Value of Internal ERCOT Benefit:</t>
  </si>
  <si>
    <t>Market Cost and Benefit Detail</t>
  </si>
  <si>
    <r>
      <t xml:space="preserve">OPTIONAL WORK AREA FOR CALCULATING MARKET </t>
    </r>
    <r>
      <rPr>
        <b/>
        <i/>
        <sz val="10"/>
        <rFont val="Arial"/>
        <family val="2"/>
      </rPr>
      <t>STAFFING</t>
    </r>
    <r>
      <rPr>
        <i/>
        <sz val="10"/>
        <rFont val="Arial"/>
        <family val="2"/>
      </rPr>
      <t xml:space="preserve"> IMPACTS</t>
    </r>
  </si>
  <si>
    <t>Market Cost</t>
  </si>
  <si>
    <t>Ongoing Cost</t>
  </si>
  <si>
    <t>Present Value of Market Cost:</t>
  </si>
  <si>
    <t>Market Benefit</t>
  </si>
  <si>
    <t>Item</t>
  </si>
  <si>
    <t>Comment</t>
  </si>
  <si>
    <t>Amount</t>
  </si>
  <si>
    <t>Total Present Value of Market Benefit:</t>
  </si>
  <si>
    <t>Total Cost</t>
  </si>
  <si>
    <t>Net (Cost) - Benefit ($)</t>
  </si>
  <si>
    <t>Total Benefit</t>
  </si>
  <si>
    <t>Cost Benefit Ratio</t>
  </si>
  <si>
    <t>Summary values are rounded to 2 significant digits.</t>
  </si>
  <si>
    <t>Senate Bill 7 Requirements</t>
  </si>
  <si>
    <t>Indicate percentage that this project supports Senate Bill 7 requirements:</t>
  </si>
  <si>
    <t>Calculation Parameters</t>
  </si>
  <si>
    <t>Access to transmission and distribution systems</t>
  </si>
  <si>
    <t>Present Value Interest Rate:</t>
  </si>
  <si>
    <t>Reliability and adequacy of electrical network</t>
  </si>
  <si>
    <t>Changing this parameter is not recommended</t>
  </si>
  <si>
    <t>It is used to calculate present value of future cash flows</t>
  </si>
  <si>
    <t>Total  (Must equal 100%)</t>
  </si>
  <si>
    <t>ERCOT Key Performance Indicators (KPIs)</t>
  </si>
  <si>
    <t>Indicate percentage that this project supports each ERCOT KPI:</t>
  </si>
  <si>
    <t>Compliance with ERCOT Protocols, and NERC Standards and Requirements</t>
  </si>
  <si>
    <t>Retail and Wholesale Transaction Processing in Accordance with Protocols</t>
  </si>
  <si>
    <t>Provide the support and resources required for advanced metering</t>
  </si>
  <si>
    <t>Completion of Nodal Milestones in Accordance with Schedule and budget</t>
  </si>
  <si>
    <t>Conduct Base Operations Within Approved Budget</t>
  </si>
  <si>
    <t>Conduct Legal, Legislative and Regulatory Activities in Accordance With Rules</t>
  </si>
  <si>
    <t>Provide the workforce, facilities and project management resources to support ERCOT operations</t>
  </si>
  <si>
    <t>Receipt of favorable financial and SAS 70 audits</t>
  </si>
  <si>
    <t>Sustain &amp; improve market participant satisfaction within legislative, regulatory &amp; corp. governance parameters</t>
  </si>
  <si>
    <t>Measurement Strategy</t>
  </si>
  <si>
    <t>Enter methods for measuring post-project costs and benefits here…</t>
  </si>
  <si>
    <t>Measurement Area</t>
  </si>
  <si>
    <t>Metric to be Measured</t>
  </si>
  <si>
    <t>Contact Name</t>
  </si>
  <si>
    <t>When to Make Contact</t>
  </si>
  <si>
    <t>Additional Measurement Notes</t>
  </si>
  <si>
    <t>Additional Comments</t>
  </si>
  <si>
    <t>Enter any additional comments here…</t>
  </si>
  <si>
    <t>Benefit and Impact Prompts</t>
  </si>
  <si>
    <t>GOVERNANCE: Is the project required to support a PUCT rulemaking or government requirement?</t>
  </si>
  <si>
    <t>GOVERNANCE: Is the project required by a market or ERCOT committee?</t>
  </si>
  <si>
    <t>GOVERNANCE: Will the project provide better information for management decision making?</t>
  </si>
  <si>
    <t>RELIABILITY: Does the project improve the reliability of the grid?</t>
  </si>
  <si>
    <t>RELIABILITY: Does the project improve the reliability of ERCOT's computing infrastructure?</t>
  </si>
  <si>
    <t>RELIABILITY: Is there a significant operational need for the project?</t>
  </si>
  <si>
    <t>SAFETY: Will the project enhance safety within ERCOT?</t>
  </si>
  <si>
    <t>SECURITY: Is there a physical or cyber-security issue that is addressed by this effort?</t>
  </si>
  <si>
    <t>SECURITY: Does the project address an audit finding?</t>
  </si>
  <si>
    <t>SECURITY: Will the project decrease the chance of fraud or help protect sensitive data?</t>
  </si>
  <si>
    <t>RISK REDUCTION: Does this reduce risk to ERCOT in some significant manner?</t>
  </si>
  <si>
    <t>RESOURCES: Does the project reduce the number of resources needed to support current operations?</t>
  </si>
  <si>
    <t>RESOURCES: Does the project deliver infrastructure components that are more efficient or more easily upgraded?</t>
  </si>
  <si>
    <t>DATA MANAGEMENT: Does this improve the accuracy, timeliness and transparency of transactions or settlements?</t>
  </si>
  <si>
    <t>DATA MANAGEMENT: Does this enhance or optimize our data storage capability?</t>
  </si>
  <si>
    <t>DATA MANAGEMENT: Does this improve reporting capabilities (financial, operational, etc.)?</t>
  </si>
  <si>
    <t>EFFICIENCY: Does the project improve the efficiency or effectiveness of ERCOT?</t>
  </si>
  <si>
    <t>EFFICIENCY: Does the project automate, improve or streamline a necessary function?</t>
  </si>
  <si>
    <t>INVESTMENT: Is the project an investment in new capability or does it support the current architecture?</t>
  </si>
  <si>
    <t>OTHER: Are there other areas that will indirectly benefit from this project?</t>
  </si>
  <si>
    <t>Feasibility Prompts</t>
  </si>
  <si>
    <t>REQUIREMENTS: Are high level requirements clearly defined?</t>
  </si>
  <si>
    <t>REQUIREMENTS: How complex are the potential solutions?</t>
  </si>
  <si>
    <t>REQUIREMENTS: Does a required completion date make delivery more difficult?</t>
  </si>
  <si>
    <t>DELIVERY: Can the project be broken down into smaller sections or delivered in stages to reduce risk?</t>
  </si>
  <si>
    <t>DELIVERY: Will training be required as the project is rolled out?</t>
  </si>
  <si>
    <t>DEPENDENCIES: Are there major dependencies on other projects that make this difficult to implement?</t>
  </si>
  <si>
    <t>Alternative Prompts</t>
  </si>
  <si>
    <t>DELIVERY: Is a manual workaround an option (short-term or long-term)?</t>
  </si>
  <si>
    <t>DELIVERY: Does a partial implementation provide enough value to be worth considering?</t>
  </si>
  <si>
    <t>DELIVERY: Should a phased implementation be considered to reduce risk or accelerate key benefits?</t>
  </si>
  <si>
    <t>DELIVERY: If this is an automation project is it reasonable to consider using the current process?</t>
  </si>
  <si>
    <t>Assumption Prompts</t>
  </si>
  <si>
    <t>DEPENDENCIES: Is this request is dependent on another ERCOT project (either active or planned)?</t>
  </si>
  <si>
    <t>DELIVERABLES: Are specific key deliverables required from this project?</t>
  </si>
  <si>
    <t>DELIVERABLES: What is the useful life of the deliverables of this project?</t>
  </si>
  <si>
    <t>RESOURCES: Are computing resources assumed that are not to be delivered by this project?</t>
  </si>
  <si>
    <t>RESOURCES: Are specific key resources assumed to be available for this project?</t>
  </si>
  <si>
    <t>RESOURCES: Are there facilities requirements necessary for this project?</t>
  </si>
  <si>
    <t>REQUIREMENTS: Is completion required by a specific date?</t>
  </si>
  <si>
    <t>Yes</t>
  </si>
  <si>
    <t>No</t>
  </si>
  <si>
    <t>Cost Benefit Analysis Summary</t>
  </si>
  <si>
    <r>
      <t>Request Information</t>
    </r>
    <r>
      <rPr>
        <sz val="10"/>
        <rFont val="Arial Narrow"/>
        <family val="2"/>
      </rPr>
      <t xml:space="preserve"> </t>
    </r>
  </si>
  <si>
    <t>This worksheet is protected from data enty.
All data entry should be done on the "CBA_Data_Entry" tab.</t>
  </si>
  <si>
    <t>PRR / SCR / PR / "New":</t>
  </si>
  <si>
    <t>Project Description:</t>
  </si>
  <si>
    <t>Cost and Benefit Summary</t>
  </si>
  <si>
    <t>ERCOT Summary</t>
  </si>
  <si>
    <t>Market Summary</t>
  </si>
  <si>
    <t xml:space="preserve">  Project Cost</t>
  </si>
  <si>
    <t xml:space="preserve">  Recurring Cost</t>
  </si>
  <si>
    <t xml:space="preserve">  Direct Savings</t>
  </si>
  <si>
    <t xml:space="preserve">  Efficiencies</t>
  </si>
  <si>
    <t xml:space="preserve">  Cost Avoidance</t>
  </si>
  <si>
    <t>Values are rounded to 2 significant digits</t>
  </si>
  <si>
    <t xml:space="preserve">NPV Rate = </t>
  </si>
  <si>
    <t>Project</t>
  </si>
  <si>
    <t>Load Zone Price Distributed by ICCP</t>
  </si>
  <si>
    <t>As soon as the five minute Load Zone price is calculated in Real-Time the price data will be transferred to the Energy Management System (EMS) for distribution over Inter-Control Center Communications Protocol 
(ICCP) links.</t>
  </si>
  <si>
    <t>WMS</t>
  </si>
  <si>
    <t>R. Rajagopal</t>
  </si>
  <si>
    <t>It could lower the average price loads will pay.</t>
  </si>
  <si>
    <t>SCR 766</t>
  </si>
  <si>
    <t>This SCR allows loads to be more responsive to prices.</t>
  </si>
  <si>
    <t>An analytical study done by IMM about two years ago using PI data showed that during a single event at $900/MWh steel mills dropped about 250 MWs of load for little over an hour.  That equates to about $225k in savings to the steel mills.  Therefore, if large enough blocks of load are shed in response to higher prices, it will result in lower prices for all loads in ERCOT.  This number can get very large quickly from a societal perspective.</t>
  </si>
  <si>
    <t>The market benefit has been calculated using conservative values.  Assume that steel mills are able to shed 100 MWs of load for an hour when the prices reach over $500/MWh.  Assume one such event every year and a 50% likelihood of this event happening.</t>
  </si>
</sst>
</file>

<file path=xl/styles.xml><?xml version="1.0" encoding="utf-8"?>
<styleSheet xmlns="http://schemas.openxmlformats.org/spreadsheetml/2006/main">
  <numFmts count="6">
    <numFmt numFmtId="44" formatCode="_(&quot;$&quot;* #,##0.00_);_(&quot;$&quot;* \(#,##0.00\);_(&quot;$&quot;* &quot;-&quot;??_);_(@_)"/>
    <numFmt numFmtId="43" formatCode="_(* #,##0.00_);_(* \(#,##0.00\);_(* &quot;-&quot;??_);_(@_)"/>
    <numFmt numFmtId="164" formatCode="_(* #,##0_);_(* \(#,##0\);_(* &quot;-&quot;??_);_(@_)"/>
    <numFmt numFmtId="165" formatCode="_(* #,##0.0_);_(* \(#,##0.0\);_(* &quot;-&quot;??_);_(@_)"/>
    <numFmt numFmtId="166" formatCode="_(&quot;$&quot;* #,##0_);_(&quot;$&quot;* \(#,##0\);_(&quot;$&quot;* &quot;-&quot;??_);_(@_)"/>
    <numFmt numFmtId="167" formatCode="0_);[Red]\(0\)"/>
  </numFmts>
  <fonts count="29">
    <font>
      <sz val="10"/>
      <name val="Arial"/>
    </font>
    <font>
      <sz val="10"/>
      <name val="Arial"/>
      <family val="2"/>
    </font>
    <font>
      <sz val="8"/>
      <name val="Arial"/>
      <family val="2"/>
    </font>
    <font>
      <sz val="10"/>
      <name val="Arial Narrow"/>
      <family val="2"/>
    </font>
    <font>
      <b/>
      <sz val="12"/>
      <name val="Arial Narrow"/>
      <family val="2"/>
    </font>
    <font>
      <sz val="10"/>
      <color indexed="9"/>
      <name val="Arial Narrow"/>
      <family val="2"/>
    </font>
    <font>
      <b/>
      <sz val="10"/>
      <name val="Arial Narrow"/>
      <family val="2"/>
    </font>
    <font>
      <sz val="12"/>
      <name val="Arial Narrow"/>
      <family val="2"/>
    </font>
    <font>
      <b/>
      <sz val="16"/>
      <name val="Arial Narrow"/>
      <family val="2"/>
    </font>
    <font>
      <b/>
      <sz val="10"/>
      <name val="Arial"/>
      <family val="2"/>
    </font>
    <font>
      <sz val="10"/>
      <name val="Arial"/>
      <family val="2"/>
    </font>
    <font>
      <b/>
      <i/>
      <sz val="10"/>
      <name val="Arial"/>
      <family val="2"/>
    </font>
    <font>
      <b/>
      <sz val="11"/>
      <name val="Arial Narrow"/>
      <family val="2"/>
    </font>
    <font>
      <sz val="10"/>
      <name val="Arial"/>
      <family val="2"/>
    </font>
    <font>
      <b/>
      <sz val="10"/>
      <color indexed="57"/>
      <name val="Arial Narrow"/>
      <family val="2"/>
    </font>
    <font>
      <i/>
      <sz val="10"/>
      <name val="Arial"/>
      <family val="2"/>
    </font>
    <font>
      <i/>
      <sz val="10"/>
      <name val="Arial Narrow"/>
      <family val="2"/>
    </font>
    <font>
      <sz val="10"/>
      <name val="Wingdings"/>
      <charset val="2"/>
    </font>
    <font>
      <i/>
      <sz val="10"/>
      <name val="Wingdings"/>
      <charset val="2"/>
    </font>
    <font>
      <sz val="8"/>
      <name val="Arial Narrow"/>
      <family val="2"/>
    </font>
    <font>
      <i/>
      <sz val="8"/>
      <name val="Arial"/>
      <family val="2"/>
    </font>
    <font>
      <sz val="8"/>
      <name val="Arial"/>
      <family val="2"/>
    </font>
    <font>
      <b/>
      <i/>
      <sz val="9"/>
      <name val="Arial"/>
      <family val="2"/>
    </font>
    <font>
      <i/>
      <sz val="9"/>
      <name val="Arial"/>
      <family val="2"/>
    </font>
    <font>
      <b/>
      <i/>
      <sz val="10"/>
      <name val="Tms Rmn"/>
    </font>
    <font>
      <sz val="10"/>
      <name val="Symbol"/>
      <family val="1"/>
      <charset val="2"/>
    </font>
    <font>
      <b/>
      <sz val="14"/>
      <name val="Arial Narrow"/>
      <family val="2"/>
    </font>
    <font>
      <b/>
      <sz val="10"/>
      <color indexed="55"/>
      <name val="Arial Narrow"/>
      <family val="2"/>
    </font>
    <font>
      <sz val="12"/>
      <name val="Times New Roman"/>
      <family val="1"/>
    </font>
  </fonts>
  <fills count="8">
    <fill>
      <patternFill patternType="none"/>
    </fill>
    <fill>
      <patternFill patternType="gray125"/>
    </fill>
    <fill>
      <patternFill patternType="solid">
        <fgColor indexed="43"/>
        <bgColor indexed="64"/>
      </patternFill>
    </fill>
    <fill>
      <patternFill patternType="solid">
        <fgColor indexed="27"/>
        <bgColor indexed="64"/>
      </patternFill>
    </fill>
    <fill>
      <patternFill patternType="solid">
        <fgColor indexed="47"/>
        <bgColor indexed="64"/>
      </patternFill>
    </fill>
    <fill>
      <patternFill patternType="solid">
        <fgColor indexed="42"/>
        <bgColor indexed="64"/>
      </patternFill>
    </fill>
    <fill>
      <patternFill patternType="solid">
        <fgColor indexed="41"/>
        <bgColor indexed="64"/>
      </patternFill>
    </fill>
    <fill>
      <patternFill patternType="solid">
        <fgColor indexed="13"/>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thin">
        <color indexed="64"/>
      </top>
      <bottom style="double">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double">
        <color indexed="64"/>
      </bottom>
      <diagonal/>
    </border>
    <border>
      <left/>
      <right style="thin">
        <color indexed="64"/>
      </right>
      <top style="medium">
        <color indexed="64"/>
      </top>
      <bottom/>
      <diagonal/>
    </border>
    <border>
      <left/>
      <right/>
      <top style="medium">
        <color indexed="64"/>
      </top>
      <bottom/>
      <diagonal/>
    </border>
    <border>
      <left style="thin">
        <color indexed="64"/>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medium">
        <color indexed="64"/>
      </bottom>
      <diagonal/>
    </border>
    <border>
      <left style="thin">
        <color indexed="64"/>
      </left>
      <right/>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top style="hair">
        <color indexed="64"/>
      </top>
      <bottom/>
      <diagonal/>
    </border>
    <border>
      <left style="medium">
        <color indexed="64"/>
      </left>
      <right/>
      <top style="medium">
        <color indexed="64"/>
      </top>
      <bottom/>
      <diagonal/>
    </border>
    <border>
      <left/>
      <right style="medium">
        <color indexed="64"/>
      </right>
      <top/>
      <bottom/>
      <diagonal/>
    </border>
    <border>
      <left style="thin">
        <color indexed="64"/>
      </left>
      <right/>
      <top style="medium">
        <color indexed="64"/>
      </top>
      <bottom/>
      <diagonal/>
    </border>
    <border>
      <left style="thin">
        <color indexed="64"/>
      </left>
      <right style="thin">
        <color indexed="9"/>
      </right>
      <top/>
      <bottom style="thin">
        <color indexed="9"/>
      </bottom>
      <diagonal/>
    </border>
    <border>
      <left style="thin">
        <color indexed="9"/>
      </left>
      <right style="thin">
        <color indexed="9"/>
      </right>
      <top/>
      <bottom style="thin">
        <color indexed="9"/>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style="double">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medium">
        <color indexed="64"/>
      </bottom>
      <diagonal/>
    </border>
    <border>
      <left style="thin">
        <color indexed="64"/>
      </left>
      <right/>
      <top style="hair">
        <color indexed="64"/>
      </top>
      <bottom/>
      <diagonal/>
    </border>
    <border>
      <left/>
      <right style="thin">
        <color indexed="64"/>
      </right>
      <top style="hair">
        <color indexed="64"/>
      </top>
      <bottom/>
      <diagonal/>
    </border>
    <border>
      <left/>
      <right/>
      <top/>
      <bottom style="hair">
        <color indexed="64"/>
      </bottom>
      <diagonal/>
    </border>
    <border>
      <left style="thin">
        <color indexed="64"/>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right style="hair">
        <color indexed="64"/>
      </right>
      <top style="thin">
        <color indexed="64"/>
      </top>
      <bottom style="double">
        <color indexed="64"/>
      </bottom>
      <diagonal/>
    </border>
    <border>
      <left/>
      <right style="thin">
        <color indexed="64"/>
      </right>
      <top/>
      <bottom style="hair">
        <color indexed="64"/>
      </bottom>
      <diagonal/>
    </border>
  </borders>
  <cellStyleXfs count="5">
    <xf numFmtId="0" fontId="0" fillId="0" borderId="0"/>
    <xf numFmtId="0" fontId="10" fillId="0" borderId="0"/>
    <xf numFmtId="43" fontId="13" fillId="0" borderId="0" applyFont="0" applyFill="0" applyBorder="0" applyAlignment="0" applyProtection="0"/>
    <xf numFmtId="9" fontId="13" fillId="0" borderId="0" applyFont="0" applyFill="0" applyBorder="0" applyAlignment="0" applyProtection="0"/>
    <xf numFmtId="44" fontId="13" fillId="0" borderId="0" applyFont="0" applyFill="0" applyBorder="0" applyAlignment="0" applyProtection="0"/>
  </cellStyleXfs>
  <cellXfs count="398">
    <xf numFmtId="0" fontId="0" fillId="0" borderId="0" xfId="0"/>
    <xf numFmtId="0" fontId="3" fillId="0" borderId="0" xfId="0" applyFont="1" applyFill="1" applyBorder="1"/>
    <xf numFmtId="0" fontId="3" fillId="0" borderId="0" xfId="0" applyFont="1"/>
    <xf numFmtId="0" fontId="6" fillId="0" borderId="0" xfId="0" applyFont="1" applyFill="1" applyBorder="1"/>
    <xf numFmtId="0" fontId="7" fillId="0" borderId="0" xfId="0" applyFont="1" applyFill="1" applyBorder="1"/>
    <xf numFmtId="0" fontId="0" fillId="0" borderId="0" xfId="0" applyBorder="1"/>
    <xf numFmtId="0" fontId="6" fillId="0" borderId="1" xfId="0" applyFont="1" applyFill="1" applyBorder="1" applyAlignment="1">
      <alignment horizontal="center"/>
    </xf>
    <xf numFmtId="0" fontId="3" fillId="0" borderId="0" xfId="0" applyFont="1" applyFill="1" applyBorder="1" applyAlignment="1">
      <alignment horizontal="center"/>
    </xf>
    <xf numFmtId="0" fontId="3" fillId="0" borderId="0" xfId="0" applyFont="1" applyFill="1" applyBorder="1" applyAlignment="1">
      <alignment horizontal="right"/>
    </xf>
    <xf numFmtId="0" fontId="6" fillId="0" borderId="0" xfId="0" applyFont="1" applyFill="1" applyBorder="1" applyAlignment="1">
      <alignment horizontal="center"/>
    </xf>
    <xf numFmtId="0" fontId="6" fillId="0" borderId="15" xfId="0" applyFont="1" applyFill="1" applyBorder="1" applyAlignment="1">
      <alignment horizontal="center"/>
    </xf>
    <xf numFmtId="0" fontId="8" fillId="0" borderId="0" xfId="0" applyFont="1" applyFill="1" applyBorder="1" applyAlignment="1"/>
    <xf numFmtId="0" fontId="12" fillId="0" borderId="1" xfId="0" applyFont="1" applyFill="1" applyBorder="1" applyAlignment="1">
      <alignment readingOrder="1"/>
    </xf>
    <xf numFmtId="0" fontId="12" fillId="0" borderId="1" xfId="0" applyFont="1" applyFill="1" applyBorder="1" applyAlignment="1">
      <alignment horizontal="center" readingOrder="1"/>
    </xf>
    <xf numFmtId="14" fontId="12" fillId="2" borderId="1" xfId="0" applyNumberFormat="1" applyFont="1" applyFill="1" applyBorder="1" applyAlignment="1" applyProtection="1">
      <alignment horizontal="center"/>
      <protection locked="0"/>
    </xf>
    <xf numFmtId="0" fontId="4" fillId="0" borderId="2" xfId="0" quotePrefix="1" applyFont="1" applyFill="1" applyBorder="1" applyAlignment="1">
      <alignment horizontal="left" vertical="center" wrapText="1"/>
    </xf>
    <xf numFmtId="0" fontId="15" fillId="0" borderId="0" xfId="0" applyFont="1" applyBorder="1" applyAlignment="1">
      <alignment vertical="center" wrapText="1"/>
    </xf>
    <xf numFmtId="0" fontId="0" fillId="0" borderId="29" xfId="0" applyFill="1" applyBorder="1" applyAlignment="1">
      <alignment horizontal="center" vertical="center" wrapText="1"/>
    </xf>
    <xf numFmtId="0" fontId="0" fillId="0" borderId="33" xfId="0" applyFill="1" applyBorder="1" applyAlignment="1">
      <alignment horizontal="center" vertical="center" wrapText="1"/>
    </xf>
    <xf numFmtId="0" fontId="0" fillId="0" borderId="33" xfId="0" applyFill="1" applyBorder="1" applyAlignment="1">
      <alignment horizontal="center" vertical="center"/>
    </xf>
    <xf numFmtId="0" fontId="6" fillId="0" borderId="18" xfId="0" quotePrefix="1" applyFont="1" applyFill="1" applyBorder="1" applyAlignment="1">
      <alignment horizontal="left"/>
    </xf>
    <xf numFmtId="0" fontId="6" fillId="0" borderId="16" xfId="0" applyFont="1" applyFill="1" applyBorder="1" applyAlignment="1">
      <alignment horizontal="left"/>
    </xf>
    <xf numFmtId="0" fontId="0" fillId="0" borderId="5" xfId="0" applyBorder="1"/>
    <xf numFmtId="0" fontId="0" fillId="0" borderId="37" xfId="0" applyBorder="1"/>
    <xf numFmtId="0" fontId="1" fillId="0" borderId="37" xfId="0" applyFont="1" applyFill="1" applyBorder="1"/>
    <xf numFmtId="0" fontId="3" fillId="0" borderId="37" xfId="0" applyFont="1" applyFill="1" applyBorder="1"/>
    <xf numFmtId="0" fontId="17" fillId="0" borderId="0" xfId="0" applyFont="1" applyBorder="1" applyAlignment="1">
      <alignment horizontal="right"/>
    </xf>
    <xf numFmtId="0" fontId="18" fillId="0" borderId="0" xfId="0" applyFont="1" applyAlignment="1">
      <alignment vertical="center"/>
    </xf>
    <xf numFmtId="0" fontId="6" fillId="0" borderId="0" xfId="0" quotePrefix="1" applyFont="1" applyFill="1" applyBorder="1" applyAlignment="1">
      <alignment horizontal="left"/>
    </xf>
    <xf numFmtId="0" fontId="6" fillId="0" borderId="0" xfId="0" applyFont="1" applyFill="1" applyBorder="1" applyAlignment="1">
      <alignment horizontal="left"/>
    </xf>
    <xf numFmtId="0" fontId="0" fillId="0" borderId="38"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18" xfId="0" applyBorder="1"/>
    <xf numFmtId="0" fontId="0" fillId="0" borderId="16" xfId="0" applyBorder="1"/>
    <xf numFmtId="0" fontId="1" fillId="0" borderId="16" xfId="0" applyFont="1" applyFill="1" applyBorder="1"/>
    <xf numFmtId="0" fontId="3" fillId="0" borderId="16" xfId="0" applyFont="1" applyFill="1" applyBorder="1"/>
    <xf numFmtId="0" fontId="0" fillId="0" borderId="39" xfId="0" applyBorder="1"/>
    <xf numFmtId="0" fontId="1" fillId="0" borderId="0" xfId="0" applyFont="1" applyFill="1" applyBorder="1"/>
    <xf numFmtId="0" fontId="0" fillId="0" borderId="30" xfId="0" applyFill="1" applyBorder="1" applyAlignment="1">
      <alignment horizontal="center" vertical="center" wrapText="1"/>
    </xf>
    <xf numFmtId="0" fontId="6" fillId="0" borderId="18" xfId="0" applyFont="1" applyFill="1" applyBorder="1" applyAlignment="1">
      <alignment readingOrder="1"/>
    </xf>
    <xf numFmtId="0" fontId="6" fillId="0" borderId="16" xfId="0" applyFont="1" applyFill="1" applyBorder="1" applyAlignment="1">
      <alignment horizontal="center"/>
    </xf>
    <xf numFmtId="0" fontId="6" fillId="0" borderId="16" xfId="0" applyFont="1" applyFill="1" applyBorder="1" applyAlignment="1">
      <alignment horizontal="right" readingOrder="1"/>
    </xf>
    <xf numFmtId="14" fontId="6" fillId="0" borderId="16" xfId="0" applyNumberFormat="1" applyFont="1" applyFill="1" applyBorder="1" applyAlignment="1">
      <alignment horizontal="center"/>
    </xf>
    <xf numFmtId="0" fontId="6" fillId="0" borderId="5" xfId="0" applyFont="1" applyFill="1" applyBorder="1" applyAlignment="1">
      <alignment horizontal="left"/>
    </xf>
    <xf numFmtId="0" fontId="6" fillId="0" borderId="0" xfId="0" applyFont="1" applyFill="1" applyBorder="1" applyAlignment="1">
      <alignment readingOrder="1"/>
    </xf>
    <xf numFmtId="0" fontId="6" fillId="0" borderId="0" xfId="0" applyFont="1" applyFill="1" applyBorder="1" applyAlignment="1">
      <alignment horizontal="right" readingOrder="1"/>
    </xf>
    <xf numFmtId="14" fontId="6" fillId="0" borderId="0" xfId="0" applyNumberFormat="1" applyFont="1" applyFill="1" applyBorder="1" applyAlignment="1">
      <alignment horizontal="center"/>
    </xf>
    <xf numFmtId="0" fontId="6" fillId="6" borderId="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40" xfId="0" applyFont="1" applyFill="1" applyBorder="1"/>
    <xf numFmtId="0" fontId="19" fillId="0" borderId="1" xfId="0" applyFont="1" applyBorder="1" applyAlignment="1">
      <alignment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wrapText="1"/>
    </xf>
    <xf numFmtId="0" fontId="20" fillId="0" borderId="22" xfId="0" applyFont="1" applyBorder="1" applyAlignment="1">
      <alignment horizontal="center"/>
    </xf>
    <xf numFmtId="0" fontId="3" fillId="0" borderId="15" xfId="0" applyFont="1" applyFill="1" applyBorder="1"/>
    <xf numFmtId="0" fontId="21" fillId="0" borderId="31" xfId="0" applyFont="1" applyFill="1" applyBorder="1"/>
    <xf numFmtId="166" fontId="0" fillId="0" borderId="31" xfId="0" applyNumberFormat="1" applyFill="1" applyBorder="1"/>
    <xf numFmtId="0" fontId="0" fillId="0" borderId="31" xfId="0" applyFill="1" applyBorder="1"/>
    <xf numFmtId="0" fontId="0" fillId="0" borderId="0" xfId="0" applyFill="1" applyBorder="1"/>
    <xf numFmtId="0" fontId="0" fillId="0" borderId="41" xfId="0" applyFill="1" applyBorder="1" applyAlignment="1">
      <alignment horizontal="center"/>
    </xf>
    <xf numFmtId="0" fontId="6" fillId="0" borderId="22" xfId="0" applyFont="1" applyFill="1" applyBorder="1" applyAlignment="1">
      <alignment vertical="center"/>
    </xf>
    <xf numFmtId="0" fontId="16" fillId="2" borderId="1" xfId="0" applyFont="1" applyFill="1" applyBorder="1" applyAlignment="1" applyProtection="1">
      <alignment horizontal="center"/>
      <protection locked="0"/>
    </xf>
    <xf numFmtId="164" fontId="1" fillId="2" borderId="1" xfId="2" applyNumberFormat="1" applyFont="1" applyFill="1" applyBorder="1" applyAlignment="1" applyProtection="1">
      <alignment horizontal="center"/>
      <protection locked="0"/>
    </xf>
    <xf numFmtId="0" fontId="17" fillId="0" borderId="0" xfId="0" applyFont="1" applyAlignment="1">
      <alignment horizontal="right"/>
    </xf>
    <xf numFmtId="167" fontId="0" fillId="0" borderId="0" xfId="0" applyNumberFormat="1"/>
    <xf numFmtId="164" fontId="1" fillId="2" borderId="1" xfId="2" applyNumberFormat="1" applyFont="1" applyFill="1" applyBorder="1" applyAlignment="1">
      <alignment horizontal="center"/>
    </xf>
    <xf numFmtId="0" fontId="21" fillId="2" borderId="42" xfId="0" applyFont="1" applyFill="1" applyBorder="1" applyProtection="1">
      <protection locked="0"/>
    </xf>
    <xf numFmtId="166" fontId="0" fillId="0" borderId="42" xfId="0" applyNumberFormat="1" applyFill="1" applyBorder="1" applyProtection="1">
      <protection locked="0"/>
    </xf>
    <xf numFmtId="0" fontId="0" fillId="2" borderId="42" xfId="0" applyFill="1" applyBorder="1" applyProtection="1">
      <protection locked="0"/>
    </xf>
    <xf numFmtId="0" fontId="0" fillId="0" borderId="42" xfId="0" applyBorder="1"/>
    <xf numFmtId="166" fontId="0" fillId="0" borderId="42" xfId="0" applyNumberFormat="1" applyFill="1" applyBorder="1"/>
    <xf numFmtId="0" fontId="0" fillId="2" borderId="42" xfId="0" applyFill="1" applyBorder="1" applyAlignment="1" applyProtection="1">
      <alignment horizontal="center"/>
      <protection locked="0"/>
    </xf>
    <xf numFmtId="0" fontId="3" fillId="0" borderId="0" xfId="0" applyFont="1" applyFill="1" applyBorder="1" applyAlignment="1">
      <alignment horizontal="right" vertical="center"/>
    </xf>
    <xf numFmtId="0" fontId="3" fillId="0" borderId="41" xfId="0" applyFont="1" applyFill="1" applyBorder="1" applyAlignment="1">
      <alignment horizontal="right"/>
    </xf>
    <xf numFmtId="164" fontId="1" fillId="0" borderId="41" xfId="2" applyNumberFormat="1" applyFont="1" applyFill="1" applyBorder="1" applyAlignment="1">
      <alignment horizontal="center"/>
    </xf>
    <xf numFmtId="0" fontId="6" fillId="0" borderId="22" xfId="0" applyFont="1" applyFill="1" applyBorder="1"/>
    <xf numFmtId="0" fontId="21" fillId="2" borderId="43" xfId="0" applyFont="1" applyFill="1" applyBorder="1" applyProtection="1">
      <protection locked="0"/>
    </xf>
    <xf numFmtId="166" fontId="0" fillId="0" borderId="43" xfId="0" applyNumberFormat="1" applyFill="1" applyBorder="1" applyProtection="1">
      <protection locked="0"/>
    </xf>
    <xf numFmtId="0" fontId="0" fillId="2" borderId="43" xfId="0" applyFill="1" applyBorder="1" applyProtection="1">
      <protection locked="0"/>
    </xf>
    <xf numFmtId="166" fontId="0" fillId="0" borderId="43" xfId="0" applyNumberFormat="1" applyFill="1" applyBorder="1"/>
    <xf numFmtId="0" fontId="3" fillId="0" borderId="22" xfId="0" applyFont="1" applyFill="1" applyBorder="1" applyAlignment="1">
      <alignment horizontal="center"/>
    </xf>
    <xf numFmtId="164" fontId="1" fillId="2" borderId="10" xfId="2" applyNumberFormat="1" applyFont="1" applyFill="1" applyBorder="1" applyAlignment="1" applyProtection="1">
      <alignment horizontal="center"/>
      <protection locked="0"/>
    </xf>
    <xf numFmtId="164" fontId="1" fillId="2" borderId="10" xfId="2" applyNumberFormat="1" applyFont="1" applyFill="1" applyBorder="1" applyAlignment="1">
      <alignment horizontal="center"/>
    </xf>
    <xf numFmtId="0" fontId="21" fillId="2" borderId="44" xfId="0" applyFont="1" applyFill="1" applyBorder="1" applyProtection="1">
      <protection locked="0"/>
    </xf>
    <xf numFmtId="166" fontId="0" fillId="0" borderId="44" xfId="0" applyNumberFormat="1" applyFill="1" applyBorder="1" applyProtection="1">
      <protection locked="0"/>
    </xf>
    <xf numFmtId="0" fontId="0" fillId="2" borderId="44" xfId="0" applyFill="1" applyBorder="1" applyProtection="1">
      <protection locked="0"/>
    </xf>
    <xf numFmtId="0" fontId="0" fillId="0" borderId="44" xfId="0" applyBorder="1"/>
    <xf numFmtId="166" fontId="0" fillId="0" borderId="44" xfId="0" applyNumberFormat="1" applyFill="1" applyBorder="1"/>
    <xf numFmtId="0" fontId="0" fillId="2" borderId="44" xfId="0" applyFill="1" applyBorder="1" applyAlignment="1" applyProtection="1">
      <alignment horizontal="center"/>
      <protection locked="0"/>
    </xf>
    <xf numFmtId="164" fontId="1" fillId="6" borderId="12" xfId="0" applyNumberFormat="1" applyFont="1" applyFill="1" applyBorder="1"/>
    <xf numFmtId="0" fontId="0" fillId="0" borderId="1" xfId="0" applyBorder="1" applyAlignment="1">
      <alignment horizontal="center"/>
    </xf>
    <xf numFmtId="166" fontId="0" fillId="0" borderId="1" xfId="0" applyNumberFormat="1" applyBorder="1"/>
    <xf numFmtId="0" fontId="3" fillId="0" borderId="5" xfId="0" applyFont="1" applyFill="1" applyBorder="1"/>
    <xf numFmtId="0" fontId="3" fillId="6" borderId="1" xfId="0" applyFont="1" applyFill="1" applyBorder="1" applyAlignment="1">
      <alignment horizontal="center" vertical="center"/>
    </xf>
    <xf numFmtId="0" fontId="6" fillId="0" borderId="22" xfId="0" applyFont="1" applyFill="1" applyBorder="1" applyAlignment="1">
      <alignment horizontal="center" vertical="center"/>
    </xf>
    <xf numFmtId="0" fontId="3" fillId="0" borderId="4" xfId="0" applyFont="1" applyFill="1" applyBorder="1" applyAlignment="1">
      <alignment horizontal="center" vertical="center"/>
    </xf>
    <xf numFmtId="0" fontId="0" fillId="0" borderId="31" xfId="0" applyFill="1" applyBorder="1" applyAlignment="1">
      <alignment horizontal="center"/>
    </xf>
    <xf numFmtId="9" fontId="1" fillId="2" borderId="1" xfId="2" applyNumberFormat="1" applyFont="1" applyFill="1" applyBorder="1" applyAlignment="1" applyProtection="1">
      <alignment horizontal="center"/>
      <protection locked="0"/>
    </xf>
    <xf numFmtId="166" fontId="0" fillId="0" borderId="0" xfId="0" applyNumberFormat="1" applyFill="1" applyBorder="1"/>
    <xf numFmtId="0" fontId="0" fillId="0" borderId="0" xfId="0" applyAlignment="1">
      <alignment horizontal="center"/>
    </xf>
    <xf numFmtId="166" fontId="0" fillId="0" borderId="1" xfId="0" applyNumberFormat="1" applyFill="1" applyBorder="1"/>
    <xf numFmtId="0" fontId="21" fillId="2" borderId="34" xfId="0" applyNumberFormat="1" applyFont="1" applyFill="1" applyBorder="1" applyAlignment="1" applyProtection="1">
      <protection locked="0"/>
    </xf>
    <xf numFmtId="0" fontId="21" fillId="2" borderId="35" xfId="0" applyNumberFormat="1" applyFont="1" applyFill="1" applyBorder="1" applyAlignment="1" applyProtection="1">
      <protection locked="0"/>
    </xf>
    <xf numFmtId="0" fontId="21" fillId="2" borderId="36" xfId="0" applyNumberFormat="1" applyFont="1" applyFill="1" applyBorder="1" applyAlignment="1" applyProtection="1">
      <protection locked="0"/>
    </xf>
    <xf numFmtId="166" fontId="0" fillId="2" borderId="45" xfId="0" applyNumberFormat="1" applyFill="1" applyBorder="1"/>
    <xf numFmtId="0" fontId="0" fillId="0" borderId="41" xfId="0" applyFill="1" applyBorder="1"/>
    <xf numFmtId="166" fontId="0" fillId="0" borderId="41" xfId="0" applyNumberFormat="1" applyFill="1" applyBorder="1"/>
    <xf numFmtId="0" fontId="3" fillId="0" borderId="3" xfId="0" applyFont="1" applyFill="1" applyBorder="1" applyAlignment="1">
      <alignment vertical="center" wrapText="1"/>
    </xf>
    <xf numFmtId="0" fontId="0" fillId="0" borderId="0" xfId="0" applyAlignment="1">
      <alignment vertical="center"/>
    </xf>
    <xf numFmtId="0" fontId="0" fillId="0" borderId="17" xfId="0" applyBorder="1"/>
    <xf numFmtId="0" fontId="3" fillId="0" borderId="41" xfId="0" applyFont="1" applyFill="1" applyBorder="1" applyAlignment="1">
      <alignment horizontal="center" vertical="center" wrapText="1"/>
    </xf>
    <xf numFmtId="0" fontId="3" fillId="0" borderId="15" xfId="0" applyFont="1" applyFill="1" applyBorder="1" applyAlignment="1"/>
    <xf numFmtId="0" fontId="0" fillId="0" borderId="48" xfId="0" applyBorder="1"/>
    <xf numFmtId="0" fontId="0" fillId="0" borderId="22" xfId="0" applyBorder="1"/>
    <xf numFmtId="0" fontId="0" fillId="0" borderId="14" xfId="0" applyBorder="1"/>
    <xf numFmtId="164" fontId="1" fillId="0" borderId="0" xfId="0" applyNumberFormat="1" applyFont="1" applyFill="1" applyBorder="1"/>
    <xf numFmtId="0" fontId="6" fillId="0" borderId="18" xfId="0" applyFont="1" applyFill="1" applyBorder="1"/>
    <xf numFmtId="0" fontId="3" fillId="0" borderId="1" xfId="0" applyFont="1" applyFill="1" applyBorder="1" applyAlignment="1">
      <alignment vertical="center"/>
    </xf>
    <xf numFmtId="166" fontId="19" fillId="0" borderId="1" xfId="0" applyNumberFormat="1" applyFont="1" applyFill="1" applyBorder="1" applyAlignment="1">
      <alignment vertical="center"/>
    </xf>
    <xf numFmtId="166" fontId="0" fillId="2" borderId="42" xfId="0" applyNumberFormat="1" applyFill="1" applyBorder="1"/>
    <xf numFmtId="166" fontId="0" fillId="2" borderId="44" xfId="0" applyNumberFormat="1" applyFill="1" applyBorder="1"/>
    <xf numFmtId="164" fontId="1" fillId="0" borderId="0" xfId="2" applyNumberFormat="1" applyFont="1" applyFill="1" applyBorder="1" applyAlignment="1">
      <alignment horizontal="center"/>
    </xf>
    <xf numFmtId="0" fontId="6" fillId="0" borderId="49" xfId="0" applyFont="1" applyFill="1" applyBorder="1"/>
    <xf numFmtId="0" fontId="3" fillId="0" borderId="21" xfId="0" applyFont="1" applyFill="1" applyBorder="1"/>
    <xf numFmtId="0" fontId="1" fillId="0" borderId="21" xfId="0" applyFont="1" applyFill="1" applyBorder="1"/>
    <xf numFmtId="0" fontId="3" fillId="0" borderId="26" xfId="0" applyFont="1" applyFill="1" applyBorder="1"/>
    <xf numFmtId="0" fontId="4" fillId="0" borderId="7" xfId="0" applyFont="1" applyFill="1" applyBorder="1" applyAlignment="1">
      <alignment horizontal="center"/>
    </xf>
    <xf numFmtId="164" fontId="9" fillId="6" borderId="12" xfId="0" applyNumberFormat="1" applyFont="1" applyFill="1" applyBorder="1"/>
    <xf numFmtId="0" fontId="3" fillId="0" borderId="50" xfId="0" applyFont="1" applyFill="1" applyBorder="1"/>
    <xf numFmtId="164" fontId="22" fillId="6" borderId="19" xfId="0" applyNumberFormat="1" applyFont="1" applyFill="1" applyBorder="1" applyAlignment="1">
      <alignment horizontal="center"/>
    </xf>
    <xf numFmtId="0" fontId="4" fillId="0" borderId="0" xfId="0" applyFont="1" applyFill="1" applyBorder="1" applyAlignment="1">
      <alignment wrapText="1"/>
    </xf>
    <xf numFmtId="43" fontId="9" fillId="6" borderId="12" xfId="2" applyNumberFormat="1" applyFont="1" applyFill="1" applyBorder="1"/>
    <xf numFmtId="0" fontId="17" fillId="0" borderId="0" xfId="0" applyFont="1" applyAlignment="1">
      <alignment horizontal="right" wrapText="1"/>
    </xf>
    <xf numFmtId="0" fontId="3" fillId="0" borderId="25" xfId="0" applyFont="1" applyFill="1" applyBorder="1"/>
    <xf numFmtId="0" fontId="20" fillId="0" borderId="0" xfId="0" applyFont="1" applyBorder="1" applyAlignment="1">
      <alignment horizontal="center" wrapText="1"/>
    </xf>
    <xf numFmtId="0" fontId="0" fillId="0" borderId="0" xfId="0" applyBorder="1" applyAlignment="1">
      <alignment horizontal="center" wrapText="1"/>
    </xf>
    <xf numFmtId="0" fontId="6" fillId="0" borderId="51" xfId="0" applyFont="1" applyFill="1" applyBorder="1" applyAlignment="1">
      <alignment readingOrder="1"/>
    </xf>
    <xf numFmtId="0" fontId="6" fillId="0" borderId="21" xfId="0" applyFont="1" applyFill="1" applyBorder="1" applyAlignment="1">
      <alignment horizontal="center"/>
    </xf>
    <xf numFmtId="0" fontId="6" fillId="0" borderId="21" xfId="0" applyFont="1" applyFill="1" applyBorder="1" applyAlignment="1">
      <alignment horizontal="right" readingOrder="1"/>
    </xf>
    <xf numFmtId="14" fontId="6" fillId="0" borderId="21" xfId="0" applyNumberFormat="1" applyFont="1" applyFill="1" applyBorder="1" applyAlignment="1">
      <alignment horizontal="center"/>
    </xf>
    <xf numFmtId="0" fontId="6" fillId="0" borderId="20" xfId="0" applyFont="1" applyFill="1" applyBorder="1" applyAlignment="1">
      <alignment horizontal="left"/>
    </xf>
    <xf numFmtId="0" fontId="6" fillId="0" borderId="22" xfId="0" applyFont="1" applyFill="1" applyBorder="1" applyAlignment="1">
      <alignment readingOrder="1"/>
    </xf>
    <xf numFmtId="0" fontId="6" fillId="0" borderId="15" xfId="0" applyFont="1" applyFill="1" applyBorder="1" applyAlignment="1">
      <alignment horizontal="left"/>
    </xf>
    <xf numFmtId="0" fontId="0" fillId="0" borderId="52" xfId="0" applyBorder="1"/>
    <xf numFmtId="0" fontId="0" fillId="0" borderId="53" xfId="0" applyBorder="1"/>
    <xf numFmtId="0" fontId="3" fillId="0" borderId="0" xfId="0" applyFont="1" applyBorder="1"/>
    <xf numFmtId="0" fontId="9" fillId="0" borderId="17" xfId="0" applyFont="1" applyBorder="1"/>
    <xf numFmtId="0" fontId="0" fillId="0" borderId="41" xfId="0" applyBorder="1"/>
    <xf numFmtId="0" fontId="0" fillId="0" borderId="40" xfId="0" applyBorder="1"/>
    <xf numFmtId="0" fontId="3" fillId="0" borderId="35" xfId="0" applyFont="1" applyBorder="1"/>
    <xf numFmtId="0" fontId="6" fillId="0" borderId="35" xfId="0" applyFont="1" applyFill="1" applyBorder="1" applyAlignment="1">
      <alignment horizontal="right" readingOrder="1"/>
    </xf>
    <xf numFmtId="0" fontId="6" fillId="0" borderId="54" xfId="0" applyFont="1" applyFill="1" applyBorder="1" applyAlignment="1">
      <alignment horizontal="center"/>
    </xf>
    <xf numFmtId="9" fontId="3" fillId="2" borderId="55" xfId="3" applyFont="1" applyFill="1" applyBorder="1" applyProtection="1">
      <protection locked="0"/>
    </xf>
    <xf numFmtId="9" fontId="0" fillId="2" borderId="57" xfId="3" applyFont="1" applyFill="1" applyBorder="1" applyAlignment="1">
      <alignment horizontal="center"/>
    </xf>
    <xf numFmtId="0" fontId="3" fillId="0" borderId="0" xfId="0" applyFont="1" applyFill="1" applyBorder="1" applyAlignment="1">
      <alignment readingOrder="1"/>
    </xf>
    <xf numFmtId="9" fontId="3" fillId="6" borderId="58" xfId="3" applyFont="1" applyFill="1" applyBorder="1"/>
    <xf numFmtId="0" fontId="3" fillId="0" borderId="22" xfId="0" applyFont="1" applyFill="1" applyBorder="1"/>
    <xf numFmtId="9" fontId="3" fillId="2" borderId="60" xfId="3" applyFont="1" applyFill="1" applyBorder="1" applyProtection="1">
      <protection locked="0"/>
    </xf>
    <xf numFmtId="0" fontId="6" fillId="0" borderId="1" xfId="0" applyFont="1" applyFill="1" applyBorder="1" applyAlignment="1">
      <alignment horizontal="center" vertical="center" readingOrder="1"/>
    </xf>
    <xf numFmtId="0" fontId="6" fillId="0" borderId="1" xfId="0" applyFont="1" applyFill="1" applyBorder="1" applyAlignment="1">
      <alignment horizontal="center" vertical="center" wrapText="1"/>
    </xf>
    <xf numFmtId="0" fontId="16" fillId="2" borderId="42" xfId="0" applyFont="1" applyFill="1" applyBorder="1" applyAlignment="1" applyProtection="1">
      <alignment horizontal="center" vertical="center"/>
      <protection locked="0"/>
    </xf>
    <xf numFmtId="0" fontId="3" fillId="2" borderId="45" xfId="0" applyFont="1" applyFill="1" applyBorder="1" applyAlignment="1" applyProtection="1">
      <alignment horizontal="center" vertical="center" wrapText="1"/>
      <protection locked="0"/>
    </xf>
    <xf numFmtId="0" fontId="19" fillId="2" borderId="45" xfId="0" applyFont="1" applyFill="1" applyBorder="1" applyAlignment="1" applyProtection="1">
      <alignment horizontal="center" vertical="center" wrapText="1" readingOrder="1"/>
      <protection locked="0"/>
    </xf>
    <xf numFmtId="0" fontId="3" fillId="2" borderId="42" xfId="0" applyFont="1" applyFill="1" applyBorder="1" applyAlignment="1" applyProtection="1">
      <alignment horizontal="center" vertical="center" wrapText="1"/>
      <protection locked="0"/>
    </xf>
    <xf numFmtId="0" fontId="3" fillId="2" borderId="42" xfId="0" applyFont="1" applyFill="1" applyBorder="1" applyAlignment="1" applyProtection="1">
      <alignment horizontal="right" vertical="center" wrapText="1" readingOrder="1"/>
      <protection locked="0"/>
    </xf>
    <xf numFmtId="0" fontId="16" fillId="2" borderId="44" xfId="0" applyFont="1" applyFill="1" applyBorder="1" applyAlignment="1" applyProtection="1">
      <alignment horizontal="center" vertical="center"/>
      <protection locked="0"/>
    </xf>
    <xf numFmtId="0" fontId="3" fillId="2" borderId="44" xfId="0" applyFont="1" applyFill="1" applyBorder="1" applyAlignment="1" applyProtection="1">
      <alignment horizontal="center" vertical="center" wrapText="1"/>
      <protection locked="0"/>
    </xf>
    <xf numFmtId="0" fontId="3" fillId="2" borderId="44" xfId="0" applyFont="1" applyFill="1" applyBorder="1" applyAlignment="1" applyProtection="1">
      <alignment horizontal="right" vertical="center" wrapText="1" readingOrder="1"/>
      <protection locked="0"/>
    </xf>
    <xf numFmtId="0" fontId="24" fillId="0" borderId="0" xfId="0" applyFont="1" applyFill="1"/>
    <xf numFmtId="0" fontId="25" fillId="0" borderId="0" xfId="0" applyFont="1" applyAlignment="1">
      <alignment horizontal="left" indent="2"/>
    </xf>
    <xf numFmtId="0" fontId="25" fillId="0" borderId="0" xfId="0" applyFont="1" applyAlignment="1">
      <alignment horizontal="left" indent="6"/>
    </xf>
    <xf numFmtId="0" fontId="5" fillId="0" borderId="0" xfId="0" applyFont="1" applyFill="1" applyBorder="1" applyAlignment="1">
      <alignment horizontal="center"/>
    </xf>
    <xf numFmtId="0" fontId="3" fillId="0" borderId="0" xfId="0" applyFont="1" applyAlignment="1">
      <alignment horizontal="center"/>
    </xf>
    <xf numFmtId="0" fontId="6" fillId="0" borderId="11" xfId="0" quotePrefix="1" applyFont="1" applyFill="1" applyBorder="1" applyAlignment="1">
      <alignment horizontal="left"/>
    </xf>
    <xf numFmtId="0" fontId="6" fillId="0" borderId="11" xfId="0" applyFont="1" applyFill="1" applyBorder="1" applyAlignment="1">
      <alignment horizontal="center"/>
    </xf>
    <xf numFmtId="0" fontId="6" fillId="0" borderId="2" xfId="0" applyFont="1" applyFill="1" applyBorder="1" applyAlignment="1">
      <alignment horizontal="left" vertical="center" wrapText="1"/>
    </xf>
    <xf numFmtId="0" fontId="6" fillId="0" borderId="0" xfId="0" applyFont="1" applyFill="1" applyBorder="1" applyAlignment="1">
      <alignment vertical="top" wrapText="1" readingOrder="1"/>
    </xf>
    <xf numFmtId="0" fontId="6" fillId="0" borderId="37" xfId="0" applyFont="1" applyFill="1" applyBorder="1" applyAlignment="1">
      <alignment vertical="top" wrapText="1" readingOrder="1"/>
    </xf>
    <xf numFmtId="0" fontId="6" fillId="0" borderId="27" xfId="0" applyFont="1" applyFill="1" applyBorder="1" applyAlignment="1">
      <alignment horizontal="left"/>
    </xf>
    <xf numFmtId="0" fontId="3" fillId="0" borderId="27" xfId="0" applyFont="1" applyFill="1" applyBorder="1"/>
    <xf numFmtId="0" fontId="3" fillId="0" borderId="28" xfId="0" applyFont="1" applyFill="1" applyBorder="1"/>
    <xf numFmtId="0" fontId="26" fillId="0" borderId="37" xfId="0" applyFont="1" applyFill="1" applyBorder="1" applyAlignment="1">
      <alignment horizontal="center" vertical="center"/>
    </xf>
    <xf numFmtId="165" fontId="27" fillId="0" borderId="37" xfId="2" applyNumberFormat="1" applyFont="1" applyFill="1" applyBorder="1" applyAlignment="1">
      <alignment horizontal="center" vertical="center"/>
    </xf>
    <xf numFmtId="1" fontId="26" fillId="0" borderId="37" xfId="0" applyNumberFormat="1" applyFont="1" applyFill="1" applyBorder="1" applyAlignment="1">
      <alignment horizontal="center" vertical="center"/>
    </xf>
    <xf numFmtId="0" fontId="8" fillId="0" borderId="0" xfId="0" applyFont="1" applyFill="1" applyBorder="1" applyAlignment="1">
      <alignment horizontal="center" vertical="center"/>
    </xf>
    <xf numFmtId="0" fontId="8" fillId="0" borderId="0" xfId="0" applyFont="1" applyAlignment="1">
      <alignment horizontal="center" vertical="center"/>
    </xf>
    <xf numFmtId="0" fontId="3" fillId="0" borderId="37" xfId="0" applyFont="1" applyFill="1" applyBorder="1" applyAlignment="1">
      <alignment horizontal="center"/>
    </xf>
    <xf numFmtId="9" fontId="3" fillId="0" borderId="37" xfId="3" applyFont="1" applyFill="1" applyBorder="1"/>
    <xf numFmtId="0" fontId="3" fillId="0" borderId="37" xfId="0" applyFont="1" applyBorder="1"/>
    <xf numFmtId="0" fontId="3" fillId="0" borderId="0" xfId="0" applyFont="1" applyFill="1" applyAlignment="1">
      <alignment horizontal="center"/>
    </xf>
    <xf numFmtId="0" fontId="3" fillId="0" borderId="51" xfId="0" applyFont="1" applyFill="1" applyBorder="1"/>
    <xf numFmtId="0" fontId="3" fillId="0" borderId="20" xfId="0" applyFont="1" applyFill="1" applyBorder="1"/>
    <xf numFmtId="0" fontId="4" fillId="6" borderId="2" xfId="0" applyFont="1" applyFill="1" applyBorder="1" applyAlignment="1">
      <alignment horizontal="center"/>
    </xf>
    <xf numFmtId="0" fontId="4" fillId="5" borderId="2" xfId="0" applyFont="1" applyFill="1" applyBorder="1" applyAlignment="1">
      <alignment horizontal="center"/>
    </xf>
    <xf numFmtId="0" fontId="4" fillId="0" borderId="14" xfId="0" applyFont="1" applyFill="1" applyBorder="1" applyAlignment="1"/>
    <xf numFmtId="0" fontId="4" fillId="0" borderId="22" xfId="0" applyFont="1" applyFill="1" applyBorder="1"/>
    <xf numFmtId="0" fontId="3" fillId="0" borderId="31" xfId="0" applyFont="1" applyFill="1" applyBorder="1"/>
    <xf numFmtId="0" fontId="7" fillId="0" borderId="67" xfId="0" applyFont="1" applyFill="1" applyBorder="1"/>
    <xf numFmtId="0" fontId="3" fillId="0" borderId="15" xfId="0" applyFont="1" applyFill="1" applyBorder="1" applyAlignment="1">
      <alignment vertical="center" wrapText="1"/>
    </xf>
    <xf numFmtId="0" fontId="4" fillId="0" borderId="34" xfId="0" applyFont="1" applyFill="1" applyBorder="1"/>
    <xf numFmtId="164" fontId="4" fillId="0" borderId="55" xfId="2" applyNumberFormat="1" applyFont="1" applyFill="1" applyBorder="1" applyAlignment="1"/>
    <xf numFmtId="164" fontId="7" fillId="0" borderId="35" xfId="2" applyNumberFormat="1" applyFont="1" applyFill="1" applyBorder="1" applyAlignment="1"/>
    <xf numFmtId="0" fontId="3" fillId="0" borderId="59" xfId="0" applyFont="1" applyFill="1" applyBorder="1"/>
    <xf numFmtId="164" fontId="4" fillId="0" borderId="54" xfId="0" applyNumberFormat="1" applyFont="1" applyFill="1" applyBorder="1"/>
    <xf numFmtId="0" fontId="7" fillId="0" borderId="35" xfId="0" applyFont="1" applyFill="1" applyBorder="1"/>
    <xf numFmtId="0" fontId="3" fillId="0" borderId="35" xfId="0" applyFont="1" applyFill="1" applyBorder="1"/>
    <xf numFmtId="0" fontId="4" fillId="0" borderId="35" xfId="0" applyFont="1" applyFill="1" applyBorder="1"/>
    <xf numFmtId="166" fontId="4" fillId="0" borderId="59" xfId="4" applyNumberFormat="1" applyFont="1" applyFill="1" applyBorder="1" applyAlignment="1"/>
    <xf numFmtId="0" fontId="4" fillId="0" borderId="15" xfId="0" applyFont="1" applyFill="1" applyBorder="1" applyAlignment="1">
      <alignment horizontal="center"/>
    </xf>
    <xf numFmtId="0" fontId="7" fillId="0" borderId="59" xfId="0" applyFont="1" applyFill="1" applyBorder="1"/>
    <xf numFmtId="0" fontId="3" fillId="0" borderId="47" xfId="0" applyFont="1" applyFill="1" applyBorder="1"/>
    <xf numFmtId="0" fontId="3" fillId="0" borderId="48" xfId="0" applyFont="1" applyFill="1" applyBorder="1"/>
    <xf numFmtId="0" fontId="7" fillId="0" borderId="48" xfId="0" applyFont="1" applyFill="1" applyBorder="1"/>
    <xf numFmtId="0" fontId="4" fillId="0" borderId="68" xfId="0" applyFont="1" applyFill="1" applyBorder="1"/>
    <xf numFmtId="164" fontId="4" fillId="0" borderId="58" xfId="0" applyNumberFormat="1" applyFont="1" applyFill="1" applyBorder="1"/>
    <xf numFmtId="0" fontId="16" fillId="0" borderId="0" xfId="0" applyFont="1" applyFill="1" applyBorder="1" applyAlignment="1">
      <alignment vertical="center"/>
    </xf>
    <xf numFmtId="0" fontId="16" fillId="0" borderId="0" xfId="0" applyFont="1" applyFill="1" applyBorder="1" applyAlignment="1">
      <alignment horizontal="right" vertical="center"/>
    </xf>
    <xf numFmtId="9" fontId="3" fillId="0" borderId="15" xfId="3" applyFont="1" applyFill="1" applyBorder="1" applyAlignment="1">
      <alignment horizontal="left"/>
    </xf>
    <xf numFmtId="0" fontId="3" fillId="0" borderId="18" xfId="0" applyFont="1" applyFill="1" applyBorder="1"/>
    <xf numFmtId="9" fontId="3" fillId="0" borderId="0" xfId="3" applyFont="1" applyFill="1" applyBorder="1"/>
    <xf numFmtId="0" fontId="28" fillId="0" borderId="0" xfId="0" applyFont="1"/>
    <xf numFmtId="0" fontId="12" fillId="2" borderId="1" xfId="0" applyNumberFormat="1" applyFont="1" applyFill="1" applyBorder="1" applyAlignment="1" applyProtection="1">
      <alignment horizontal="left"/>
      <protection locked="0"/>
    </xf>
    <xf numFmtId="0" fontId="3" fillId="2" borderId="34" xfId="0" applyFont="1" applyFill="1" applyBorder="1" applyAlignment="1" applyProtection="1">
      <alignment vertical="center" wrapText="1"/>
      <protection locked="0"/>
    </xf>
    <xf numFmtId="0" fontId="3" fillId="2" borderId="35" xfId="0" applyFont="1" applyFill="1" applyBorder="1" applyAlignment="1" applyProtection="1">
      <alignment vertical="center" wrapText="1"/>
      <protection locked="0"/>
    </xf>
    <xf numFmtId="0" fontId="3" fillId="2" borderId="36" xfId="0" applyFont="1" applyFill="1" applyBorder="1" applyAlignment="1" applyProtection="1">
      <alignment vertical="center" wrapText="1"/>
      <protection locked="0"/>
    </xf>
    <xf numFmtId="0" fontId="3" fillId="0" borderId="0" xfId="0" applyFont="1" applyFill="1" applyBorder="1" applyAlignment="1">
      <alignment horizontal="center" vertical="center"/>
    </xf>
    <xf numFmtId="0" fontId="3" fillId="0" borderId="0" xfId="0" applyFont="1" applyAlignment="1">
      <alignment vertical="center"/>
    </xf>
    <xf numFmtId="0" fontId="12" fillId="0" borderId="2" xfId="0" quotePrefix="1" applyFont="1" applyFill="1" applyBorder="1" applyAlignment="1">
      <alignment horizontal="left" vertical="center"/>
    </xf>
    <xf numFmtId="0" fontId="12" fillId="2" borderId="1" xfId="0" applyFont="1" applyFill="1" applyBorder="1" applyAlignment="1" applyProtection="1">
      <alignment horizontal="center" vertical="center"/>
      <protection locked="0"/>
    </xf>
    <xf numFmtId="0" fontId="3" fillId="0" borderId="30" xfId="0" applyFont="1" applyFill="1" applyBorder="1" applyAlignment="1">
      <alignment vertical="center" wrapText="1"/>
    </xf>
    <xf numFmtId="0" fontId="3" fillId="0" borderId="31" xfId="0" applyFont="1" applyFill="1" applyBorder="1" applyAlignment="1">
      <alignment vertical="center" wrapText="1"/>
    </xf>
    <xf numFmtId="0" fontId="3" fillId="0" borderId="32" xfId="0" applyFont="1" applyFill="1" applyBorder="1" applyAlignment="1">
      <alignment vertical="center" wrapText="1"/>
    </xf>
    <xf numFmtId="0" fontId="8" fillId="5" borderId="61" xfId="0" applyFont="1" applyFill="1" applyBorder="1" applyAlignment="1">
      <alignment horizontal="center"/>
    </xf>
    <xf numFmtId="0" fontId="8" fillId="5" borderId="62" xfId="0" applyFont="1" applyFill="1" applyBorder="1" applyAlignment="1">
      <alignment horizontal="center"/>
    </xf>
    <xf numFmtId="0" fontId="8" fillId="5" borderId="63" xfId="0" applyFont="1" applyFill="1" applyBorder="1" applyAlignment="1">
      <alignment horizontal="center"/>
    </xf>
    <xf numFmtId="0" fontId="8" fillId="0" borderId="64" xfId="0" applyFont="1" applyFill="1" applyBorder="1" applyAlignment="1">
      <alignment horizontal="center"/>
    </xf>
    <xf numFmtId="0" fontId="4" fillId="4" borderId="13" xfId="0" applyFont="1" applyFill="1" applyBorder="1" applyAlignment="1"/>
    <xf numFmtId="0" fontId="4" fillId="4" borderId="23" xfId="0" applyFont="1" applyFill="1" applyBorder="1" applyAlignment="1"/>
    <xf numFmtId="0" fontId="4" fillId="4" borderId="21" xfId="0" applyFont="1" applyFill="1" applyBorder="1" applyAlignment="1"/>
    <xf numFmtId="0" fontId="4" fillId="4" borderId="24" xfId="0" applyFont="1" applyFill="1" applyBorder="1" applyAlignment="1"/>
    <xf numFmtId="0" fontId="26" fillId="2" borderId="17" xfId="0" applyFont="1" applyFill="1" applyBorder="1" applyAlignment="1">
      <alignment horizontal="center" vertical="center" wrapText="1"/>
    </xf>
    <xf numFmtId="0" fontId="26" fillId="2" borderId="41" xfId="0" applyFont="1" applyFill="1" applyBorder="1" applyAlignment="1">
      <alignment horizontal="center" vertical="center" wrapText="1"/>
    </xf>
    <xf numFmtId="0" fontId="26" fillId="2" borderId="40" xfId="0" applyFont="1" applyFill="1" applyBorder="1" applyAlignment="1">
      <alignment horizontal="center" vertical="center" wrapText="1"/>
    </xf>
    <xf numFmtId="0" fontId="26" fillId="2" borderId="22" xfId="0" applyFont="1" applyFill="1" applyBorder="1" applyAlignment="1">
      <alignment horizontal="center" vertical="center" wrapText="1"/>
    </xf>
    <xf numFmtId="0" fontId="26" fillId="2" borderId="0" xfId="0" applyFont="1" applyFill="1" applyBorder="1" applyAlignment="1">
      <alignment horizontal="center" vertical="center" wrapText="1"/>
    </xf>
    <xf numFmtId="0" fontId="26" fillId="2" borderId="15" xfId="0" applyFont="1" applyFill="1" applyBorder="1" applyAlignment="1">
      <alignment horizontal="center" vertical="center" wrapText="1"/>
    </xf>
    <xf numFmtId="0" fontId="26" fillId="2" borderId="18" xfId="0" applyFont="1" applyFill="1" applyBorder="1" applyAlignment="1">
      <alignment horizontal="center" vertical="center" wrapText="1"/>
    </xf>
    <xf numFmtId="0" fontId="26" fillId="2" borderId="16" xfId="0" applyFont="1" applyFill="1" applyBorder="1" applyAlignment="1">
      <alignment horizontal="center" vertical="center" wrapText="1"/>
    </xf>
    <xf numFmtId="0" fontId="26" fillId="2" borderId="5" xfId="0" applyFont="1" applyFill="1" applyBorder="1" applyAlignment="1">
      <alignment horizontal="center" vertical="center" wrapText="1"/>
    </xf>
    <xf numFmtId="0" fontId="6" fillId="0" borderId="27" xfId="0" applyFont="1" applyFill="1" applyBorder="1" applyAlignment="1">
      <alignment horizontal="center" readingOrder="1"/>
    </xf>
    <xf numFmtId="0" fontId="6" fillId="0" borderId="28" xfId="0" applyFont="1" applyFill="1" applyBorder="1" applyAlignment="1">
      <alignment horizontal="center" readingOrder="1"/>
    </xf>
    <xf numFmtId="0" fontId="6" fillId="0" borderId="2" xfId="0" applyFont="1" applyFill="1" applyBorder="1" applyAlignment="1">
      <alignment horizontal="left" readingOrder="1"/>
    </xf>
    <xf numFmtId="0" fontId="6" fillId="0" borderId="6" xfId="0" applyFont="1" applyFill="1" applyBorder="1" applyAlignment="1">
      <alignment horizontal="left" readingOrder="1"/>
    </xf>
    <xf numFmtId="0" fontId="3" fillId="0" borderId="2" xfId="0" applyFont="1" applyFill="1" applyBorder="1" applyAlignment="1">
      <alignment horizontal="center" readingOrder="1"/>
    </xf>
    <xf numFmtId="0" fontId="3" fillId="0" borderId="6" xfId="0" applyFont="1" applyFill="1" applyBorder="1" applyAlignment="1">
      <alignment horizontal="center" readingOrder="1"/>
    </xf>
    <xf numFmtId="0" fontId="6" fillId="0" borderId="3" xfId="0" quotePrefix="1" applyFont="1" applyFill="1" applyBorder="1" applyAlignment="1">
      <alignment horizontal="left" vertical="center"/>
    </xf>
    <xf numFmtId="0" fontId="6" fillId="0" borderId="10" xfId="0" quotePrefix="1" applyFont="1" applyFill="1" applyBorder="1" applyAlignment="1">
      <alignment horizontal="left" vertical="center"/>
    </xf>
    <xf numFmtId="0" fontId="4" fillId="0" borderId="17" xfId="0" applyFont="1" applyFill="1" applyBorder="1" applyAlignment="1">
      <alignment horizontal="center" vertical="center" wrapText="1"/>
    </xf>
    <xf numFmtId="0" fontId="4" fillId="0" borderId="41" xfId="0" applyFont="1" applyFill="1" applyBorder="1" applyAlignment="1">
      <alignment horizontal="center" vertical="center" wrapText="1"/>
    </xf>
    <xf numFmtId="0" fontId="4" fillId="0" borderId="4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2" xfId="0" applyFont="1" applyFill="1" applyBorder="1" applyAlignment="1">
      <alignment readingOrder="1"/>
    </xf>
    <xf numFmtId="0" fontId="6" fillId="0" borderId="4" xfId="0" applyFont="1" applyFill="1" applyBorder="1" applyAlignment="1">
      <alignment readingOrder="1"/>
    </xf>
    <xf numFmtId="0" fontId="6" fillId="0" borderId="2" xfId="0" applyFont="1" applyFill="1" applyBorder="1" applyAlignment="1">
      <alignment vertical="center" readingOrder="1"/>
    </xf>
    <xf numFmtId="0" fontId="6" fillId="0" borderId="4" xfId="0" applyFont="1" applyFill="1" applyBorder="1" applyAlignment="1">
      <alignment vertical="center" readingOrder="1"/>
    </xf>
    <xf numFmtId="14" fontId="3" fillId="0" borderId="2" xfId="0" applyNumberFormat="1" applyFont="1" applyFill="1" applyBorder="1" applyAlignment="1">
      <alignment horizontal="center" vertical="center" readingOrder="1"/>
    </xf>
    <xf numFmtId="14" fontId="3" fillId="0" borderId="6" xfId="0" applyNumberFormat="1" applyFont="1" applyFill="1" applyBorder="1" applyAlignment="1">
      <alignment horizontal="center" vertical="center" readingOrder="1"/>
    </xf>
    <xf numFmtId="0" fontId="3" fillId="0" borderId="2" xfId="0" quotePrefix="1" applyFont="1" applyFill="1" applyBorder="1" applyAlignment="1">
      <alignment horizontal="left" vertical="center" wrapText="1"/>
    </xf>
    <xf numFmtId="0" fontId="3" fillId="0" borderId="4" xfId="0" quotePrefix="1" applyFont="1" applyFill="1" applyBorder="1" applyAlignment="1">
      <alignment horizontal="left" vertical="center" wrapText="1"/>
    </xf>
    <xf numFmtId="0" fontId="3" fillId="0" borderId="6" xfId="0" quotePrefix="1" applyFont="1" applyFill="1" applyBorder="1" applyAlignment="1">
      <alignment horizontal="left" vertical="center" wrapText="1"/>
    </xf>
    <xf numFmtId="0" fontId="3" fillId="0" borderId="34" xfId="0" applyFont="1" applyFill="1" applyBorder="1" applyAlignment="1">
      <alignment wrapText="1"/>
    </xf>
    <xf numFmtId="0" fontId="3" fillId="0" borderId="35" xfId="0" applyFont="1" applyFill="1" applyBorder="1" applyAlignment="1">
      <alignment wrapText="1"/>
    </xf>
    <xf numFmtId="0" fontId="3" fillId="0" borderId="36" xfId="0" applyFont="1" applyFill="1" applyBorder="1" applyAlignment="1">
      <alignment wrapText="1"/>
    </xf>
    <xf numFmtId="0" fontId="3" fillId="0" borderId="34" xfId="0" applyFont="1" applyFill="1" applyBorder="1" applyAlignment="1">
      <alignment vertical="center" wrapText="1"/>
    </xf>
    <xf numFmtId="0" fontId="3" fillId="0" borderId="35" xfId="0" applyFont="1" applyFill="1" applyBorder="1" applyAlignment="1">
      <alignment vertical="center" wrapText="1"/>
    </xf>
    <xf numFmtId="0" fontId="3" fillId="0" borderId="36" xfId="0" applyFont="1" applyFill="1" applyBorder="1" applyAlignment="1">
      <alignment vertical="center" wrapText="1"/>
    </xf>
    <xf numFmtId="0" fontId="3" fillId="0" borderId="65" xfId="0" applyFont="1" applyFill="1" applyBorder="1" applyAlignment="1">
      <alignment wrapText="1"/>
    </xf>
    <xf numFmtId="0" fontId="3" fillId="0" borderId="48" xfId="0" applyFont="1" applyFill="1" applyBorder="1" applyAlignment="1">
      <alignment wrapText="1"/>
    </xf>
    <xf numFmtId="0" fontId="3" fillId="0" borderId="66" xfId="0" applyFont="1" applyFill="1" applyBorder="1" applyAlignment="1">
      <alignment wrapText="1"/>
    </xf>
    <xf numFmtId="0" fontId="3" fillId="0" borderId="46" xfId="0" applyFont="1" applyFill="1" applyBorder="1" applyAlignment="1">
      <alignment wrapText="1"/>
    </xf>
    <xf numFmtId="0" fontId="3" fillId="0" borderId="47" xfId="0" applyFont="1" applyFill="1" applyBorder="1" applyAlignment="1">
      <alignment wrapText="1"/>
    </xf>
    <xf numFmtId="0" fontId="3" fillId="0" borderId="39" xfId="0" applyFont="1" applyFill="1" applyBorder="1" applyAlignment="1">
      <alignment wrapText="1"/>
    </xf>
    <xf numFmtId="0" fontId="3" fillId="0" borderId="30" xfId="0" applyFont="1" applyFill="1" applyBorder="1" applyAlignment="1">
      <alignment wrapText="1"/>
    </xf>
    <xf numFmtId="0" fontId="3" fillId="0" borderId="31" xfId="0" applyFont="1" applyFill="1" applyBorder="1" applyAlignment="1">
      <alignment wrapText="1"/>
    </xf>
    <xf numFmtId="0" fontId="3" fillId="0" borderId="32" xfId="0" applyFont="1" applyFill="1" applyBorder="1" applyAlignment="1">
      <alignment wrapText="1"/>
    </xf>
    <xf numFmtId="164" fontId="4" fillId="0" borderId="59" xfId="2" applyNumberFormat="1" applyFont="1" applyFill="1" applyBorder="1" applyAlignment="1">
      <alignment horizontal="center"/>
    </xf>
    <xf numFmtId="164" fontId="4" fillId="0" borderId="54" xfId="2" applyNumberFormat="1" applyFont="1" applyFill="1" applyBorder="1" applyAlignment="1">
      <alignment horizontal="center"/>
    </xf>
    <xf numFmtId="0" fontId="4" fillId="5" borderId="1" xfId="0" applyFont="1" applyFill="1" applyBorder="1" applyAlignment="1">
      <alignment horizontal="center"/>
    </xf>
    <xf numFmtId="0" fontId="4" fillId="6" borderId="2" xfId="0" applyFont="1" applyFill="1" applyBorder="1" applyAlignment="1">
      <alignment horizontal="center"/>
    </xf>
    <xf numFmtId="0" fontId="4" fillId="6" borderId="6" xfId="0" applyFont="1" applyFill="1" applyBorder="1" applyAlignment="1">
      <alignment horizontal="center"/>
    </xf>
    <xf numFmtId="164" fontId="7" fillId="0" borderId="31" xfId="2" applyNumberFormat="1" applyFont="1" applyFill="1" applyBorder="1" applyAlignment="1">
      <alignment horizontal="center"/>
    </xf>
    <xf numFmtId="164" fontId="7" fillId="0" borderId="35" xfId="2" applyNumberFormat="1" applyFont="1" applyFill="1" applyBorder="1" applyAlignment="1">
      <alignment horizontal="center"/>
    </xf>
    <xf numFmtId="164" fontId="7" fillId="0" borderId="47" xfId="2" applyNumberFormat="1" applyFont="1" applyFill="1" applyBorder="1" applyAlignment="1">
      <alignment horizontal="center"/>
    </xf>
    <xf numFmtId="164" fontId="4" fillId="0" borderId="69" xfId="2" applyNumberFormat="1" applyFont="1" applyFill="1" applyBorder="1" applyAlignment="1">
      <alignment horizontal="center"/>
    </xf>
    <xf numFmtId="164" fontId="4" fillId="0" borderId="70" xfId="2" applyNumberFormat="1" applyFont="1" applyFill="1" applyBorder="1" applyAlignment="1">
      <alignment horizontal="center"/>
    </xf>
    <xf numFmtId="164" fontId="4" fillId="0" borderId="69" xfId="0" applyNumberFormat="1" applyFont="1" applyFill="1" applyBorder="1" applyAlignment="1">
      <alignment horizontal="center"/>
    </xf>
    <xf numFmtId="164" fontId="4" fillId="0" borderId="70" xfId="0" applyNumberFormat="1" applyFont="1" applyFill="1" applyBorder="1" applyAlignment="1">
      <alignment horizontal="center"/>
    </xf>
    <xf numFmtId="0" fontId="3" fillId="0" borderId="0" xfId="0" applyFont="1" applyFill="1" applyBorder="1" applyAlignment="1">
      <alignment horizontal="center"/>
    </xf>
    <xf numFmtId="0" fontId="16" fillId="2" borderId="2"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6" xfId="0" applyFont="1" applyFill="1" applyBorder="1" applyAlignment="1">
      <alignment horizontal="center" vertical="center"/>
    </xf>
    <xf numFmtId="0" fontId="3" fillId="2" borderId="34" xfId="0" applyFont="1" applyFill="1" applyBorder="1" applyAlignment="1" applyProtection="1">
      <alignment vertical="center" wrapText="1"/>
      <protection locked="0"/>
    </xf>
    <xf numFmtId="0" fontId="3" fillId="2" borderId="35" xfId="0" applyFont="1" applyFill="1" applyBorder="1" applyAlignment="1" applyProtection="1">
      <alignment vertical="center" wrapText="1"/>
      <protection locked="0"/>
    </xf>
    <xf numFmtId="0" fontId="3" fillId="2" borderId="36" xfId="0" applyFont="1" applyFill="1" applyBorder="1" applyAlignment="1" applyProtection="1">
      <alignment vertical="center" wrapText="1"/>
      <protection locked="0"/>
    </xf>
    <xf numFmtId="0" fontId="8" fillId="5" borderId="2" xfId="0" applyFont="1" applyFill="1" applyBorder="1" applyAlignment="1">
      <alignment horizontal="center"/>
    </xf>
    <xf numFmtId="0" fontId="8" fillId="5" borderId="4" xfId="0" applyFont="1" applyFill="1" applyBorder="1" applyAlignment="1">
      <alignment horizontal="center"/>
    </xf>
    <xf numFmtId="0" fontId="8" fillId="5" borderId="6" xfId="0" applyFont="1" applyFill="1" applyBorder="1" applyAlignment="1">
      <alignment horizontal="center"/>
    </xf>
    <xf numFmtId="0" fontId="6" fillId="2" borderId="2" xfId="0" applyFont="1" applyFill="1" applyBorder="1" applyAlignment="1" applyProtection="1">
      <alignment horizontal="left" vertical="center" wrapText="1"/>
      <protection locked="0"/>
    </xf>
    <xf numFmtId="0" fontId="6" fillId="2" borderId="4" xfId="0" applyFont="1" applyFill="1" applyBorder="1" applyAlignment="1" applyProtection="1">
      <alignment horizontal="left" vertical="center" wrapText="1"/>
      <protection locked="0"/>
    </xf>
    <xf numFmtId="0" fontId="6" fillId="2" borderId="6" xfId="0" applyFont="1" applyFill="1" applyBorder="1" applyAlignment="1" applyProtection="1">
      <alignment horizontal="left" vertical="center" wrapText="1"/>
      <protection locked="0"/>
    </xf>
    <xf numFmtId="14" fontId="12" fillId="2" borderId="2" xfId="0" applyNumberFormat="1" applyFont="1" applyFill="1" applyBorder="1" applyAlignment="1" applyProtection="1">
      <alignment horizontal="center"/>
      <protection locked="0"/>
    </xf>
    <xf numFmtId="14" fontId="12" fillId="2" borderId="6" xfId="0" applyNumberFormat="1" applyFont="1" applyFill="1" applyBorder="1" applyAlignment="1" applyProtection="1">
      <alignment horizontal="center"/>
      <protection locked="0"/>
    </xf>
    <xf numFmtId="0" fontId="3" fillId="2" borderId="2" xfId="0" applyFont="1" applyFill="1" applyBorder="1" applyAlignment="1" applyProtection="1">
      <alignment horizontal="left" vertical="center" wrapText="1"/>
      <protection locked="0"/>
    </xf>
    <xf numFmtId="0" fontId="3" fillId="2" borderId="4" xfId="0" applyFont="1" applyFill="1" applyBorder="1" applyAlignment="1" applyProtection="1">
      <alignment horizontal="left" vertical="center" wrapText="1"/>
      <protection locked="0"/>
    </xf>
    <xf numFmtId="0" fontId="3" fillId="2" borderId="6" xfId="0" applyFont="1" applyFill="1" applyBorder="1" applyAlignment="1" applyProtection="1">
      <alignment horizontal="left" vertical="center" wrapText="1"/>
      <protection locked="0"/>
    </xf>
    <xf numFmtId="0" fontId="4" fillId="0" borderId="13" xfId="0" applyFont="1" applyFill="1" applyBorder="1" applyAlignment="1"/>
    <xf numFmtId="0" fontId="4" fillId="0" borderId="23" xfId="0" applyFont="1" applyFill="1" applyBorder="1" applyAlignment="1"/>
    <xf numFmtId="0" fontId="4" fillId="0" borderId="24" xfId="0" applyFont="1" applyFill="1" applyBorder="1" applyAlignment="1"/>
    <xf numFmtId="0" fontId="16" fillId="3" borderId="11" xfId="0" applyFont="1" applyFill="1" applyBorder="1" applyAlignment="1">
      <alignment horizontal="left"/>
    </xf>
    <xf numFmtId="0" fontId="16" fillId="3" borderId="27" xfId="0" quotePrefix="1" applyFont="1" applyFill="1" applyBorder="1" applyAlignment="1">
      <alignment horizontal="left"/>
    </xf>
    <xf numFmtId="0" fontId="16" fillId="3" borderId="28" xfId="0" quotePrefix="1" applyFont="1" applyFill="1" applyBorder="1" applyAlignment="1">
      <alignment horizontal="left"/>
    </xf>
    <xf numFmtId="0" fontId="3" fillId="2" borderId="30" xfId="0" applyFont="1" applyFill="1" applyBorder="1" applyAlignment="1" applyProtection="1">
      <alignment vertical="center" wrapText="1"/>
      <protection locked="0"/>
    </xf>
    <xf numFmtId="0" fontId="3" fillId="2" borderId="31" xfId="0" applyFont="1" applyFill="1" applyBorder="1" applyAlignment="1" applyProtection="1">
      <alignment vertical="center" wrapText="1"/>
      <protection locked="0"/>
    </xf>
    <xf numFmtId="0" fontId="3" fillId="2" borderId="32" xfId="0" applyFont="1" applyFill="1" applyBorder="1" applyAlignment="1" applyProtection="1">
      <alignment vertical="center" wrapText="1"/>
      <protection locked="0"/>
    </xf>
    <xf numFmtId="0" fontId="3" fillId="2" borderId="38" xfId="0" applyFont="1" applyFill="1" applyBorder="1" applyAlignment="1" applyProtection="1">
      <alignment vertical="center" wrapText="1"/>
      <protection locked="0"/>
    </xf>
    <xf numFmtId="0" fontId="3" fillId="2" borderId="67" xfId="0" applyFont="1" applyFill="1" applyBorder="1" applyAlignment="1" applyProtection="1">
      <alignment vertical="center" wrapText="1"/>
      <protection locked="0"/>
    </xf>
    <xf numFmtId="0" fontId="3" fillId="2" borderId="71" xfId="0" applyFont="1" applyFill="1" applyBorder="1" applyAlignment="1" applyProtection="1">
      <alignment vertical="center" wrapText="1"/>
      <protection locked="0"/>
    </xf>
    <xf numFmtId="0" fontId="15" fillId="0" borderId="1" xfId="0" applyFont="1" applyBorder="1" applyAlignment="1">
      <alignment horizontal="center"/>
    </xf>
    <xf numFmtId="0" fontId="15" fillId="0" borderId="2" xfId="0" applyFont="1" applyBorder="1" applyAlignment="1">
      <alignment horizontal="center"/>
    </xf>
    <xf numFmtId="0" fontId="15" fillId="0" borderId="4" xfId="0" applyFont="1" applyBorder="1" applyAlignment="1">
      <alignment horizontal="center"/>
    </xf>
    <xf numFmtId="0" fontId="15" fillId="0" borderId="6" xfId="0" applyFont="1" applyBorder="1" applyAlignment="1">
      <alignment horizontal="center"/>
    </xf>
    <xf numFmtId="166" fontId="3" fillId="0" borderId="2" xfId="0" applyNumberFormat="1" applyFont="1" applyFill="1" applyBorder="1" applyAlignment="1">
      <alignment vertical="center"/>
    </xf>
    <xf numFmtId="166" fontId="3" fillId="0" borderId="4" xfId="0" applyNumberFormat="1" applyFont="1" applyFill="1" applyBorder="1" applyAlignment="1">
      <alignment vertical="center"/>
    </xf>
    <xf numFmtId="166" fontId="3" fillId="0" borderId="6" xfId="0" applyNumberFormat="1" applyFont="1" applyFill="1" applyBorder="1" applyAlignment="1">
      <alignment vertical="center"/>
    </xf>
    <xf numFmtId="0" fontId="21" fillId="2" borderId="34" xfId="0" applyNumberFormat="1" applyFont="1" applyFill="1" applyBorder="1" applyAlignment="1" applyProtection="1">
      <protection locked="0"/>
    </xf>
    <xf numFmtId="0" fontId="21" fillId="2" borderId="35" xfId="0" applyNumberFormat="1" applyFont="1" applyFill="1" applyBorder="1" applyAlignment="1" applyProtection="1">
      <protection locked="0"/>
    </xf>
    <xf numFmtId="0" fontId="21" fillId="2" borderId="36" xfId="0" applyNumberFormat="1" applyFont="1" applyFill="1" applyBorder="1" applyAlignment="1" applyProtection="1">
      <protection locked="0"/>
    </xf>
    <xf numFmtId="0" fontId="0" fillId="2" borderId="46" xfId="0" applyNumberFormat="1" applyFill="1" applyBorder="1" applyAlignment="1" applyProtection="1">
      <protection locked="0"/>
    </xf>
    <xf numFmtId="0" fontId="0" fillId="2" borderId="47" xfId="0" applyNumberFormat="1" applyFill="1" applyBorder="1" applyAlignment="1" applyProtection="1">
      <protection locked="0"/>
    </xf>
    <xf numFmtId="0" fontId="0" fillId="2" borderId="39" xfId="0" applyNumberFormat="1" applyFill="1" applyBorder="1" applyAlignment="1" applyProtection="1">
      <protection locked="0"/>
    </xf>
    <xf numFmtId="0" fontId="21" fillId="2" borderId="46" xfId="0" applyNumberFormat="1" applyFont="1" applyFill="1" applyBorder="1" applyAlignment="1" applyProtection="1">
      <protection locked="0"/>
    </xf>
    <xf numFmtId="0" fontId="21" fillId="2" borderId="47" xfId="0" applyNumberFormat="1" applyFont="1" applyFill="1" applyBorder="1" applyAlignment="1" applyProtection="1">
      <protection locked="0"/>
    </xf>
    <xf numFmtId="0" fontId="21" fillId="2" borderId="39" xfId="0" applyNumberFormat="1" applyFont="1" applyFill="1" applyBorder="1" applyAlignment="1" applyProtection="1">
      <protection locked="0"/>
    </xf>
    <xf numFmtId="0" fontId="23" fillId="0" borderId="22" xfId="0" applyFont="1" applyBorder="1" applyAlignment="1">
      <alignment horizontal="center"/>
    </xf>
    <xf numFmtId="0" fontId="23" fillId="0" borderId="0" xfId="0" applyFont="1" applyBorder="1" applyAlignment="1">
      <alignment horizontal="center"/>
    </xf>
    <xf numFmtId="0" fontId="23" fillId="0" borderId="15" xfId="0" applyFont="1" applyBorder="1" applyAlignment="1">
      <alignment horizontal="center"/>
    </xf>
    <xf numFmtId="0" fontId="3" fillId="0" borderId="59" xfId="0" applyFont="1" applyBorder="1" applyAlignment="1"/>
    <xf numFmtId="0" fontId="3" fillId="0" borderId="35" xfId="0" applyFont="1" applyBorder="1" applyAlignment="1"/>
    <xf numFmtId="0" fontId="3" fillId="0" borderId="54" xfId="0" applyFont="1" applyBorder="1" applyAlignment="1"/>
    <xf numFmtId="0" fontId="4" fillId="0" borderId="0" xfId="0" applyFont="1" applyFill="1" applyBorder="1" applyAlignment="1">
      <alignment horizontal="center"/>
    </xf>
    <xf numFmtId="0" fontId="4" fillId="0" borderId="0" xfId="0" applyFont="1" applyFill="1" applyBorder="1" applyAlignment="1">
      <alignment horizontal="center" wrapText="1"/>
    </xf>
    <xf numFmtId="0" fontId="20" fillId="0" borderId="9" xfId="0" applyFont="1" applyBorder="1" applyAlignment="1">
      <alignment horizontal="center" wrapText="1"/>
    </xf>
    <xf numFmtId="0" fontId="0" fillId="0" borderId="8" xfId="0" applyBorder="1" applyAlignment="1">
      <alignment horizontal="center" wrapText="1"/>
    </xf>
    <xf numFmtId="0" fontId="9" fillId="6" borderId="2" xfId="0" applyFont="1" applyFill="1" applyBorder="1" applyAlignment="1">
      <alignment horizontal="center"/>
    </xf>
    <xf numFmtId="0" fontId="9" fillId="6" borderId="4" xfId="0" applyFont="1" applyFill="1" applyBorder="1" applyAlignment="1">
      <alignment horizontal="center"/>
    </xf>
    <xf numFmtId="0" fontId="9" fillId="6" borderId="6" xfId="0" applyFont="1" applyFill="1" applyBorder="1" applyAlignment="1">
      <alignment horizontal="center"/>
    </xf>
    <xf numFmtId="0" fontId="9" fillId="0" borderId="22" xfId="0" applyFont="1" applyBorder="1" applyAlignment="1">
      <alignment horizontal="center"/>
    </xf>
    <xf numFmtId="0" fontId="9" fillId="0" borderId="56" xfId="0" applyFont="1" applyBorder="1" applyAlignment="1">
      <alignment horizontal="center"/>
    </xf>
    <xf numFmtId="0" fontId="16" fillId="0" borderId="11" xfId="0" applyFont="1" applyFill="1" applyBorder="1" applyAlignment="1">
      <alignment horizontal="left"/>
    </xf>
    <xf numFmtId="0" fontId="16" fillId="0" borderId="27" xfId="0" quotePrefix="1" applyFont="1" applyFill="1" applyBorder="1" applyAlignment="1">
      <alignment horizontal="left"/>
    </xf>
    <xf numFmtId="0" fontId="16" fillId="0" borderId="28" xfId="0" quotePrefix="1" applyFont="1" applyFill="1" applyBorder="1" applyAlignment="1">
      <alignment horizontal="left"/>
    </xf>
    <xf numFmtId="0" fontId="6" fillId="0" borderId="2" xfId="0" applyFont="1" applyFill="1" applyBorder="1" applyAlignment="1">
      <alignment horizontal="center" vertical="center" wrapText="1"/>
    </xf>
    <xf numFmtId="0" fontId="6" fillId="0" borderId="6" xfId="0" applyFont="1" applyFill="1" applyBorder="1" applyAlignment="1">
      <alignment horizontal="center" vertical="center" wrapText="1"/>
    </xf>
    <xf numFmtId="14" fontId="6" fillId="0" borderId="2" xfId="0" applyNumberFormat="1" applyFont="1" applyFill="1" applyBorder="1" applyAlignment="1">
      <alignment horizontal="center" vertical="center" wrapText="1"/>
    </xf>
    <xf numFmtId="14" fontId="6" fillId="0" borderId="6" xfId="0" applyNumberFormat="1" applyFont="1" applyFill="1" applyBorder="1" applyAlignment="1">
      <alignment horizontal="center" vertical="center" wrapText="1"/>
    </xf>
    <xf numFmtId="14" fontId="3" fillId="2" borderId="30" xfId="0" applyNumberFormat="1" applyFont="1" applyFill="1" applyBorder="1" applyAlignment="1" applyProtection="1">
      <alignment horizontal="center" vertical="center" wrapText="1"/>
      <protection locked="0"/>
    </xf>
    <xf numFmtId="14" fontId="3" fillId="2" borderId="32" xfId="0" applyNumberFormat="1" applyFont="1" applyFill="1" applyBorder="1" applyAlignment="1" applyProtection="1">
      <alignment horizontal="center" vertical="center" wrapText="1"/>
      <protection locked="0"/>
    </xf>
    <xf numFmtId="0" fontId="3" fillId="2" borderId="46" xfId="0" applyFont="1" applyFill="1" applyBorder="1" applyAlignment="1" applyProtection="1">
      <alignment vertical="center" wrapText="1"/>
      <protection locked="0"/>
    </xf>
    <xf numFmtId="0" fontId="3" fillId="2" borderId="47" xfId="0" applyFont="1" applyFill="1" applyBorder="1" applyAlignment="1" applyProtection="1">
      <alignment vertical="center" wrapText="1"/>
      <protection locked="0"/>
    </xf>
    <xf numFmtId="14" fontId="3" fillId="2" borderId="46" xfId="0" applyNumberFormat="1" applyFont="1" applyFill="1" applyBorder="1" applyAlignment="1" applyProtection="1">
      <alignment horizontal="center" vertical="center" wrapText="1"/>
      <protection locked="0"/>
    </xf>
    <xf numFmtId="14" fontId="3" fillId="2" borderId="39" xfId="0" applyNumberFormat="1" applyFont="1" applyFill="1" applyBorder="1" applyAlignment="1" applyProtection="1">
      <alignment horizontal="center" vertical="center" wrapText="1"/>
      <protection locked="0"/>
    </xf>
    <xf numFmtId="0" fontId="3" fillId="2" borderId="30" xfId="0" applyFont="1" applyFill="1" applyBorder="1" applyAlignment="1" applyProtection="1">
      <alignment horizontal="center" vertical="center" wrapText="1"/>
      <protection locked="0"/>
    </xf>
    <xf numFmtId="0" fontId="3" fillId="2" borderId="31" xfId="0" applyFont="1" applyFill="1" applyBorder="1" applyAlignment="1" applyProtection="1">
      <alignment horizontal="center" vertical="center" wrapText="1"/>
      <protection locked="0"/>
    </xf>
    <xf numFmtId="0" fontId="3" fillId="2" borderId="32" xfId="0" applyFont="1" applyFill="1" applyBorder="1" applyAlignment="1" applyProtection="1">
      <alignment horizontal="center" vertical="center" wrapText="1"/>
      <protection locked="0"/>
    </xf>
    <xf numFmtId="0" fontId="3" fillId="2" borderId="34" xfId="0" applyFont="1" applyFill="1" applyBorder="1" applyAlignment="1" applyProtection="1">
      <alignment horizontal="center" vertical="center" wrapText="1"/>
      <protection locked="0"/>
    </xf>
    <xf numFmtId="0" fontId="3" fillId="2" borderId="35" xfId="0" applyFont="1" applyFill="1" applyBorder="1" applyAlignment="1" applyProtection="1">
      <alignment horizontal="center" vertical="center" wrapText="1"/>
      <protection locked="0"/>
    </xf>
    <xf numFmtId="0" fontId="3" fillId="2" borderId="36" xfId="0" applyFont="1" applyFill="1" applyBorder="1" applyAlignment="1" applyProtection="1">
      <alignment horizontal="center" vertical="center" wrapText="1"/>
      <protection locked="0"/>
    </xf>
    <xf numFmtId="14" fontId="3" fillId="2" borderId="34" xfId="0" applyNumberFormat="1" applyFont="1" applyFill="1" applyBorder="1" applyAlignment="1" applyProtection="1">
      <alignment horizontal="center" vertical="center" wrapText="1"/>
      <protection locked="0"/>
    </xf>
    <xf numFmtId="14" fontId="3" fillId="2" borderId="36" xfId="0" applyNumberFormat="1" applyFont="1" applyFill="1" applyBorder="1" applyAlignment="1" applyProtection="1">
      <alignment horizontal="center" vertical="center" wrapText="1"/>
      <protection locked="0"/>
    </xf>
    <xf numFmtId="0" fontId="0" fillId="7" borderId="2" xfId="0" applyFill="1" applyBorder="1" applyAlignment="1">
      <alignment horizontal="center"/>
    </xf>
    <xf numFmtId="0" fontId="0" fillId="7" borderId="4" xfId="0" applyFill="1" applyBorder="1" applyAlignment="1">
      <alignment horizontal="center"/>
    </xf>
    <xf numFmtId="0" fontId="0" fillId="7" borderId="6" xfId="0" applyFill="1" applyBorder="1" applyAlignment="1">
      <alignment horizontal="center"/>
    </xf>
    <xf numFmtId="0" fontId="3" fillId="0" borderId="17" xfId="0" applyFont="1" applyBorder="1" applyAlignment="1">
      <alignment vertical="center" wrapText="1"/>
    </xf>
    <xf numFmtId="0" fontId="3" fillId="0" borderId="41" xfId="0" applyFont="1" applyBorder="1" applyAlignment="1">
      <alignment vertical="center" wrapText="1"/>
    </xf>
    <xf numFmtId="0" fontId="3" fillId="0" borderId="40" xfId="0" applyFont="1" applyBorder="1" applyAlignment="1">
      <alignment vertical="center" wrapText="1"/>
    </xf>
    <xf numFmtId="0" fontId="3" fillId="0" borderId="22" xfId="0" applyFont="1" applyBorder="1" applyAlignment="1">
      <alignment vertical="center" wrapText="1"/>
    </xf>
    <xf numFmtId="0" fontId="3" fillId="0" borderId="0" xfId="0" applyFont="1" applyBorder="1" applyAlignment="1">
      <alignment vertical="center" wrapText="1"/>
    </xf>
    <xf numFmtId="0" fontId="3" fillId="0" borderId="15" xfId="0" applyFont="1" applyBorder="1" applyAlignment="1">
      <alignment vertical="center" wrapText="1"/>
    </xf>
    <xf numFmtId="0" fontId="3" fillId="0" borderId="22" xfId="0" applyFont="1" applyBorder="1" applyAlignment="1">
      <alignment horizontal="left" vertical="center" wrapText="1"/>
    </xf>
    <xf numFmtId="0" fontId="3" fillId="0" borderId="0" xfId="0" applyFont="1" applyBorder="1" applyAlignment="1">
      <alignment horizontal="left" vertical="center" wrapText="1"/>
    </xf>
    <xf numFmtId="0" fontId="3" fillId="0" borderId="15" xfId="0" applyFont="1" applyBorder="1" applyAlignment="1">
      <alignment horizontal="left" vertical="center" wrapText="1"/>
    </xf>
    <xf numFmtId="0" fontId="3" fillId="0" borderId="18" xfId="0" applyFont="1" applyBorder="1" applyAlignment="1">
      <alignment vertical="center" wrapText="1"/>
    </xf>
    <xf numFmtId="0" fontId="3" fillId="0" borderId="16" xfId="0" applyFont="1" applyBorder="1" applyAlignment="1">
      <alignment vertical="center" wrapText="1"/>
    </xf>
    <xf numFmtId="0" fontId="3" fillId="0" borderId="5" xfId="0" applyFont="1" applyBorder="1" applyAlignment="1">
      <alignment vertical="center" wrapText="1"/>
    </xf>
    <xf numFmtId="0" fontId="0" fillId="0" borderId="16" xfId="0" applyBorder="1"/>
    <xf numFmtId="0" fontId="0" fillId="0" borderId="5" xfId="0" applyBorder="1"/>
  </cellXfs>
  <cellStyles count="5">
    <cellStyle name="Comma 2" xfId="2"/>
    <cellStyle name="Currency 2" xfId="4"/>
    <cellStyle name="Normal" xfId="0" builtinId="0"/>
    <cellStyle name="Normal 2" xfId="1"/>
    <cellStyle name="Percent 2" xfId="3"/>
  </cellStyles>
  <dxfs count="3">
    <dxf>
      <fill>
        <patternFill>
          <bgColor rgb="FFFF99CC"/>
        </patternFill>
      </fill>
    </dxf>
    <dxf>
      <fill>
        <patternFill>
          <bgColor rgb="FFFF99CC"/>
        </patternFill>
      </fill>
    </dxf>
    <dxf>
      <fill>
        <patternFill>
          <bgColor indexed="45"/>
        </patternFill>
      </fill>
    </dxf>
  </dxfs>
  <tableStyles count="0" defaultTableStyle="TableStyleMedium9" defaultPivotStyle="PivotStyleLight16"/>
  <colors>
    <mruColors>
      <color rgb="FFFFFF99"/>
      <color rgb="FFCCFFCC"/>
      <color rgb="FFFF99FF"/>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10-EC42-11CE-9E0D-00AA006002F3}" ax:persistence="persistStreamInit" r:id="rId1"/>
</file>

<file path=xl/activeX/activeX10.xml><?xml version="1.0" encoding="utf-8"?>
<ax:ocx xmlns:ax="http://schemas.microsoft.com/office/2006/activeX" xmlns:r="http://schemas.openxmlformats.org/officeDocument/2006/relationships" ax:classid="{8BD21D10-EC42-11CE-9E0D-00AA006002F3}" ax:persistence="persistStreamInit" r:id="rId1"/>
</file>

<file path=xl/activeX/activeX11.xml><?xml version="1.0" encoding="utf-8"?>
<ax:ocx xmlns:ax="http://schemas.microsoft.com/office/2006/activeX" xmlns:r="http://schemas.openxmlformats.org/officeDocument/2006/relationships" ax:classid="{8BD21D10-EC42-11CE-9E0D-00AA006002F3}" ax:persistence="persistStreamInit" r:id="rId1"/>
</file>

<file path=xl/activeX/activeX12.xml><?xml version="1.0" encoding="utf-8"?>
<ax:ocx xmlns:ax="http://schemas.microsoft.com/office/2006/activeX" xmlns:r="http://schemas.openxmlformats.org/officeDocument/2006/relationships" ax:classid="{8BD21D10-EC42-11CE-9E0D-00AA006002F3}" ax:persistence="persistStreamInit" r:id="rId1"/>
</file>

<file path=xl/activeX/activeX13.xml><?xml version="1.0" encoding="utf-8"?>
<ax:ocx xmlns:ax="http://schemas.microsoft.com/office/2006/activeX" xmlns:r="http://schemas.openxmlformats.org/officeDocument/2006/relationships" ax:classid="{8BD21D10-EC42-11CE-9E0D-00AA006002F3}" ax:persistence="persistStreamInit" r:id="rId1"/>
</file>

<file path=xl/activeX/activeX14.xml><?xml version="1.0" encoding="utf-8"?>
<ax:ocx xmlns:ax="http://schemas.microsoft.com/office/2006/activeX" xmlns:r="http://schemas.openxmlformats.org/officeDocument/2006/relationships" ax:classid="{8BD21D10-EC42-11CE-9E0D-00AA006002F3}" ax:persistence="persistStreamInit" r:id="rId1"/>
</file>

<file path=xl/activeX/activeX15.xml><?xml version="1.0" encoding="utf-8"?>
<ax:ocx xmlns:ax="http://schemas.microsoft.com/office/2006/activeX" xmlns:r="http://schemas.openxmlformats.org/officeDocument/2006/relationships" ax:classid="{8BD21D10-EC42-11CE-9E0D-00AA006002F3}" ax:persistence="persistStreamInit" r:id="rId1"/>
</file>

<file path=xl/activeX/activeX16.xml><?xml version="1.0" encoding="utf-8"?>
<ax:ocx xmlns:ax="http://schemas.microsoft.com/office/2006/activeX" xmlns:r="http://schemas.openxmlformats.org/officeDocument/2006/relationships" ax:classid="{8BD21D10-EC42-11CE-9E0D-00AA006002F3}" ax:persistence="persistStreamInit" r:id="rId1"/>
</file>

<file path=xl/activeX/activeX17.xml><?xml version="1.0" encoding="utf-8"?>
<ax:ocx xmlns:ax="http://schemas.microsoft.com/office/2006/activeX" xmlns:r="http://schemas.openxmlformats.org/officeDocument/2006/relationships" ax:classid="{8BD21D10-EC42-11CE-9E0D-00AA006002F3}" ax:persistence="persistStreamInit" r:id="rId1"/>
</file>

<file path=xl/activeX/activeX18.xml><?xml version="1.0" encoding="utf-8"?>
<ax:ocx xmlns:ax="http://schemas.microsoft.com/office/2006/activeX" xmlns:r="http://schemas.openxmlformats.org/officeDocument/2006/relationships" ax:classid="{8BD21D10-EC42-11CE-9E0D-00AA006002F3}" ax:persistence="persistStreamInit" r:id="rId1"/>
</file>

<file path=xl/activeX/activeX19.xml><?xml version="1.0" encoding="utf-8"?>
<ax:ocx xmlns:ax="http://schemas.microsoft.com/office/2006/activeX" xmlns:r="http://schemas.openxmlformats.org/officeDocument/2006/relationships" ax:classid="{8BD21D10-EC42-11CE-9E0D-00AA006002F3}" ax:persistence="persistStreamInit" r:id="rId1"/>
</file>

<file path=xl/activeX/activeX2.xml><?xml version="1.0" encoding="utf-8"?>
<ax:ocx xmlns:ax="http://schemas.microsoft.com/office/2006/activeX" xmlns:r="http://schemas.openxmlformats.org/officeDocument/2006/relationships" ax:classid="{8BD21D10-EC42-11CE-9E0D-00AA006002F3}" ax:persistence="persistStreamInit" r:id="rId1"/>
</file>

<file path=xl/activeX/activeX20.xml><?xml version="1.0" encoding="utf-8"?>
<ax:ocx xmlns:ax="http://schemas.microsoft.com/office/2006/activeX" xmlns:r="http://schemas.openxmlformats.org/officeDocument/2006/relationships" ax:classid="{8BD21D30-EC42-11CE-9E0D-00AA006002F3}" ax:persistence="persistStreamInit" r:id="rId1"/>
</file>

<file path=xl/activeX/activeX21.xml><?xml version="1.0" encoding="utf-8"?>
<ax:ocx xmlns:ax="http://schemas.microsoft.com/office/2006/activeX" xmlns:r="http://schemas.openxmlformats.org/officeDocument/2006/relationships" ax:classid="{D7053240-CE69-11CD-A777-00DD01143C57}" ax:persistence="persistStreamInit" r:id="rId1"/>
</file>

<file path=xl/activeX/activeX22.xml><?xml version="1.0" encoding="utf-8"?>
<ax:ocx xmlns:ax="http://schemas.microsoft.com/office/2006/activeX" xmlns:r="http://schemas.openxmlformats.org/officeDocument/2006/relationships" ax:classid="{D7053240-CE69-11CD-A777-00DD01143C57}" ax:persistence="persistStreamInit" r:id="rId1"/>
</file>

<file path=xl/activeX/activeX23.xml><?xml version="1.0" encoding="utf-8"?>
<ax:ocx xmlns:ax="http://schemas.microsoft.com/office/2006/activeX" xmlns:r="http://schemas.openxmlformats.org/officeDocument/2006/relationships" ax:classid="{D7053240-CE69-11CD-A777-00DD01143C57}" ax:persistence="persistStreamInit" r:id="rId1"/>
</file>

<file path=xl/activeX/activeX24.xml><?xml version="1.0" encoding="utf-8"?>
<ax:ocx xmlns:ax="http://schemas.microsoft.com/office/2006/activeX" xmlns:r="http://schemas.openxmlformats.org/officeDocument/2006/relationships" ax:classid="{D7053240-CE69-11CD-A777-00DD01143C57}" ax:persistence="persistStreamInit" r:id="rId1"/>
</file>

<file path=xl/activeX/activeX3.xml><?xml version="1.0" encoding="utf-8"?>
<ax:ocx xmlns:ax="http://schemas.microsoft.com/office/2006/activeX" xmlns:r="http://schemas.openxmlformats.org/officeDocument/2006/relationships" ax:classid="{8BD21D30-EC42-11CE-9E0D-00AA006002F3}"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activeX/activeX5.xml><?xml version="1.0" encoding="utf-8"?>
<ax:ocx xmlns:ax="http://schemas.microsoft.com/office/2006/activeX" xmlns:r="http://schemas.openxmlformats.org/officeDocument/2006/relationships" ax:classid="{8BD21D10-EC42-11CE-9E0D-00AA006002F3}" ax:persistence="persistStreamInit" r:id="rId1"/>
</file>

<file path=xl/activeX/activeX6.xml><?xml version="1.0" encoding="utf-8"?>
<ax:ocx xmlns:ax="http://schemas.microsoft.com/office/2006/activeX" xmlns:r="http://schemas.openxmlformats.org/officeDocument/2006/relationships" ax:classid="{D7053240-CE69-11CD-A777-00DD01143C57}" ax:persistence="persistStreamInit" r:id="rId1"/>
</file>

<file path=xl/activeX/activeX7.xml><?xml version="1.0" encoding="utf-8"?>
<ax:ocx xmlns:ax="http://schemas.microsoft.com/office/2006/activeX" xmlns:r="http://schemas.openxmlformats.org/officeDocument/2006/relationships" ax:classid="{8BD21D10-EC42-11CE-9E0D-00AA006002F3}" ax:persistence="persistStreamInit" r:id="rId1"/>
</file>

<file path=xl/activeX/activeX8.xml><?xml version="1.0" encoding="utf-8"?>
<ax:ocx xmlns:ax="http://schemas.microsoft.com/office/2006/activeX" xmlns:r="http://schemas.openxmlformats.org/officeDocument/2006/relationships" ax:classid="{D7053240-CE69-11CD-A777-00DD01143C57}" ax:persistence="persistStreamInit" r:id="rId1"/>
</file>

<file path=xl/activeX/activeX9.xml><?xml version="1.0" encoding="utf-8"?>
<ax:ocx xmlns:ax="http://schemas.microsoft.com/office/2006/activeX" xmlns:r="http://schemas.openxmlformats.org/officeDocument/2006/relationships" ax:classid="{8BD21D10-EC42-11CE-9E0D-00AA006002F3}" ax:persistence="persistStreamInit" r:id="rId1"/>
</file>

<file path=xl/drawings/_rels/vmlDrawing1.v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18" Type="http://schemas.openxmlformats.org/officeDocument/2006/relationships/image" Target="../media/image18.emf"/><Relationship Id="rId3" Type="http://schemas.openxmlformats.org/officeDocument/2006/relationships/image" Target="../media/image3.emf"/><Relationship Id="rId21" Type="http://schemas.openxmlformats.org/officeDocument/2006/relationships/image" Target="../media/image21.emf"/><Relationship Id="rId7" Type="http://schemas.openxmlformats.org/officeDocument/2006/relationships/image" Target="../media/image7.emf"/><Relationship Id="rId12" Type="http://schemas.openxmlformats.org/officeDocument/2006/relationships/image" Target="../media/image12.emf"/><Relationship Id="rId17" Type="http://schemas.openxmlformats.org/officeDocument/2006/relationships/image" Target="../media/image17.emf"/><Relationship Id="rId2" Type="http://schemas.openxmlformats.org/officeDocument/2006/relationships/image" Target="../media/image2.emf"/><Relationship Id="rId16" Type="http://schemas.openxmlformats.org/officeDocument/2006/relationships/image" Target="../media/image16.emf"/><Relationship Id="rId20" Type="http://schemas.openxmlformats.org/officeDocument/2006/relationships/image" Target="../media/image20.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5" Type="http://schemas.openxmlformats.org/officeDocument/2006/relationships/image" Target="../media/image5.emf"/><Relationship Id="rId15" Type="http://schemas.openxmlformats.org/officeDocument/2006/relationships/image" Target="../media/image15.emf"/><Relationship Id="rId10" Type="http://schemas.openxmlformats.org/officeDocument/2006/relationships/image" Target="../media/image10.emf"/><Relationship Id="rId19" Type="http://schemas.openxmlformats.org/officeDocument/2006/relationships/image" Target="../media/image19.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em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6.xml"/><Relationship Id="rId13" Type="http://schemas.openxmlformats.org/officeDocument/2006/relationships/control" Target="../activeX/activeX11.xml"/><Relationship Id="rId18" Type="http://schemas.openxmlformats.org/officeDocument/2006/relationships/control" Target="../activeX/activeX16.xml"/><Relationship Id="rId26" Type="http://schemas.openxmlformats.org/officeDocument/2006/relationships/control" Target="../activeX/activeX24.xml"/><Relationship Id="rId3" Type="http://schemas.openxmlformats.org/officeDocument/2006/relationships/control" Target="../activeX/activeX1.xml"/><Relationship Id="rId21" Type="http://schemas.openxmlformats.org/officeDocument/2006/relationships/control" Target="../activeX/activeX19.xml"/><Relationship Id="rId7" Type="http://schemas.openxmlformats.org/officeDocument/2006/relationships/control" Target="../activeX/activeX5.xml"/><Relationship Id="rId12" Type="http://schemas.openxmlformats.org/officeDocument/2006/relationships/control" Target="../activeX/activeX10.xml"/><Relationship Id="rId17" Type="http://schemas.openxmlformats.org/officeDocument/2006/relationships/control" Target="../activeX/activeX15.xml"/><Relationship Id="rId25" Type="http://schemas.openxmlformats.org/officeDocument/2006/relationships/control" Target="../activeX/activeX23.xml"/><Relationship Id="rId2" Type="http://schemas.openxmlformats.org/officeDocument/2006/relationships/vmlDrawing" Target="../drawings/vmlDrawing1.vml"/><Relationship Id="rId16" Type="http://schemas.openxmlformats.org/officeDocument/2006/relationships/control" Target="../activeX/activeX14.xml"/><Relationship Id="rId20" Type="http://schemas.openxmlformats.org/officeDocument/2006/relationships/control" Target="../activeX/activeX18.xml"/><Relationship Id="rId1" Type="http://schemas.openxmlformats.org/officeDocument/2006/relationships/printerSettings" Target="../printerSettings/printerSettings2.bin"/><Relationship Id="rId6" Type="http://schemas.openxmlformats.org/officeDocument/2006/relationships/control" Target="../activeX/activeX4.xml"/><Relationship Id="rId11" Type="http://schemas.openxmlformats.org/officeDocument/2006/relationships/control" Target="../activeX/activeX9.xml"/><Relationship Id="rId24" Type="http://schemas.openxmlformats.org/officeDocument/2006/relationships/control" Target="../activeX/activeX22.xml"/><Relationship Id="rId5" Type="http://schemas.openxmlformats.org/officeDocument/2006/relationships/control" Target="../activeX/activeX3.xml"/><Relationship Id="rId15" Type="http://schemas.openxmlformats.org/officeDocument/2006/relationships/control" Target="../activeX/activeX13.xml"/><Relationship Id="rId23" Type="http://schemas.openxmlformats.org/officeDocument/2006/relationships/control" Target="../activeX/activeX21.xml"/><Relationship Id="rId10" Type="http://schemas.openxmlformats.org/officeDocument/2006/relationships/control" Target="../activeX/activeX8.xml"/><Relationship Id="rId19" Type="http://schemas.openxmlformats.org/officeDocument/2006/relationships/control" Target="../activeX/activeX17.xml"/><Relationship Id="rId4" Type="http://schemas.openxmlformats.org/officeDocument/2006/relationships/control" Target="../activeX/activeX2.xml"/><Relationship Id="rId9" Type="http://schemas.openxmlformats.org/officeDocument/2006/relationships/control" Target="../activeX/activeX7.xml"/><Relationship Id="rId14" Type="http://schemas.openxmlformats.org/officeDocument/2006/relationships/control" Target="../activeX/activeX12.xml"/><Relationship Id="rId22" Type="http://schemas.openxmlformats.org/officeDocument/2006/relationships/control" Target="../activeX/activeX20.xml"/></Relationships>
</file>

<file path=xl/worksheets/sheet1.xml><?xml version="1.0" encoding="utf-8"?>
<worksheet xmlns="http://schemas.openxmlformats.org/spreadsheetml/2006/main" xmlns:r="http://schemas.openxmlformats.org/officeDocument/2006/relationships">
  <sheetPr codeName="Sheet6"/>
  <dimension ref="A1:A115"/>
  <sheetViews>
    <sheetView topLeftCell="A89" workbookViewId="0">
      <selection activeCell="G34" sqref="G34"/>
    </sheetView>
  </sheetViews>
  <sheetFormatPr defaultRowHeight="12.75"/>
  <cols>
    <col min="1" max="1" width="38.85546875" customWidth="1"/>
  </cols>
  <sheetData>
    <row r="1" spans="1:1">
      <c r="A1" t="s">
        <v>10</v>
      </c>
    </row>
    <row r="2" spans="1:1">
      <c r="A2" t="s">
        <v>11</v>
      </c>
    </row>
    <row r="3" spans="1:1">
      <c r="A3" t="s">
        <v>12</v>
      </c>
    </row>
    <row r="4" spans="1:1">
      <c r="A4" t="s">
        <v>13</v>
      </c>
    </row>
    <row r="5" spans="1:1">
      <c r="A5" t="s">
        <v>14</v>
      </c>
    </row>
    <row r="6" spans="1:1">
      <c r="A6" t="s">
        <v>15</v>
      </c>
    </row>
    <row r="7" spans="1:1">
      <c r="A7" t="s">
        <v>16</v>
      </c>
    </row>
    <row r="8" spans="1:1">
      <c r="A8" t="s">
        <v>17</v>
      </c>
    </row>
    <row r="9" spans="1:1">
      <c r="A9" t="s">
        <v>18</v>
      </c>
    </row>
    <row r="10" spans="1:1">
      <c r="A10" t="s">
        <v>19</v>
      </c>
    </row>
    <row r="11" spans="1:1">
      <c r="A11" t="s">
        <v>20</v>
      </c>
    </row>
    <row r="12" spans="1:1">
      <c r="A12" t="s">
        <v>21</v>
      </c>
    </row>
    <row r="13" spans="1:1">
      <c r="A13" t="s">
        <v>22</v>
      </c>
    </row>
    <row r="14" spans="1:1">
      <c r="A14" t="s">
        <v>23</v>
      </c>
    </row>
    <row r="15" spans="1:1">
      <c r="A15" t="s">
        <v>24</v>
      </c>
    </row>
    <row r="16" spans="1:1">
      <c r="A16" t="s">
        <v>25</v>
      </c>
    </row>
    <row r="17" spans="1:1">
      <c r="A17" t="s">
        <v>5</v>
      </c>
    </row>
    <row r="18" spans="1:1">
      <c r="A18" t="s">
        <v>26</v>
      </c>
    </row>
    <row r="19" spans="1:1">
      <c r="A19" t="s">
        <v>27</v>
      </c>
    </row>
    <row r="20" spans="1:1">
      <c r="A20" t="s">
        <v>28</v>
      </c>
    </row>
    <row r="21" spans="1:1">
      <c r="A21" t="s">
        <v>29</v>
      </c>
    </row>
    <row r="22" spans="1:1">
      <c r="A22" t="s">
        <v>30</v>
      </c>
    </row>
    <row r="23" spans="1:1">
      <c r="A23" t="s">
        <v>31</v>
      </c>
    </row>
    <row r="24" spans="1:1">
      <c r="A24" t="s">
        <v>32</v>
      </c>
    </row>
    <row r="25" spans="1:1">
      <c r="A25" t="s">
        <v>33</v>
      </c>
    </row>
    <row r="26" spans="1:1">
      <c r="A26" t="s">
        <v>34</v>
      </c>
    </row>
    <row r="27" spans="1:1">
      <c r="A27" t="s">
        <v>35</v>
      </c>
    </row>
    <row r="28" spans="1:1">
      <c r="A28" t="s">
        <v>36</v>
      </c>
    </row>
    <row r="29" spans="1:1">
      <c r="A29" t="s">
        <v>37</v>
      </c>
    </row>
    <row r="30" spans="1:1">
      <c r="A30" t="s">
        <v>38</v>
      </c>
    </row>
    <row r="31" spans="1:1">
      <c r="A31" t="s">
        <v>39</v>
      </c>
    </row>
    <row r="32" spans="1:1">
      <c r="A32" t="s">
        <v>40</v>
      </c>
    </row>
    <row r="33" spans="1:1">
      <c r="A33" t="s">
        <v>41</v>
      </c>
    </row>
    <row r="34" spans="1:1">
      <c r="A34" t="s">
        <v>42</v>
      </c>
    </row>
    <row r="35" spans="1:1">
      <c r="A35" t="s">
        <v>43</v>
      </c>
    </row>
    <row r="36" spans="1:1">
      <c r="A36" t="s">
        <v>44</v>
      </c>
    </row>
    <row r="37" spans="1:1">
      <c r="A37" t="s">
        <v>45</v>
      </c>
    </row>
    <row r="38" spans="1:1">
      <c r="A38" t="s">
        <v>46</v>
      </c>
    </row>
    <row r="39" spans="1:1">
      <c r="A39" t="s">
        <v>47</v>
      </c>
    </row>
    <row r="40" spans="1:1">
      <c r="A40" t="s">
        <v>48</v>
      </c>
    </row>
    <row r="41" spans="1:1">
      <c r="A41" t="s">
        <v>49</v>
      </c>
    </row>
    <row r="42" spans="1:1">
      <c r="A42" t="s">
        <v>50</v>
      </c>
    </row>
    <row r="43" spans="1:1">
      <c r="A43" t="s">
        <v>51</v>
      </c>
    </row>
    <row r="44" spans="1:1">
      <c r="A44" t="s">
        <v>52</v>
      </c>
    </row>
    <row r="45" spans="1:1">
      <c r="A45" t="s">
        <v>53</v>
      </c>
    </row>
    <row r="46" spans="1:1">
      <c r="A46" t="s">
        <v>54</v>
      </c>
    </row>
    <row r="47" spans="1:1">
      <c r="A47" t="s">
        <v>55</v>
      </c>
    </row>
    <row r="48" spans="1:1">
      <c r="A48" t="s">
        <v>56</v>
      </c>
    </row>
    <row r="49" spans="1:1">
      <c r="A49" t="s">
        <v>57</v>
      </c>
    </row>
    <row r="50" spans="1:1">
      <c r="A50" t="s">
        <v>58</v>
      </c>
    </row>
    <row r="51" spans="1:1">
      <c r="A51" t="s">
        <v>59</v>
      </c>
    </row>
    <row r="52" spans="1:1">
      <c r="A52" t="s">
        <v>60</v>
      </c>
    </row>
    <row r="53" spans="1:1">
      <c r="A53" t="s">
        <v>61</v>
      </c>
    </row>
    <row r="54" spans="1:1">
      <c r="A54" t="s">
        <v>62</v>
      </c>
    </row>
    <row r="55" spans="1:1">
      <c r="A55" t="s">
        <v>63</v>
      </c>
    </row>
    <row r="56" spans="1:1">
      <c r="A56" t="s">
        <v>64</v>
      </c>
    </row>
    <row r="57" spans="1:1">
      <c r="A57" t="s">
        <v>65</v>
      </c>
    </row>
    <row r="58" spans="1:1">
      <c r="A58" t="s">
        <v>66</v>
      </c>
    </row>
    <row r="59" spans="1:1">
      <c r="A59" t="s">
        <v>67</v>
      </c>
    </row>
    <row r="60" spans="1:1">
      <c r="A60" t="s">
        <v>68</v>
      </c>
    </row>
    <row r="61" spans="1:1">
      <c r="A61" t="s">
        <v>69</v>
      </c>
    </row>
    <row r="62" spans="1:1">
      <c r="A62" t="s">
        <v>70</v>
      </c>
    </row>
    <row r="63" spans="1:1">
      <c r="A63" t="s">
        <v>71</v>
      </c>
    </row>
    <row r="64" spans="1:1">
      <c r="A64" t="s">
        <v>72</v>
      </c>
    </row>
    <row r="65" spans="1:1">
      <c r="A65" t="s">
        <v>73</v>
      </c>
    </row>
    <row r="66" spans="1:1">
      <c r="A66" t="s">
        <v>74</v>
      </c>
    </row>
    <row r="67" spans="1:1">
      <c r="A67" t="s">
        <v>75</v>
      </c>
    </row>
    <row r="68" spans="1:1">
      <c r="A68" t="s">
        <v>76</v>
      </c>
    </row>
    <row r="69" spans="1:1">
      <c r="A69" t="s">
        <v>77</v>
      </c>
    </row>
    <row r="70" spans="1:1">
      <c r="A70" t="s">
        <v>78</v>
      </c>
    </row>
    <row r="71" spans="1:1">
      <c r="A71" t="s">
        <v>79</v>
      </c>
    </row>
    <row r="72" spans="1:1">
      <c r="A72" t="s">
        <v>80</v>
      </c>
    </row>
    <row r="73" spans="1:1">
      <c r="A73" t="s">
        <v>81</v>
      </c>
    </row>
    <row r="74" spans="1:1">
      <c r="A74" t="s">
        <v>82</v>
      </c>
    </row>
    <row r="75" spans="1:1">
      <c r="A75" t="s">
        <v>83</v>
      </c>
    </row>
    <row r="76" spans="1:1">
      <c r="A76" t="s">
        <v>84</v>
      </c>
    </row>
    <row r="77" spans="1:1">
      <c r="A77" t="s">
        <v>85</v>
      </c>
    </row>
    <row r="78" spans="1:1">
      <c r="A78" t="s">
        <v>86</v>
      </c>
    </row>
    <row r="79" spans="1:1">
      <c r="A79" t="s">
        <v>87</v>
      </c>
    </row>
    <row r="80" spans="1:1">
      <c r="A80" t="s">
        <v>88</v>
      </c>
    </row>
    <row r="81" spans="1:1">
      <c r="A81" t="s">
        <v>89</v>
      </c>
    </row>
    <row r="82" spans="1:1">
      <c r="A82" t="s">
        <v>90</v>
      </c>
    </row>
    <row r="83" spans="1:1">
      <c r="A83" t="s">
        <v>91</v>
      </c>
    </row>
    <row r="84" spans="1:1">
      <c r="A84" t="s">
        <v>92</v>
      </c>
    </row>
    <row r="85" spans="1:1">
      <c r="A85" t="s">
        <v>93</v>
      </c>
    </row>
    <row r="86" spans="1:1">
      <c r="A86" t="s">
        <v>94</v>
      </c>
    </row>
    <row r="87" spans="1:1">
      <c r="A87" t="s">
        <v>95</v>
      </c>
    </row>
    <row r="88" spans="1:1">
      <c r="A88" t="s">
        <v>96</v>
      </c>
    </row>
    <row r="89" spans="1:1">
      <c r="A89" t="s">
        <v>97</v>
      </c>
    </row>
    <row r="90" spans="1:1">
      <c r="A90" t="s">
        <v>98</v>
      </c>
    </row>
    <row r="91" spans="1:1">
      <c r="A91" t="s">
        <v>99</v>
      </c>
    </row>
    <row r="92" spans="1:1">
      <c r="A92" t="s">
        <v>100</v>
      </c>
    </row>
    <row r="93" spans="1:1">
      <c r="A93" t="s">
        <v>101</v>
      </c>
    </row>
    <row r="94" spans="1:1">
      <c r="A94" t="s">
        <v>102</v>
      </c>
    </row>
    <row r="95" spans="1:1">
      <c r="A95" t="s">
        <v>103</v>
      </c>
    </row>
    <row r="96" spans="1:1">
      <c r="A96" t="s">
        <v>104</v>
      </c>
    </row>
    <row r="97" spans="1:1">
      <c r="A97" t="s">
        <v>105</v>
      </c>
    </row>
    <row r="98" spans="1:1">
      <c r="A98" t="s">
        <v>106</v>
      </c>
    </row>
    <row r="99" spans="1:1">
      <c r="A99" t="s">
        <v>107</v>
      </c>
    </row>
    <row r="100" spans="1:1">
      <c r="A100" t="s">
        <v>108</v>
      </c>
    </row>
    <row r="101" spans="1:1">
      <c r="A101" t="s">
        <v>109</v>
      </c>
    </row>
    <row r="102" spans="1:1">
      <c r="A102" t="s">
        <v>110</v>
      </c>
    </row>
    <row r="103" spans="1:1">
      <c r="A103" t="s">
        <v>111</v>
      </c>
    </row>
    <row r="104" spans="1:1">
      <c r="A104" t="s">
        <v>112</v>
      </c>
    </row>
    <row r="105" spans="1:1">
      <c r="A105" t="s">
        <v>113</v>
      </c>
    </row>
    <row r="106" spans="1:1">
      <c r="A106" t="s">
        <v>114</v>
      </c>
    </row>
    <row r="107" spans="1:1">
      <c r="A107" t="s">
        <v>115</v>
      </c>
    </row>
    <row r="108" spans="1:1">
      <c r="A108" t="s">
        <v>116</v>
      </c>
    </row>
    <row r="109" spans="1:1">
      <c r="A109" t="s">
        <v>117</v>
      </c>
    </row>
    <row r="110" spans="1:1">
      <c r="A110" t="s">
        <v>118</v>
      </c>
    </row>
    <row r="111" spans="1:1">
      <c r="A111" t="s">
        <v>119</v>
      </c>
    </row>
    <row r="112" spans="1:1">
      <c r="A112" t="s">
        <v>120</v>
      </c>
    </row>
    <row r="113" spans="1:1">
      <c r="A113" t="s">
        <v>121</v>
      </c>
    </row>
    <row r="114" spans="1:1">
      <c r="A114" t="s">
        <v>122</v>
      </c>
    </row>
    <row r="115" spans="1:1">
      <c r="A115" t="s">
        <v>123</v>
      </c>
    </row>
  </sheetData>
  <phoneticPr fontId="2"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sheetPr codeName="Sheet2">
    <tabColor indexed="41"/>
    <pageSetUpPr fitToPage="1"/>
  </sheetPr>
  <dimension ref="A1:O886"/>
  <sheetViews>
    <sheetView tabSelected="1" zoomScaleNormal="100" workbookViewId="0">
      <selection activeCell="G6" sqref="G6:H6"/>
    </sheetView>
  </sheetViews>
  <sheetFormatPr defaultRowHeight="12.75"/>
  <cols>
    <col min="1" max="1" width="18.7109375" style="2" customWidth="1"/>
    <col min="2" max="2" width="19.7109375" style="2" customWidth="1"/>
    <col min="3" max="3" width="11.7109375" style="2" customWidth="1"/>
    <col min="4" max="4" width="8.7109375" style="2" customWidth="1"/>
    <col min="5" max="5" width="10.85546875" style="2" customWidth="1"/>
    <col min="6" max="6" width="6" style="2" customWidth="1"/>
    <col min="7" max="7" width="13.140625" style="2" customWidth="1"/>
    <col min="8" max="8" width="15.140625" style="2" customWidth="1"/>
    <col min="9" max="9" width="3.42578125" style="189" customWidth="1"/>
    <col min="10" max="10" width="3.7109375" style="2" customWidth="1"/>
    <col min="11" max="11" width="3.5703125" style="2" customWidth="1"/>
    <col min="12" max="12" width="9" style="2" customWidth="1"/>
    <col min="13" max="256" width="9.140625" style="2"/>
    <col min="257" max="257" width="18.7109375" style="2" customWidth="1"/>
    <col min="258" max="258" width="19.7109375" style="2" customWidth="1"/>
    <col min="259" max="259" width="11.7109375" style="2" customWidth="1"/>
    <col min="260" max="260" width="8.7109375" style="2" customWidth="1"/>
    <col min="261" max="261" width="10.85546875" style="2" customWidth="1"/>
    <col min="262" max="262" width="6" style="2" customWidth="1"/>
    <col min="263" max="263" width="13.140625" style="2" customWidth="1"/>
    <col min="264" max="264" width="15.140625" style="2" customWidth="1"/>
    <col min="265" max="265" width="3.42578125" style="2" customWidth="1"/>
    <col min="266" max="266" width="3.7109375" style="2" customWidth="1"/>
    <col min="267" max="267" width="3.5703125" style="2" customWidth="1"/>
    <col min="268" max="268" width="9" style="2" customWidth="1"/>
    <col min="269" max="512" width="9.140625" style="2"/>
    <col min="513" max="513" width="18.7109375" style="2" customWidth="1"/>
    <col min="514" max="514" width="19.7109375" style="2" customWidth="1"/>
    <col min="515" max="515" width="11.7109375" style="2" customWidth="1"/>
    <col min="516" max="516" width="8.7109375" style="2" customWidth="1"/>
    <col min="517" max="517" width="10.85546875" style="2" customWidth="1"/>
    <col min="518" max="518" width="6" style="2" customWidth="1"/>
    <col min="519" max="519" width="13.140625" style="2" customWidth="1"/>
    <col min="520" max="520" width="15.140625" style="2" customWidth="1"/>
    <col min="521" max="521" width="3.42578125" style="2" customWidth="1"/>
    <col min="522" max="522" width="3.7109375" style="2" customWidth="1"/>
    <col min="523" max="523" width="3.5703125" style="2" customWidth="1"/>
    <col min="524" max="524" width="9" style="2" customWidth="1"/>
    <col min="525" max="768" width="9.140625" style="2"/>
    <col min="769" max="769" width="18.7109375" style="2" customWidth="1"/>
    <col min="770" max="770" width="19.7109375" style="2" customWidth="1"/>
    <col min="771" max="771" width="11.7109375" style="2" customWidth="1"/>
    <col min="772" max="772" width="8.7109375" style="2" customWidth="1"/>
    <col min="773" max="773" width="10.85546875" style="2" customWidth="1"/>
    <col min="774" max="774" width="6" style="2" customWidth="1"/>
    <col min="775" max="775" width="13.140625" style="2" customWidth="1"/>
    <col min="776" max="776" width="15.140625" style="2" customWidth="1"/>
    <col min="777" max="777" width="3.42578125" style="2" customWidth="1"/>
    <col min="778" max="778" width="3.7109375" style="2" customWidth="1"/>
    <col min="779" max="779" width="3.5703125" style="2" customWidth="1"/>
    <col min="780" max="780" width="9" style="2" customWidth="1"/>
    <col min="781" max="1024" width="9.140625" style="2"/>
    <col min="1025" max="1025" width="18.7109375" style="2" customWidth="1"/>
    <col min="1026" max="1026" width="19.7109375" style="2" customWidth="1"/>
    <col min="1027" max="1027" width="11.7109375" style="2" customWidth="1"/>
    <col min="1028" max="1028" width="8.7109375" style="2" customWidth="1"/>
    <col min="1029" max="1029" width="10.85546875" style="2" customWidth="1"/>
    <col min="1030" max="1030" width="6" style="2" customWidth="1"/>
    <col min="1031" max="1031" width="13.140625" style="2" customWidth="1"/>
    <col min="1032" max="1032" width="15.140625" style="2" customWidth="1"/>
    <col min="1033" max="1033" width="3.42578125" style="2" customWidth="1"/>
    <col min="1034" max="1034" width="3.7109375" style="2" customWidth="1"/>
    <col min="1035" max="1035" width="3.5703125" style="2" customWidth="1"/>
    <col min="1036" max="1036" width="9" style="2" customWidth="1"/>
    <col min="1037" max="1280" width="9.140625" style="2"/>
    <col min="1281" max="1281" width="18.7109375" style="2" customWidth="1"/>
    <col min="1282" max="1282" width="19.7109375" style="2" customWidth="1"/>
    <col min="1283" max="1283" width="11.7109375" style="2" customWidth="1"/>
    <col min="1284" max="1284" width="8.7109375" style="2" customWidth="1"/>
    <col min="1285" max="1285" width="10.85546875" style="2" customWidth="1"/>
    <col min="1286" max="1286" width="6" style="2" customWidth="1"/>
    <col min="1287" max="1287" width="13.140625" style="2" customWidth="1"/>
    <col min="1288" max="1288" width="15.140625" style="2" customWidth="1"/>
    <col min="1289" max="1289" width="3.42578125" style="2" customWidth="1"/>
    <col min="1290" max="1290" width="3.7109375" style="2" customWidth="1"/>
    <col min="1291" max="1291" width="3.5703125" style="2" customWidth="1"/>
    <col min="1292" max="1292" width="9" style="2" customWidth="1"/>
    <col min="1293" max="1536" width="9.140625" style="2"/>
    <col min="1537" max="1537" width="18.7109375" style="2" customWidth="1"/>
    <col min="1538" max="1538" width="19.7109375" style="2" customWidth="1"/>
    <col min="1539" max="1539" width="11.7109375" style="2" customWidth="1"/>
    <col min="1540" max="1540" width="8.7109375" style="2" customWidth="1"/>
    <col min="1541" max="1541" width="10.85546875" style="2" customWidth="1"/>
    <col min="1542" max="1542" width="6" style="2" customWidth="1"/>
    <col min="1543" max="1543" width="13.140625" style="2" customWidth="1"/>
    <col min="1544" max="1544" width="15.140625" style="2" customWidth="1"/>
    <col min="1545" max="1545" width="3.42578125" style="2" customWidth="1"/>
    <col min="1546" max="1546" width="3.7109375" style="2" customWidth="1"/>
    <col min="1547" max="1547" width="3.5703125" style="2" customWidth="1"/>
    <col min="1548" max="1548" width="9" style="2" customWidth="1"/>
    <col min="1549" max="1792" width="9.140625" style="2"/>
    <col min="1793" max="1793" width="18.7109375" style="2" customWidth="1"/>
    <col min="1794" max="1794" width="19.7109375" style="2" customWidth="1"/>
    <col min="1795" max="1795" width="11.7109375" style="2" customWidth="1"/>
    <col min="1796" max="1796" width="8.7109375" style="2" customWidth="1"/>
    <col min="1797" max="1797" width="10.85546875" style="2" customWidth="1"/>
    <col min="1798" max="1798" width="6" style="2" customWidth="1"/>
    <col min="1799" max="1799" width="13.140625" style="2" customWidth="1"/>
    <col min="1800" max="1800" width="15.140625" style="2" customWidth="1"/>
    <col min="1801" max="1801" width="3.42578125" style="2" customWidth="1"/>
    <col min="1802" max="1802" width="3.7109375" style="2" customWidth="1"/>
    <col min="1803" max="1803" width="3.5703125" style="2" customWidth="1"/>
    <col min="1804" max="1804" width="9" style="2" customWidth="1"/>
    <col min="1805" max="2048" width="9.140625" style="2"/>
    <col min="2049" max="2049" width="18.7109375" style="2" customWidth="1"/>
    <col min="2050" max="2050" width="19.7109375" style="2" customWidth="1"/>
    <col min="2051" max="2051" width="11.7109375" style="2" customWidth="1"/>
    <col min="2052" max="2052" width="8.7109375" style="2" customWidth="1"/>
    <col min="2053" max="2053" width="10.85546875" style="2" customWidth="1"/>
    <col min="2054" max="2054" width="6" style="2" customWidth="1"/>
    <col min="2055" max="2055" width="13.140625" style="2" customWidth="1"/>
    <col min="2056" max="2056" width="15.140625" style="2" customWidth="1"/>
    <col min="2057" max="2057" width="3.42578125" style="2" customWidth="1"/>
    <col min="2058" max="2058" width="3.7109375" style="2" customWidth="1"/>
    <col min="2059" max="2059" width="3.5703125" style="2" customWidth="1"/>
    <col min="2060" max="2060" width="9" style="2" customWidth="1"/>
    <col min="2061" max="2304" width="9.140625" style="2"/>
    <col min="2305" max="2305" width="18.7109375" style="2" customWidth="1"/>
    <col min="2306" max="2306" width="19.7109375" style="2" customWidth="1"/>
    <col min="2307" max="2307" width="11.7109375" style="2" customWidth="1"/>
    <col min="2308" max="2308" width="8.7109375" style="2" customWidth="1"/>
    <col min="2309" max="2309" width="10.85546875" style="2" customWidth="1"/>
    <col min="2310" max="2310" width="6" style="2" customWidth="1"/>
    <col min="2311" max="2311" width="13.140625" style="2" customWidth="1"/>
    <col min="2312" max="2312" width="15.140625" style="2" customWidth="1"/>
    <col min="2313" max="2313" width="3.42578125" style="2" customWidth="1"/>
    <col min="2314" max="2314" width="3.7109375" style="2" customWidth="1"/>
    <col min="2315" max="2315" width="3.5703125" style="2" customWidth="1"/>
    <col min="2316" max="2316" width="9" style="2" customWidth="1"/>
    <col min="2317" max="2560" width="9.140625" style="2"/>
    <col min="2561" max="2561" width="18.7109375" style="2" customWidth="1"/>
    <col min="2562" max="2562" width="19.7109375" style="2" customWidth="1"/>
    <col min="2563" max="2563" width="11.7109375" style="2" customWidth="1"/>
    <col min="2564" max="2564" width="8.7109375" style="2" customWidth="1"/>
    <col min="2565" max="2565" width="10.85546875" style="2" customWidth="1"/>
    <col min="2566" max="2566" width="6" style="2" customWidth="1"/>
    <col min="2567" max="2567" width="13.140625" style="2" customWidth="1"/>
    <col min="2568" max="2568" width="15.140625" style="2" customWidth="1"/>
    <col min="2569" max="2569" width="3.42578125" style="2" customWidth="1"/>
    <col min="2570" max="2570" width="3.7109375" style="2" customWidth="1"/>
    <col min="2571" max="2571" width="3.5703125" style="2" customWidth="1"/>
    <col min="2572" max="2572" width="9" style="2" customWidth="1"/>
    <col min="2573" max="2816" width="9.140625" style="2"/>
    <col min="2817" max="2817" width="18.7109375" style="2" customWidth="1"/>
    <col min="2818" max="2818" width="19.7109375" style="2" customWidth="1"/>
    <col min="2819" max="2819" width="11.7109375" style="2" customWidth="1"/>
    <col min="2820" max="2820" width="8.7109375" style="2" customWidth="1"/>
    <col min="2821" max="2821" width="10.85546875" style="2" customWidth="1"/>
    <col min="2822" max="2822" width="6" style="2" customWidth="1"/>
    <col min="2823" max="2823" width="13.140625" style="2" customWidth="1"/>
    <col min="2824" max="2824" width="15.140625" style="2" customWidth="1"/>
    <col min="2825" max="2825" width="3.42578125" style="2" customWidth="1"/>
    <col min="2826" max="2826" width="3.7109375" style="2" customWidth="1"/>
    <col min="2827" max="2827" width="3.5703125" style="2" customWidth="1"/>
    <col min="2828" max="2828" width="9" style="2" customWidth="1"/>
    <col min="2829" max="3072" width="9.140625" style="2"/>
    <col min="3073" max="3073" width="18.7109375" style="2" customWidth="1"/>
    <col min="3074" max="3074" width="19.7109375" style="2" customWidth="1"/>
    <col min="3075" max="3075" width="11.7109375" style="2" customWidth="1"/>
    <col min="3076" max="3076" width="8.7109375" style="2" customWidth="1"/>
    <col min="3077" max="3077" width="10.85546875" style="2" customWidth="1"/>
    <col min="3078" max="3078" width="6" style="2" customWidth="1"/>
    <col min="3079" max="3079" width="13.140625" style="2" customWidth="1"/>
    <col min="3080" max="3080" width="15.140625" style="2" customWidth="1"/>
    <col min="3081" max="3081" width="3.42578125" style="2" customWidth="1"/>
    <col min="3082" max="3082" width="3.7109375" style="2" customWidth="1"/>
    <col min="3083" max="3083" width="3.5703125" style="2" customWidth="1"/>
    <col min="3084" max="3084" width="9" style="2" customWidth="1"/>
    <col min="3085" max="3328" width="9.140625" style="2"/>
    <col min="3329" max="3329" width="18.7109375" style="2" customWidth="1"/>
    <col min="3330" max="3330" width="19.7109375" style="2" customWidth="1"/>
    <col min="3331" max="3331" width="11.7109375" style="2" customWidth="1"/>
    <col min="3332" max="3332" width="8.7109375" style="2" customWidth="1"/>
    <col min="3333" max="3333" width="10.85546875" style="2" customWidth="1"/>
    <col min="3334" max="3334" width="6" style="2" customWidth="1"/>
    <col min="3335" max="3335" width="13.140625" style="2" customWidth="1"/>
    <col min="3336" max="3336" width="15.140625" style="2" customWidth="1"/>
    <col min="3337" max="3337" width="3.42578125" style="2" customWidth="1"/>
    <col min="3338" max="3338" width="3.7109375" style="2" customWidth="1"/>
    <col min="3339" max="3339" width="3.5703125" style="2" customWidth="1"/>
    <col min="3340" max="3340" width="9" style="2" customWidth="1"/>
    <col min="3341" max="3584" width="9.140625" style="2"/>
    <col min="3585" max="3585" width="18.7109375" style="2" customWidth="1"/>
    <col min="3586" max="3586" width="19.7109375" style="2" customWidth="1"/>
    <col min="3587" max="3587" width="11.7109375" style="2" customWidth="1"/>
    <col min="3588" max="3588" width="8.7109375" style="2" customWidth="1"/>
    <col min="3589" max="3589" width="10.85546875" style="2" customWidth="1"/>
    <col min="3590" max="3590" width="6" style="2" customWidth="1"/>
    <col min="3591" max="3591" width="13.140625" style="2" customWidth="1"/>
    <col min="3592" max="3592" width="15.140625" style="2" customWidth="1"/>
    <col min="3593" max="3593" width="3.42578125" style="2" customWidth="1"/>
    <col min="3594" max="3594" width="3.7109375" style="2" customWidth="1"/>
    <col min="3595" max="3595" width="3.5703125" style="2" customWidth="1"/>
    <col min="3596" max="3596" width="9" style="2" customWidth="1"/>
    <col min="3597" max="3840" width="9.140625" style="2"/>
    <col min="3841" max="3841" width="18.7109375" style="2" customWidth="1"/>
    <col min="3842" max="3842" width="19.7109375" style="2" customWidth="1"/>
    <col min="3843" max="3843" width="11.7109375" style="2" customWidth="1"/>
    <col min="3844" max="3844" width="8.7109375" style="2" customWidth="1"/>
    <col min="3845" max="3845" width="10.85546875" style="2" customWidth="1"/>
    <col min="3846" max="3846" width="6" style="2" customWidth="1"/>
    <col min="3847" max="3847" width="13.140625" style="2" customWidth="1"/>
    <col min="3848" max="3848" width="15.140625" style="2" customWidth="1"/>
    <col min="3849" max="3849" width="3.42578125" style="2" customWidth="1"/>
    <col min="3850" max="3850" width="3.7109375" style="2" customWidth="1"/>
    <col min="3851" max="3851" width="3.5703125" style="2" customWidth="1"/>
    <col min="3852" max="3852" width="9" style="2" customWidth="1"/>
    <col min="3853" max="4096" width="9.140625" style="2"/>
    <col min="4097" max="4097" width="18.7109375" style="2" customWidth="1"/>
    <col min="4098" max="4098" width="19.7109375" style="2" customWidth="1"/>
    <col min="4099" max="4099" width="11.7109375" style="2" customWidth="1"/>
    <col min="4100" max="4100" width="8.7109375" style="2" customWidth="1"/>
    <col min="4101" max="4101" width="10.85546875" style="2" customWidth="1"/>
    <col min="4102" max="4102" width="6" style="2" customWidth="1"/>
    <col min="4103" max="4103" width="13.140625" style="2" customWidth="1"/>
    <col min="4104" max="4104" width="15.140625" style="2" customWidth="1"/>
    <col min="4105" max="4105" width="3.42578125" style="2" customWidth="1"/>
    <col min="4106" max="4106" width="3.7109375" style="2" customWidth="1"/>
    <col min="4107" max="4107" width="3.5703125" style="2" customWidth="1"/>
    <col min="4108" max="4108" width="9" style="2" customWidth="1"/>
    <col min="4109" max="4352" width="9.140625" style="2"/>
    <col min="4353" max="4353" width="18.7109375" style="2" customWidth="1"/>
    <col min="4354" max="4354" width="19.7109375" style="2" customWidth="1"/>
    <col min="4355" max="4355" width="11.7109375" style="2" customWidth="1"/>
    <col min="4356" max="4356" width="8.7109375" style="2" customWidth="1"/>
    <col min="4357" max="4357" width="10.85546875" style="2" customWidth="1"/>
    <col min="4358" max="4358" width="6" style="2" customWidth="1"/>
    <col min="4359" max="4359" width="13.140625" style="2" customWidth="1"/>
    <col min="4360" max="4360" width="15.140625" style="2" customWidth="1"/>
    <col min="4361" max="4361" width="3.42578125" style="2" customWidth="1"/>
    <col min="4362" max="4362" width="3.7109375" style="2" customWidth="1"/>
    <col min="4363" max="4363" width="3.5703125" style="2" customWidth="1"/>
    <col min="4364" max="4364" width="9" style="2" customWidth="1"/>
    <col min="4365" max="4608" width="9.140625" style="2"/>
    <col min="4609" max="4609" width="18.7109375" style="2" customWidth="1"/>
    <col min="4610" max="4610" width="19.7109375" style="2" customWidth="1"/>
    <col min="4611" max="4611" width="11.7109375" style="2" customWidth="1"/>
    <col min="4612" max="4612" width="8.7109375" style="2" customWidth="1"/>
    <col min="4613" max="4613" width="10.85546875" style="2" customWidth="1"/>
    <col min="4614" max="4614" width="6" style="2" customWidth="1"/>
    <col min="4615" max="4615" width="13.140625" style="2" customWidth="1"/>
    <col min="4616" max="4616" width="15.140625" style="2" customWidth="1"/>
    <col min="4617" max="4617" width="3.42578125" style="2" customWidth="1"/>
    <col min="4618" max="4618" width="3.7109375" style="2" customWidth="1"/>
    <col min="4619" max="4619" width="3.5703125" style="2" customWidth="1"/>
    <col min="4620" max="4620" width="9" style="2" customWidth="1"/>
    <col min="4621" max="4864" width="9.140625" style="2"/>
    <col min="4865" max="4865" width="18.7109375" style="2" customWidth="1"/>
    <col min="4866" max="4866" width="19.7109375" style="2" customWidth="1"/>
    <col min="4867" max="4867" width="11.7109375" style="2" customWidth="1"/>
    <col min="4868" max="4868" width="8.7109375" style="2" customWidth="1"/>
    <col min="4869" max="4869" width="10.85546875" style="2" customWidth="1"/>
    <col min="4870" max="4870" width="6" style="2" customWidth="1"/>
    <col min="4871" max="4871" width="13.140625" style="2" customWidth="1"/>
    <col min="4872" max="4872" width="15.140625" style="2" customWidth="1"/>
    <col min="4873" max="4873" width="3.42578125" style="2" customWidth="1"/>
    <col min="4874" max="4874" width="3.7109375" style="2" customWidth="1"/>
    <col min="4875" max="4875" width="3.5703125" style="2" customWidth="1"/>
    <col min="4876" max="4876" width="9" style="2" customWidth="1"/>
    <col min="4877" max="5120" width="9.140625" style="2"/>
    <col min="5121" max="5121" width="18.7109375" style="2" customWidth="1"/>
    <col min="5122" max="5122" width="19.7109375" style="2" customWidth="1"/>
    <col min="5123" max="5123" width="11.7109375" style="2" customWidth="1"/>
    <col min="5124" max="5124" width="8.7109375" style="2" customWidth="1"/>
    <col min="5125" max="5125" width="10.85546875" style="2" customWidth="1"/>
    <col min="5126" max="5126" width="6" style="2" customWidth="1"/>
    <col min="5127" max="5127" width="13.140625" style="2" customWidth="1"/>
    <col min="5128" max="5128" width="15.140625" style="2" customWidth="1"/>
    <col min="5129" max="5129" width="3.42578125" style="2" customWidth="1"/>
    <col min="5130" max="5130" width="3.7109375" style="2" customWidth="1"/>
    <col min="5131" max="5131" width="3.5703125" style="2" customWidth="1"/>
    <col min="5132" max="5132" width="9" style="2" customWidth="1"/>
    <col min="5133" max="5376" width="9.140625" style="2"/>
    <col min="5377" max="5377" width="18.7109375" style="2" customWidth="1"/>
    <col min="5378" max="5378" width="19.7109375" style="2" customWidth="1"/>
    <col min="5379" max="5379" width="11.7109375" style="2" customWidth="1"/>
    <col min="5380" max="5380" width="8.7109375" style="2" customWidth="1"/>
    <col min="5381" max="5381" width="10.85546875" style="2" customWidth="1"/>
    <col min="5382" max="5382" width="6" style="2" customWidth="1"/>
    <col min="5383" max="5383" width="13.140625" style="2" customWidth="1"/>
    <col min="5384" max="5384" width="15.140625" style="2" customWidth="1"/>
    <col min="5385" max="5385" width="3.42578125" style="2" customWidth="1"/>
    <col min="5386" max="5386" width="3.7109375" style="2" customWidth="1"/>
    <col min="5387" max="5387" width="3.5703125" style="2" customWidth="1"/>
    <col min="5388" max="5388" width="9" style="2" customWidth="1"/>
    <col min="5389" max="5632" width="9.140625" style="2"/>
    <col min="5633" max="5633" width="18.7109375" style="2" customWidth="1"/>
    <col min="5634" max="5634" width="19.7109375" style="2" customWidth="1"/>
    <col min="5635" max="5635" width="11.7109375" style="2" customWidth="1"/>
    <col min="5636" max="5636" width="8.7109375" style="2" customWidth="1"/>
    <col min="5637" max="5637" width="10.85546875" style="2" customWidth="1"/>
    <col min="5638" max="5638" width="6" style="2" customWidth="1"/>
    <col min="5639" max="5639" width="13.140625" style="2" customWidth="1"/>
    <col min="5640" max="5640" width="15.140625" style="2" customWidth="1"/>
    <col min="5641" max="5641" width="3.42578125" style="2" customWidth="1"/>
    <col min="5642" max="5642" width="3.7109375" style="2" customWidth="1"/>
    <col min="5643" max="5643" width="3.5703125" style="2" customWidth="1"/>
    <col min="5644" max="5644" width="9" style="2" customWidth="1"/>
    <col min="5645" max="5888" width="9.140625" style="2"/>
    <col min="5889" max="5889" width="18.7109375" style="2" customWidth="1"/>
    <col min="5890" max="5890" width="19.7109375" style="2" customWidth="1"/>
    <col min="5891" max="5891" width="11.7109375" style="2" customWidth="1"/>
    <col min="5892" max="5892" width="8.7109375" style="2" customWidth="1"/>
    <col min="5893" max="5893" width="10.85546875" style="2" customWidth="1"/>
    <col min="5894" max="5894" width="6" style="2" customWidth="1"/>
    <col min="5895" max="5895" width="13.140625" style="2" customWidth="1"/>
    <col min="5896" max="5896" width="15.140625" style="2" customWidth="1"/>
    <col min="5897" max="5897" width="3.42578125" style="2" customWidth="1"/>
    <col min="5898" max="5898" width="3.7109375" style="2" customWidth="1"/>
    <col min="5899" max="5899" width="3.5703125" style="2" customWidth="1"/>
    <col min="5900" max="5900" width="9" style="2" customWidth="1"/>
    <col min="5901" max="6144" width="9.140625" style="2"/>
    <col min="6145" max="6145" width="18.7109375" style="2" customWidth="1"/>
    <col min="6146" max="6146" width="19.7109375" style="2" customWidth="1"/>
    <col min="6147" max="6147" width="11.7109375" style="2" customWidth="1"/>
    <col min="6148" max="6148" width="8.7109375" style="2" customWidth="1"/>
    <col min="6149" max="6149" width="10.85546875" style="2" customWidth="1"/>
    <col min="6150" max="6150" width="6" style="2" customWidth="1"/>
    <col min="6151" max="6151" width="13.140625" style="2" customWidth="1"/>
    <col min="6152" max="6152" width="15.140625" style="2" customWidth="1"/>
    <col min="6153" max="6153" width="3.42578125" style="2" customWidth="1"/>
    <col min="6154" max="6154" width="3.7109375" style="2" customWidth="1"/>
    <col min="6155" max="6155" width="3.5703125" style="2" customWidth="1"/>
    <col min="6156" max="6156" width="9" style="2" customWidth="1"/>
    <col min="6157" max="6400" width="9.140625" style="2"/>
    <col min="6401" max="6401" width="18.7109375" style="2" customWidth="1"/>
    <col min="6402" max="6402" width="19.7109375" style="2" customWidth="1"/>
    <col min="6403" max="6403" width="11.7109375" style="2" customWidth="1"/>
    <col min="6404" max="6404" width="8.7109375" style="2" customWidth="1"/>
    <col min="6405" max="6405" width="10.85546875" style="2" customWidth="1"/>
    <col min="6406" max="6406" width="6" style="2" customWidth="1"/>
    <col min="6407" max="6407" width="13.140625" style="2" customWidth="1"/>
    <col min="6408" max="6408" width="15.140625" style="2" customWidth="1"/>
    <col min="6409" max="6409" width="3.42578125" style="2" customWidth="1"/>
    <col min="6410" max="6410" width="3.7109375" style="2" customWidth="1"/>
    <col min="6411" max="6411" width="3.5703125" style="2" customWidth="1"/>
    <col min="6412" max="6412" width="9" style="2" customWidth="1"/>
    <col min="6413" max="6656" width="9.140625" style="2"/>
    <col min="6657" max="6657" width="18.7109375" style="2" customWidth="1"/>
    <col min="6658" max="6658" width="19.7109375" style="2" customWidth="1"/>
    <col min="6659" max="6659" width="11.7109375" style="2" customWidth="1"/>
    <col min="6660" max="6660" width="8.7109375" style="2" customWidth="1"/>
    <col min="6661" max="6661" width="10.85546875" style="2" customWidth="1"/>
    <col min="6662" max="6662" width="6" style="2" customWidth="1"/>
    <col min="6663" max="6663" width="13.140625" style="2" customWidth="1"/>
    <col min="6664" max="6664" width="15.140625" style="2" customWidth="1"/>
    <col min="6665" max="6665" width="3.42578125" style="2" customWidth="1"/>
    <col min="6666" max="6666" width="3.7109375" style="2" customWidth="1"/>
    <col min="6667" max="6667" width="3.5703125" style="2" customWidth="1"/>
    <col min="6668" max="6668" width="9" style="2" customWidth="1"/>
    <col min="6669" max="6912" width="9.140625" style="2"/>
    <col min="6913" max="6913" width="18.7109375" style="2" customWidth="1"/>
    <col min="6914" max="6914" width="19.7109375" style="2" customWidth="1"/>
    <col min="6915" max="6915" width="11.7109375" style="2" customWidth="1"/>
    <col min="6916" max="6916" width="8.7109375" style="2" customWidth="1"/>
    <col min="6917" max="6917" width="10.85546875" style="2" customWidth="1"/>
    <col min="6918" max="6918" width="6" style="2" customWidth="1"/>
    <col min="6919" max="6919" width="13.140625" style="2" customWidth="1"/>
    <col min="6920" max="6920" width="15.140625" style="2" customWidth="1"/>
    <col min="6921" max="6921" width="3.42578125" style="2" customWidth="1"/>
    <col min="6922" max="6922" width="3.7109375" style="2" customWidth="1"/>
    <col min="6923" max="6923" width="3.5703125" style="2" customWidth="1"/>
    <col min="6924" max="6924" width="9" style="2" customWidth="1"/>
    <col min="6925" max="7168" width="9.140625" style="2"/>
    <col min="7169" max="7169" width="18.7109375" style="2" customWidth="1"/>
    <col min="7170" max="7170" width="19.7109375" style="2" customWidth="1"/>
    <col min="7171" max="7171" width="11.7109375" style="2" customWidth="1"/>
    <col min="7172" max="7172" width="8.7109375" style="2" customWidth="1"/>
    <col min="7173" max="7173" width="10.85546875" style="2" customWidth="1"/>
    <col min="7174" max="7174" width="6" style="2" customWidth="1"/>
    <col min="7175" max="7175" width="13.140625" style="2" customWidth="1"/>
    <col min="7176" max="7176" width="15.140625" style="2" customWidth="1"/>
    <col min="7177" max="7177" width="3.42578125" style="2" customWidth="1"/>
    <col min="7178" max="7178" width="3.7109375" style="2" customWidth="1"/>
    <col min="7179" max="7179" width="3.5703125" style="2" customWidth="1"/>
    <col min="7180" max="7180" width="9" style="2" customWidth="1"/>
    <col min="7181" max="7424" width="9.140625" style="2"/>
    <col min="7425" max="7425" width="18.7109375" style="2" customWidth="1"/>
    <col min="7426" max="7426" width="19.7109375" style="2" customWidth="1"/>
    <col min="7427" max="7427" width="11.7109375" style="2" customWidth="1"/>
    <col min="7428" max="7428" width="8.7109375" style="2" customWidth="1"/>
    <col min="7429" max="7429" width="10.85546875" style="2" customWidth="1"/>
    <col min="7430" max="7430" width="6" style="2" customWidth="1"/>
    <col min="7431" max="7431" width="13.140625" style="2" customWidth="1"/>
    <col min="7432" max="7432" width="15.140625" style="2" customWidth="1"/>
    <col min="7433" max="7433" width="3.42578125" style="2" customWidth="1"/>
    <col min="7434" max="7434" width="3.7109375" style="2" customWidth="1"/>
    <col min="7435" max="7435" width="3.5703125" style="2" customWidth="1"/>
    <col min="7436" max="7436" width="9" style="2" customWidth="1"/>
    <col min="7437" max="7680" width="9.140625" style="2"/>
    <col min="7681" max="7681" width="18.7109375" style="2" customWidth="1"/>
    <col min="7682" max="7682" width="19.7109375" style="2" customWidth="1"/>
    <col min="7683" max="7683" width="11.7109375" style="2" customWidth="1"/>
    <col min="7684" max="7684" width="8.7109375" style="2" customWidth="1"/>
    <col min="7685" max="7685" width="10.85546875" style="2" customWidth="1"/>
    <col min="7686" max="7686" width="6" style="2" customWidth="1"/>
    <col min="7687" max="7687" width="13.140625" style="2" customWidth="1"/>
    <col min="7688" max="7688" width="15.140625" style="2" customWidth="1"/>
    <col min="7689" max="7689" width="3.42578125" style="2" customWidth="1"/>
    <col min="7690" max="7690" width="3.7109375" style="2" customWidth="1"/>
    <col min="7691" max="7691" width="3.5703125" style="2" customWidth="1"/>
    <col min="7692" max="7692" width="9" style="2" customWidth="1"/>
    <col min="7693" max="7936" width="9.140625" style="2"/>
    <col min="7937" max="7937" width="18.7109375" style="2" customWidth="1"/>
    <col min="7938" max="7938" width="19.7109375" style="2" customWidth="1"/>
    <col min="7939" max="7939" width="11.7109375" style="2" customWidth="1"/>
    <col min="7940" max="7940" width="8.7109375" style="2" customWidth="1"/>
    <col min="7941" max="7941" width="10.85546875" style="2" customWidth="1"/>
    <col min="7942" max="7942" width="6" style="2" customWidth="1"/>
    <col min="7943" max="7943" width="13.140625" style="2" customWidth="1"/>
    <col min="7944" max="7944" width="15.140625" style="2" customWidth="1"/>
    <col min="7945" max="7945" width="3.42578125" style="2" customWidth="1"/>
    <col min="7946" max="7946" width="3.7109375" style="2" customWidth="1"/>
    <col min="7947" max="7947" width="3.5703125" style="2" customWidth="1"/>
    <col min="7948" max="7948" width="9" style="2" customWidth="1"/>
    <col min="7949" max="8192" width="9.140625" style="2"/>
    <col min="8193" max="8193" width="18.7109375" style="2" customWidth="1"/>
    <col min="8194" max="8194" width="19.7109375" style="2" customWidth="1"/>
    <col min="8195" max="8195" width="11.7109375" style="2" customWidth="1"/>
    <col min="8196" max="8196" width="8.7109375" style="2" customWidth="1"/>
    <col min="8197" max="8197" width="10.85546875" style="2" customWidth="1"/>
    <col min="8198" max="8198" width="6" style="2" customWidth="1"/>
    <col min="8199" max="8199" width="13.140625" style="2" customWidth="1"/>
    <col min="8200" max="8200" width="15.140625" style="2" customWidth="1"/>
    <col min="8201" max="8201" width="3.42578125" style="2" customWidth="1"/>
    <col min="8202" max="8202" width="3.7109375" style="2" customWidth="1"/>
    <col min="8203" max="8203" width="3.5703125" style="2" customWidth="1"/>
    <col min="8204" max="8204" width="9" style="2" customWidth="1"/>
    <col min="8205" max="8448" width="9.140625" style="2"/>
    <col min="8449" max="8449" width="18.7109375" style="2" customWidth="1"/>
    <col min="8450" max="8450" width="19.7109375" style="2" customWidth="1"/>
    <col min="8451" max="8451" width="11.7109375" style="2" customWidth="1"/>
    <col min="8452" max="8452" width="8.7109375" style="2" customWidth="1"/>
    <col min="8453" max="8453" width="10.85546875" style="2" customWidth="1"/>
    <col min="8454" max="8454" width="6" style="2" customWidth="1"/>
    <col min="8455" max="8455" width="13.140625" style="2" customWidth="1"/>
    <col min="8456" max="8456" width="15.140625" style="2" customWidth="1"/>
    <col min="8457" max="8457" width="3.42578125" style="2" customWidth="1"/>
    <col min="8458" max="8458" width="3.7109375" style="2" customWidth="1"/>
    <col min="8459" max="8459" width="3.5703125" style="2" customWidth="1"/>
    <col min="8460" max="8460" width="9" style="2" customWidth="1"/>
    <col min="8461" max="8704" width="9.140625" style="2"/>
    <col min="8705" max="8705" width="18.7109375" style="2" customWidth="1"/>
    <col min="8706" max="8706" width="19.7109375" style="2" customWidth="1"/>
    <col min="8707" max="8707" width="11.7109375" style="2" customWidth="1"/>
    <col min="8708" max="8708" width="8.7109375" style="2" customWidth="1"/>
    <col min="8709" max="8709" width="10.85546875" style="2" customWidth="1"/>
    <col min="8710" max="8710" width="6" style="2" customWidth="1"/>
    <col min="8711" max="8711" width="13.140625" style="2" customWidth="1"/>
    <col min="8712" max="8712" width="15.140625" style="2" customWidth="1"/>
    <col min="8713" max="8713" width="3.42578125" style="2" customWidth="1"/>
    <col min="8714" max="8714" width="3.7109375" style="2" customWidth="1"/>
    <col min="8715" max="8715" width="3.5703125" style="2" customWidth="1"/>
    <col min="8716" max="8716" width="9" style="2" customWidth="1"/>
    <col min="8717" max="8960" width="9.140625" style="2"/>
    <col min="8961" max="8961" width="18.7109375" style="2" customWidth="1"/>
    <col min="8962" max="8962" width="19.7109375" style="2" customWidth="1"/>
    <col min="8963" max="8963" width="11.7109375" style="2" customWidth="1"/>
    <col min="8964" max="8964" width="8.7109375" style="2" customWidth="1"/>
    <col min="8965" max="8965" width="10.85546875" style="2" customWidth="1"/>
    <col min="8966" max="8966" width="6" style="2" customWidth="1"/>
    <col min="8967" max="8967" width="13.140625" style="2" customWidth="1"/>
    <col min="8968" max="8968" width="15.140625" style="2" customWidth="1"/>
    <col min="8969" max="8969" width="3.42578125" style="2" customWidth="1"/>
    <col min="8970" max="8970" width="3.7109375" style="2" customWidth="1"/>
    <col min="8971" max="8971" width="3.5703125" style="2" customWidth="1"/>
    <col min="8972" max="8972" width="9" style="2" customWidth="1"/>
    <col min="8973" max="9216" width="9.140625" style="2"/>
    <col min="9217" max="9217" width="18.7109375" style="2" customWidth="1"/>
    <col min="9218" max="9218" width="19.7109375" style="2" customWidth="1"/>
    <col min="9219" max="9219" width="11.7109375" style="2" customWidth="1"/>
    <col min="9220" max="9220" width="8.7109375" style="2" customWidth="1"/>
    <col min="9221" max="9221" width="10.85546875" style="2" customWidth="1"/>
    <col min="9222" max="9222" width="6" style="2" customWidth="1"/>
    <col min="9223" max="9223" width="13.140625" style="2" customWidth="1"/>
    <col min="9224" max="9224" width="15.140625" style="2" customWidth="1"/>
    <col min="9225" max="9225" width="3.42578125" style="2" customWidth="1"/>
    <col min="9226" max="9226" width="3.7109375" style="2" customWidth="1"/>
    <col min="9227" max="9227" width="3.5703125" style="2" customWidth="1"/>
    <col min="9228" max="9228" width="9" style="2" customWidth="1"/>
    <col min="9229" max="9472" width="9.140625" style="2"/>
    <col min="9473" max="9473" width="18.7109375" style="2" customWidth="1"/>
    <col min="9474" max="9474" width="19.7109375" style="2" customWidth="1"/>
    <col min="9475" max="9475" width="11.7109375" style="2" customWidth="1"/>
    <col min="9476" max="9476" width="8.7109375" style="2" customWidth="1"/>
    <col min="9477" max="9477" width="10.85546875" style="2" customWidth="1"/>
    <col min="9478" max="9478" width="6" style="2" customWidth="1"/>
    <col min="9479" max="9479" width="13.140625" style="2" customWidth="1"/>
    <col min="9480" max="9480" width="15.140625" style="2" customWidth="1"/>
    <col min="9481" max="9481" width="3.42578125" style="2" customWidth="1"/>
    <col min="9482" max="9482" width="3.7109375" style="2" customWidth="1"/>
    <col min="9483" max="9483" width="3.5703125" style="2" customWidth="1"/>
    <col min="9484" max="9484" width="9" style="2" customWidth="1"/>
    <col min="9485" max="9728" width="9.140625" style="2"/>
    <col min="9729" max="9729" width="18.7109375" style="2" customWidth="1"/>
    <col min="9730" max="9730" width="19.7109375" style="2" customWidth="1"/>
    <col min="9731" max="9731" width="11.7109375" style="2" customWidth="1"/>
    <col min="9732" max="9732" width="8.7109375" style="2" customWidth="1"/>
    <col min="9733" max="9733" width="10.85546875" style="2" customWidth="1"/>
    <col min="9734" max="9734" width="6" style="2" customWidth="1"/>
    <col min="9735" max="9735" width="13.140625" style="2" customWidth="1"/>
    <col min="9736" max="9736" width="15.140625" style="2" customWidth="1"/>
    <col min="9737" max="9737" width="3.42578125" style="2" customWidth="1"/>
    <col min="9738" max="9738" width="3.7109375" style="2" customWidth="1"/>
    <col min="9739" max="9739" width="3.5703125" style="2" customWidth="1"/>
    <col min="9740" max="9740" width="9" style="2" customWidth="1"/>
    <col min="9741" max="9984" width="9.140625" style="2"/>
    <col min="9985" max="9985" width="18.7109375" style="2" customWidth="1"/>
    <col min="9986" max="9986" width="19.7109375" style="2" customWidth="1"/>
    <col min="9987" max="9987" width="11.7109375" style="2" customWidth="1"/>
    <col min="9988" max="9988" width="8.7109375" style="2" customWidth="1"/>
    <col min="9989" max="9989" width="10.85546875" style="2" customWidth="1"/>
    <col min="9990" max="9990" width="6" style="2" customWidth="1"/>
    <col min="9991" max="9991" width="13.140625" style="2" customWidth="1"/>
    <col min="9992" max="9992" width="15.140625" style="2" customWidth="1"/>
    <col min="9993" max="9993" width="3.42578125" style="2" customWidth="1"/>
    <col min="9994" max="9994" width="3.7109375" style="2" customWidth="1"/>
    <col min="9995" max="9995" width="3.5703125" style="2" customWidth="1"/>
    <col min="9996" max="9996" width="9" style="2" customWidth="1"/>
    <col min="9997" max="10240" width="9.140625" style="2"/>
    <col min="10241" max="10241" width="18.7109375" style="2" customWidth="1"/>
    <col min="10242" max="10242" width="19.7109375" style="2" customWidth="1"/>
    <col min="10243" max="10243" width="11.7109375" style="2" customWidth="1"/>
    <col min="10244" max="10244" width="8.7109375" style="2" customWidth="1"/>
    <col min="10245" max="10245" width="10.85546875" style="2" customWidth="1"/>
    <col min="10246" max="10246" width="6" style="2" customWidth="1"/>
    <col min="10247" max="10247" width="13.140625" style="2" customWidth="1"/>
    <col min="10248" max="10248" width="15.140625" style="2" customWidth="1"/>
    <col min="10249" max="10249" width="3.42578125" style="2" customWidth="1"/>
    <col min="10250" max="10250" width="3.7109375" style="2" customWidth="1"/>
    <col min="10251" max="10251" width="3.5703125" style="2" customWidth="1"/>
    <col min="10252" max="10252" width="9" style="2" customWidth="1"/>
    <col min="10253" max="10496" width="9.140625" style="2"/>
    <col min="10497" max="10497" width="18.7109375" style="2" customWidth="1"/>
    <col min="10498" max="10498" width="19.7109375" style="2" customWidth="1"/>
    <col min="10499" max="10499" width="11.7109375" style="2" customWidth="1"/>
    <col min="10500" max="10500" width="8.7109375" style="2" customWidth="1"/>
    <col min="10501" max="10501" width="10.85546875" style="2" customWidth="1"/>
    <col min="10502" max="10502" width="6" style="2" customWidth="1"/>
    <col min="10503" max="10503" width="13.140625" style="2" customWidth="1"/>
    <col min="10504" max="10504" width="15.140625" style="2" customWidth="1"/>
    <col min="10505" max="10505" width="3.42578125" style="2" customWidth="1"/>
    <col min="10506" max="10506" width="3.7109375" style="2" customWidth="1"/>
    <col min="10507" max="10507" width="3.5703125" style="2" customWidth="1"/>
    <col min="10508" max="10508" width="9" style="2" customWidth="1"/>
    <col min="10509" max="10752" width="9.140625" style="2"/>
    <col min="10753" max="10753" width="18.7109375" style="2" customWidth="1"/>
    <col min="10754" max="10754" width="19.7109375" style="2" customWidth="1"/>
    <col min="10755" max="10755" width="11.7109375" style="2" customWidth="1"/>
    <col min="10756" max="10756" width="8.7109375" style="2" customWidth="1"/>
    <col min="10757" max="10757" width="10.85546875" style="2" customWidth="1"/>
    <col min="10758" max="10758" width="6" style="2" customWidth="1"/>
    <col min="10759" max="10759" width="13.140625" style="2" customWidth="1"/>
    <col min="10760" max="10760" width="15.140625" style="2" customWidth="1"/>
    <col min="10761" max="10761" width="3.42578125" style="2" customWidth="1"/>
    <col min="10762" max="10762" width="3.7109375" style="2" customWidth="1"/>
    <col min="10763" max="10763" width="3.5703125" style="2" customWidth="1"/>
    <col min="10764" max="10764" width="9" style="2" customWidth="1"/>
    <col min="10765" max="11008" width="9.140625" style="2"/>
    <col min="11009" max="11009" width="18.7109375" style="2" customWidth="1"/>
    <col min="11010" max="11010" width="19.7109375" style="2" customWidth="1"/>
    <col min="11011" max="11011" width="11.7109375" style="2" customWidth="1"/>
    <col min="11012" max="11012" width="8.7109375" style="2" customWidth="1"/>
    <col min="11013" max="11013" width="10.85546875" style="2" customWidth="1"/>
    <col min="11014" max="11014" width="6" style="2" customWidth="1"/>
    <col min="11015" max="11015" width="13.140625" style="2" customWidth="1"/>
    <col min="11016" max="11016" width="15.140625" style="2" customWidth="1"/>
    <col min="11017" max="11017" width="3.42578125" style="2" customWidth="1"/>
    <col min="11018" max="11018" width="3.7109375" style="2" customWidth="1"/>
    <col min="11019" max="11019" width="3.5703125" style="2" customWidth="1"/>
    <col min="11020" max="11020" width="9" style="2" customWidth="1"/>
    <col min="11021" max="11264" width="9.140625" style="2"/>
    <col min="11265" max="11265" width="18.7109375" style="2" customWidth="1"/>
    <col min="11266" max="11266" width="19.7109375" style="2" customWidth="1"/>
    <col min="11267" max="11267" width="11.7109375" style="2" customWidth="1"/>
    <col min="11268" max="11268" width="8.7109375" style="2" customWidth="1"/>
    <col min="11269" max="11269" width="10.85546875" style="2" customWidth="1"/>
    <col min="11270" max="11270" width="6" style="2" customWidth="1"/>
    <col min="11271" max="11271" width="13.140625" style="2" customWidth="1"/>
    <col min="11272" max="11272" width="15.140625" style="2" customWidth="1"/>
    <col min="11273" max="11273" width="3.42578125" style="2" customWidth="1"/>
    <col min="11274" max="11274" width="3.7109375" style="2" customWidth="1"/>
    <col min="11275" max="11275" width="3.5703125" style="2" customWidth="1"/>
    <col min="11276" max="11276" width="9" style="2" customWidth="1"/>
    <col min="11277" max="11520" width="9.140625" style="2"/>
    <col min="11521" max="11521" width="18.7109375" style="2" customWidth="1"/>
    <col min="11522" max="11522" width="19.7109375" style="2" customWidth="1"/>
    <col min="11523" max="11523" width="11.7109375" style="2" customWidth="1"/>
    <col min="11524" max="11524" width="8.7109375" style="2" customWidth="1"/>
    <col min="11525" max="11525" width="10.85546875" style="2" customWidth="1"/>
    <col min="11526" max="11526" width="6" style="2" customWidth="1"/>
    <col min="11527" max="11527" width="13.140625" style="2" customWidth="1"/>
    <col min="11528" max="11528" width="15.140625" style="2" customWidth="1"/>
    <col min="11529" max="11529" width="3.42578125" style="2" customWidth="1"/>
    <col min="11530" max="11530" width="3.7109375" style="2" customWidth="1"/>
    <col min="11531" max="11531" width="3.5703125" style="2" customWidth="1"/>
    <col min="11532" max="11532" width="9" style="2" customWidth="1"/>
    <col min="11533" max="11776" width="9.140625" style="2"/>
    <col min="11777" max="11777" width="18.7109375" style="2" customWidth="1"/>
    <col min="11778" max="11778" width="19.7109375" style="2" customWidth="1"/>
    <col min="11779" max="11779" width="11.7109375" style="2" customWidth="1"/>
    <col min="11780" max="11780" width="8.7109375" style="2" customWidth="1"/>
    <col min="11781" max="11781" width="10.85546875" style="2" customWidth="1"/>
    <col min="11782" max="11782" width="6" style="2" customWidth="1"/>
    <col min="11783" max="11783" width="13.140625" style="2" customWidth="1"/>
    <col min="11784" max="11784" width="15.140625" style="2" customWidth="1"/>
    <col min="11785" max="11785" width="3.42578125" style="2" customWidth="1"/>
    <col min="11786" max="11786" width="3.7109375" style="2" customWidth="1"/>
    <col min="11787" max="11787" width="3.5703125" style="2" customWidth="1"/>
    <col min="11788" max="11788" width="9" style="2" customWidth="1"/>
    <col min="11789" max="12032" width="9.140625" style="2"/>
    <col min="12033" max="12033" width="18.7109375" style="2" customWidth="1"/>
    <col min="12034" max="12034" width="19.7109375" style="2" customWidth="1"/>
    <col min="12035" max="12035" width="11.7109375" style="2" customWidth="1"/>
    <col min="12036" max="12036" width="8.7109375" style="2" customWidth="1"/>
    <col min="12037" max="12037" width="10.85546875" style="2" customWidth="1"/>
    <col min="12038" max="12038" width="6" style="2" customWidth="1"/>
    <col min="12039" max="12039" width="13.140625" style="2" customWidth="1"/>
    <col min="12040" max="12040" width="15.140625" style="2" customWidth="1"/>
    <col min="12041" max="12041" width="3.42578125" style="2" customWidth="1"/>
    <col min="12042" max="12042" width="3.7109375" style="2" customWidth="1"/>
    <col min="12043" max="12043" width="3.5703125" style="2" customWidth="1"/>
    <col min="12044" max="12044" width="9" style="2" customWidth="1"/>
    <col min="12045" max="12288" width="9.140625" style="2"/>
    <col min="12289" max="12289" width="18.7109375" style="2" customWidth="1"/>
    <col min="12290" max="12290" width="19.7109375" style="2" customWidth="1"/>
    <col min="12291" max="12291" width="11.7109375" style="2" customWidth="1"/>
    <col min="12292" max="12292" width="8.7109375" style="2" customWidth="1"/>
    <col min="12293" max="12293" width="10.85546875" style="2" customWidth="1"/>
    <col min="12294" max="12294" width="6" style="2" customWidth="1"/>
    <col min="12295" max="12295" width="13.140625" style="2" customWidth="1"/>
    <col min="12296" max="12296" width="15.140625" style="2" customWidth="1"/>
    <col min="12297" max="12297" width="3.42578125" style="2" customWidth="1"/>
    <col min="12298" max="12298" width="3.7109375" style="2" customWidth="1"/>
    <col min="12299" max="12299" width="3.5703125" style="2" customWidth="1"/>
    <col min="12300" max="12300" width="9" style="2" customWidth="1"/>
    <col min="12301" max="12544" width="9.140625" style="2"/>
    <col min="12545" max="12545" width="18.7109375" style="2" customWidth="1"/>
    <col min="12546" max="12546" width="19.7109375" style="2" customWidth="1"/>
    <col min="12547" max="12547" width="11.7109375" style="2" customWidth="1"/>
    <col min="12548" max="12548" width="8.7109375" style="2" customWidth="1"/>
    <col min="12549" max="12549" width="10.85546875" style="2" customWidth="1"/>
    <col min="12550" max="12550" width="6" style="2" customWidth="1"/>
    <col min="12551" max="12551" width="13.140625" style="2" customWidth="1"/>
    <col min="12552" max="12552" width="15.140625" style="2" customWidth="1"/>
    <col min="12553" max="12553" width="3.42578125" style="2" customWidth="1"/>
    <col min="12554" max="12554" width="3.7109375" style="2" customWidth="1"/>
    <col min="12555" max="12555" width="3.5703125" style="2" customWidth="1"/>
    <col min="12556" max="12556" width="9" style="2" customWidth="1"/>
    <col min="12557" max="12800" width="9.140625" style="2"/>
    <col min="12801" max="12801" width="18.7109375" style="2" customWidth="1"/>
    <col min="12802" max="12802" width="19.7109375" style="2" customWidth="1"/>
    <col min="12803" max="12803" width="11.7109375" style="2" customWidth="1"/>
    <col min="12804" max="12804" width="8.7109375" style="2" customWidth="1"/>
    <col min="12805" max="12805" width="10.85546875" style="2" customWidth="1"/>
    <col min="12806" max="12806" width="6" style="2" customWidth="1"/>
    <col min="12807" max="12807" width="13.140625" style="2" customWidth="1"/>
    <col min="12808" max="12808" width="15.140625" style="2" customWidth="1"/>
    <col min="12809" max="12809" width="3.42578125" style="2" customWidth="1"/>
    <col min="12810" max="12810" width="3.7109375" style="2" customWidth="1"/>
    <col min="12811" max="12811" width="3.5703125" style="2" customWidth="1"/>
    <col min="12812" max="12812" width="9" style="2" customWidth="1"/>
    <col min="12813" max="13056" width="9.140625" style="2"/>
    <col min="13057" max="13057" width="18.7109375" style="2" customWidth="1"/>
    <col min="13058" max="13058" width="19.7109375" style="2" customWidth="1"/>
    <col min="13059" max="13059" width="11.7109375" style="2" customWidth="1"/>
    <col min="13060" max="13060" width="8.7109375" style="2" customWidth="1"/>
    <col min="13061" max="13061" width="10.85546875" style="2" customWidth="1"/>
    <col min="13062" max="13062" width="6" style="2" customWidth="1"/>
    <col min="13063" max="13063" width="13.140625" style="2" customWidth="1"/>
    <col min="13064" max="13064" width="15.140625" style="2" customWidth="1"/>
    <col min="13065" max="13065" width="3.42578125" style="2" customWidth="1"/>
    <col min="13066" max="13066" width="3.7109375" style="2" customWidth="1"/>
    <col min="13067" max="13067" width="3.5703125" style="2" customWidth="1"/>
    <col min="13068" max="13068" width="9" style="2" customWidth="1"/>
    <col min="13069" max="13312" width="9.140625" style="2"/>
    <col min="13313" max="13313" width="18.7109375" style="2" customWidth="1"/>
    <col min="13314" max="13314" width="19.7109375" style="2" customWidth="1"/>
    <col min="13315" max="13315" width="11.7109375" style="2" customWidth="1"/>
    <col min="13316" max="13316" width="8.7109375" style="2" customWidth="1"/>
    <col min="13317" max="13317" width="10.85546875" style="2" customWidth="1"/>
    <col min="13318" max="13318" width="6" style="2" customWidth="1"/>
    <col min="13319" max="13319" width="13.140625" style="2" customWidth="1"/>
    <col min="13320" max="13320" width="15.140625" style="2" customWidth="1"/>
    <col min="13321" max="13321" width="3.42578125" style="2" customWidth="1"/>
    <col min="13322" max="13322" width="3.7109375" style="2" customWidth="1"/>
    <col min="13323" max="13323" width="3.5703125" style="2" customWidth="1"/>
    <col min="13324" max="13324" width="9" style="2" customWidth="1"/>
    <col min="13325" max="13568" width="9.140625" style="2"/>
    <col min="13569" max="13569" width="18.7109375" style="2" customWidth="1"/>
    <col min="13570" max="13570" width="19.7109375" style="2" customWidth="1"/>
    <col min="13571" max="13571" width="11.7109375" style="2" customWidth="1"/>
    <col min="13572" max="13572" width="8.7109375" style="2" customWidth="1"/>
    <col min="13573" max="13573" width="10.85546875" style="2" customWidth="1"/>
    <col min="13574" max="13574" width="6" style="2" customWidth="1"/>
    <col min="13575" max="13575" width="13.140625" style="2" customWidth="1"/>
    <col min="13576" max="13576" width="15.140625" style="2" customWidth="1"/>
    <col min="13577" max="13577" width="3.42578125" style="2" customWidth="1"/>
    <col min="13578" max="13578" width="3.7109375" style="2" customWidth="1"/>
    <col min="13579" max="13579" width="3.5703125" style="2" customWidth="1"/>
    <col min="13580" max="13580" width="9" style="2" customWidth="1"/>
    <col min="13581" max="13824" width="9.140625" style="2"/>
    <col min="13825" max="13825" width="18.7109375" style="2" customWidth="1"/>
    <col min="13826" max="13826" width="19.7109375" style="2" customWidth="1"/>
    <col min="13827" max="13827" width="11.7109375" style="2" customWidth="1"/>
    <col min="13828" max="13828" width="8.7109375" style="2" customWidth="1"/>
    <col min="13829" max="13829" width="10.85546875" style="2" customWidth="1"/>
    <col min="13830" max="13830" width="6" style="2" customWidth="1"/>
    <col min="13831" max="13831" width="13.140625" style="2" customWidth="1"/>
    <col min="13832" max="13832" width="15.140625" style="2" customWidth="1"/>
    <col min="13833" max="13833" width="3.42578125" style="2" customWidth="1"/>
    <col min="13834" max="13834" width="3.7109375" style="2" customWidth="1"/>
    <col min="13835" max="13835" width="3.5703125" style="2" customWidth="1"/>
    <col min="13836" max="13836" width="9" style="2" customWidth="1"/>
    <col min="13837" max="14080" width="9.140625" style="2"/>
    <col min="14081" max="14081" width="18.7109375" style="2" customWidth="1"/>
    <col min="14082" max="14082" width="19.7109375" style="2" customWidth="1"/>
    <col min="14083" max="14083" width="11.7109375" style="2" customWidth="1"/>
    <col min="14084" max="14084" width="8.7109375" style="2" customWidth="1"/>
    <col min="14085" max="14085" width="10.85546875" style="2" customWidth="1"/>
    <col min="14086" max="14086" width="6" style="2" customWidth="1"/>
    <col min="14087" max="14087" width="13.140625" style="2" customWidth="1"/>
    <col min="14088" max="14088" width="15.140625" style="2" customWidth="1"/>
    <col min="14089" max="14089" width="3.42578125" style="2" customWidth="1"/>
    <col min="14090" max="14090" width="3.7109375" style="2" customWidth="1"/>
    <col min="14091" max="14091" width="3.5703125" style="2" customWidth="1"/>
    <col min="14092" max="14092" width="9" style="2" customWidth="1"/>
    <col min="14093" max="14336" width="9.140625" style="2"/>
    <col min="14337" max="14337" width="18.7109375" style="2" customWidth="1"/>
    <col min="14338" max="14338" width="19.7109375" style="2" customWidth="1"/>
    <col min="14339" max="14339" width="11.7109375" style="2" customWidth="1"/>
    <col min="14340" max="14340" width="8.7109375" style="2" customWidth="1"/>
    <col min="14341" max="14341" width="10.85546875" style="2" customWidth="1"/>
    <col min="14342" max="14342" width="6" style="2" customWidth="1"/>
    <col min="14343" max="14343" width="13.140625" style="2" customWidth="1"/>
    <col min="14344" max="14344" width="15.140625" style="2" customWidth="1"/>
    <col min="14345" max="14345" width="3.42578125" style="2" customWidth="1"/>
    <col min="14346" max="14346" width="3.7109375" style="2" customWidth="1"/>
    <col min="14347" max="14347" width="3.5703125" style="2" customWidth="1"/>
    <col min="14348" max="14348" width="9" style="2" customWidth="1"/>
    <col min="14349" max="14592" width="9.140625" style="2"/>
    <col min="14593" max="14593" width="18.7109375" style="2" customWidth="1"/>
    <col min="14594" max="14594" width="19.7109375" style="2" customWidth="1"/>
    <col min="14595" max="14595" width="11.7109375" style="2" customWidth="1"/>
    <col min="14596" max="14596" width="8.7109375" style="2" customWidth="1"/>
    <col min="14597" max="14597" width="10.85546875" style="2" customWidth="1"/>
    <col min="14598" max="14598" width="6" style="2" customWidth="1"/>
    <col min="14599" max="14599" width="13.140625" style="2" customWidth="1"/>
    <col min="14600" max="14600" width="15.140625" style="2" customWidth="1"/>
    <col min="14601" max="14601" width="3.42578125" style="2" customWidth="1"/>
    <col min="14602" max="14602" width="3.7109375" style="2" customWidth="1"/>
    <col min="14603" max="14603" width="3.5703125" style="2" customWidth="1"/>
    <col min="14604" max="14604" width="9" style="2" customWidth="1"/>
    <col min="14605" max="14848" width="9.140625" style="2"/>
    <col min="14849" max="14849" width="18.7109375" style="2" customWidth="1"/>
    <col min="14850" max="14850" width="19.7109375" style="2" customWidth="1"/>
    <col min="14851" max="14851" width="11.7109375" style="2" customWidth="1"/>
    <col min="14852" max="14852" width="8.7109375" style="2" customWidth="1"/>
    <col min="14853" max="14853" width="10.85546875" style="2" customWidth="1"/>
    <col min="14854" max="14854" width="6" style="2" customWidth="1"/>
    <col min="14855" max="14855" width="13.140625" style="2" customWidth="1"/>
    <col min="14856" max="14856" width="15.140625" style="2" customWidth="1"/>
    <col min="14857" max="14857" width="3.42578125" style="2" customWidth="1"/>
    <col min="14858" max="14858" width="3.7109375" style="2" customWidth="1"/>
    <col min="14859" max="14859" width="3.5703125" style="2" customWidth="1"/>
    <col min="14860" max="14860" width="9" style="2" customWidth="1"/>
    <col min="14861" max="15104" width="9.140625" style="2"/>
    <col min="15105" max="15105" width="18.7109375" style="2" customWidth="1"/>
    <col min="15106" max="15106" width="19.7109375" style="2" customWidth="1"/>
    <col min="15107" max="15107" width="11.7109375" style="2" customWidth="1"/>
    <col min="15108" max="15108" width="8.7109375" style="2" customWidth="1"/>
    <col min="15109" max="15109" width="10.85546875" style="2" customWidth="1"/>
    <col min="15110" max="15110" width="6" style="2" customWidth="1"/>
    <col min="15111" max="15111" width="13.140625" style="2" customWidth="1"/>
    <col min="15112" max="15112" width="15.140625" style="2" customWidth="1"/>
    <col min="15113" max="15113" width="3.42578125" style="2" customWidth="1"/>
    <col min="15114" max="15114" width="3.7109375" style="2" customWidth="1"/>
    <col min="15115" max="15115" width="3.5703125" style="2" customWidth="1"/>
    <col min="15116" max="15116" width="9" style="2" customWidth="1"/>
    <col min="15117" max="15360" width="9.140625" style="2"/>
    <col min="15361" max="15361" width="18.7109375" style="2" customWidth="1"/>
    <col min="15362" max="15362" width="19.7109375" style="2" customWidth="1"/>
    <col min="15363" max="15363" width="11.7109375" style="2" customWidth="1"/>
    <col min="15364" max="15364" width="8.7109375" style="2" customWidth="1"/>
    <col min="15365" max="15365" width="10.85546875" style="2" customWidth="1"/>
    <col min="15366" max="15366" width="6" style="2" customWidth="1"/>
    <col min="15367" max="15367" width="13.140625" style="2" customWidth="1"/>
    <col min="15368" max="15368" width="15.140625" style="2" customWidth="1"/>
    <col min="15369" max="15369" width="3.42578125" style="2" customWidth="1"/>
    <col min="15370" max="15370" width="3.7109375" style="2" customWidth="1"/>
    <col min="15371" max="15371" width="3.5703125" style="2" customWidth="1"/>
    <col min="15372" max="15372" width="9" style="2" customWidth="1"/>
    <col min="15373" max="15616" width="9.140625" style="2"/>
    <col min="15617" max="15617" width="18.7109375" style="2" customWidth="1"/>
    <col min="15618" max="15618" width="19.7109375" style="2" customWidth="1"/>
    <col min="15619" max="15619" width="11.7109375" style="2" customWidth="1"/>
    <col min="15620" max="15620" width="8.7109375" style="2" customWidth="1"/>
    <col min="15621" max="15621" width="10.85546875" style="2" customWidth="1"/>
    <col min="15622" max="15622" width="6" style="2" customWidth="1"/>
    <col min="15623" max="15623" width="13.140625" style="2" customWidth="1"/>
    <col min="15624" max="15624" width="15.140625" style="2" customWidth="1"/>
    <col min="15625" max="15625" width="3.42578125" style="2" customWidth="1"/>
    <col min="15626" max="15626" width="3.7109375" style="2" customWidth="1"/>
    <col min="15627" max="15627" width="3.5703125" style="2" customWidth="1"/>
    <col min="15628" max="15628" width="9" style="2" customWidth="1"/>
    <col min="15629" max="15872" width="9.140625" style="2"/>
    <col min="15873" max="15873" width="18.7109375" style="2" customWidth="1"/>
    <col min="15874" max="15874" width="19.7109375" style="2" customWidth="1"/>
    <col min="15875" max="15875" width="11.7109375" style="2" customWidth="1"/>
    <col min="15876" max="15876" width="8.7109375" style="2" customWidth="1"/>
    <col min="15877" max="15877" width="10.85546875" style="2" customWidth="1"/>
    <col min="15878" max="15878" width="6" style="2" customWidth="1"/>
    <col min="15879" max="15879" width="13.140625" style="2" customWidth="1"/>
    <col min="15880" max="15880" width="15.140625" style="2" customWidth="1"/>
    <col min="15881" max="15881" width="3.42578125" style="2" customWidth="1"/>
    <col min="15882" max="15882" width="3.7109375" style="2" customWidth="1"/>
    <col min="15883" max="15883" width="3.5703125" style="2" customWidth="1"/>
    <col min="15884" max="15884" width="9" style="2" customWidth="1"/>
    <col min="15885" max="16128" width="9.140625" style="2"/>
    <col min="16129" max="16129" width="18.7109375" style="2" customWidth="1"/>
    <col min="16130" max="16130" width="19.7109375" style="2" customWidth="1"/>
    <col min="16131" max="16131" width="11.7109375" style="2" customWidth="1"/>
    <col min="16132" max="16132" width="8.7109375" style="2" customWidth="1"/>
    <col min="16133" max="16133" width="10.85546875" style="2" customWidth="1"/>
    <col min="16134" max="16134" width="6" style="2" customWidth="1"/>
    <col min="16135" max="16135" width="13.140625" style="2" customWidth="1"/>
    <col min="16136" max="16136" width="15.140625" style="2" customWidth="1"/>
    <col min="16137" max="16137" width="3.42578125" style="2" customWidth="1"/>
    <col min="16138" max="16138" width="3.7109375" style="2" customWidth="1"/>
    <col min="16139" max="16139" width="3.5703125" style="2" customWidth="1"/>
    <col min="16140" max="16140" width="9" style="2" customWidth="1"/>
    <col min="16141" max="16384" width="9.140625" style="2"/>
  </cols>
  <sheetData>
    <row r="1" spans="1:15" ht="21.75" thickTop="1" thickBot="1">
      <c r="A1" s="232" t="s">
        <v>265</v>
      </c>
      <c r="B1" s="233"/>
      <c r="C1" s="233"/>
      <c r="D1" s="233"/>
      <c r="E1" s="233"/>
      <c r="F1" s="233"/>
      <c r="G1" s="233"/>
      <c r="H1" s="234"/>
      <c r="I1" s="171"/>
      <c r="O1" s="172"/>
    </row>
    <row r="2" spans="1:15" ht="15" customHeight="1" thickTop="1" thickBot="1">
      <c r="A2" s="235"/>
      <c r="B2" s="235"/>
      <c r="C2" s="235"/>
      <c r="D2" s="235"/>
      <c r="E2" s="235"/>
      <c r="F2" s="235"/>
      <c r="G2" s="235"/>
      <c r="H2" s="235"/>
      <c r="I2" s="171"/>
      <c r="O2" s="172"/>
    </row>
    <row r="3" spans="1:15" ht="16.5" thickBot="1">
      <c r="A3" s="236" t="s">
        <v>266</v>
      </c>
      <c r="B3" s="237"/>
      <c r="C3" s="237"/>
      <c r="D3" s="237"/>
      <c r="E3" s="238"/>
      <c r="F3" s="238"/>
      <c r="G3" s="237"/>
      <c r="H3" s="239"/>
      <c r="I3" s="171"/>
      <c r="L3" s="240" t="s">
        <v>267</v>
      </c>
      <c r="M3" s="241"/>
      <c r="N3" s="241"/>
      <c r="O3" s="242"/>
    </row>
    <row r="4" spans="1:15" ht="13.5" customHeight="1">
      <c r="A4" s="173" t="s">
        <v>268</v>
      </c>
      <c r="B4" s="174" t="str">
        <f>IF(ISBLANK('SCR766 CBA_Data_Entry'!B3),"",'SCR766 CBA_Data_Entry'!B3)</f>
        <v>SCR 766</v>
      </c>
      <c r="C4" s="249" t="s">
        <v>1</v>
      </c>
      <c r="D4" s="250"/>
      <c r="E4" s="251" t="s">
        <v>2</v>
      </c>
      <c r="F4" s="252"/>
      <c r="G4" s="253" t="str">
        <f>IF(ISBLANK('SCR766 CBA_Data_Entry'!F5),"",'SCR766 CBA_Data_Entry'!F5)</f>
        <v>R. Rajagopal</v>
      </c>
      <c r="H4" s="254"/>
      <c r="I4" s="7"/>
      <c r="L4" s="243"/>
      <c r="M4" s="244"/>
      <c r="N4" s="244"/>
      <c r="O4" s="245"/>
    </row>
    <row r="5" spans="1:15">
      <c r="A5" s="255" t="s">
        <v>4</v>
      </c>
      <c r="B5" s="257" t="str">
        <f>IF(ISBLANK('SCR766 CBA_Data_Entry'!C3),"",'SCR766 CBA_Data_Entry'!C3)</f>
        <v>Load Zone Price Distributed by ICCP</v>
      </c>
      <c r="C5" s="258"/>
      <c r="D5" s="259"/>
      <c r="E5" s="263" t="s">
        <v>0</v>
      </c>
      <c r="F5" s="264"/>
      <c r="G5" s="253" t="str">
        <f>IF(ISBLANK('SCR766 CBA_Data_Entry'!B5),"",'SCR766 CBA_Data_Entry'!B5)</f>
        <v>WMS</v>
      </c>
      <c r="H5" s="254"/>
      <c r="I5" s="7"/>
      <c r="L5" s="243"/>
      <c r="M5" s="244"/>
      <c r="N5" s="244"/>
      <c r="O5" s="245"/>
    </row>
    <row r="6" spans="1:15" ht="42" customHeight="1">
      <c r="A6" s="256"/>
      <c r="B6" s="260"/>
      <c r="C6" s="261"/>
      <c r="D6" s="262"/>
      <c r="E6" s="265" t="s">
        <v>3</v>
      </c>
      <c r="F6" s="266"/>
      <c r="G6" s="267">
        <f>IF(ISBLANK('SCR766 CBA_Data_Entry'!D5),"",'SCR766 CBA_Data_Entry'!D5)</f>
        <v>40711</v>
      </c>
      <c r="H6" s="268"/>
      <c r="I6" s="7"/>
      <c r="L6" s="243"/>
      <c r="M6" s="244"/>
      <c r="N6" s="244"/>
      <c r="O6" s="245"/>
    </row>
    <row r="7" spans="1:15" ht="78.75" customHeight="1">
      <c r="A7" s="175" t="s">
        <v>269</v>
      </c>
      <c r="B7" s="269" t="str">
        <f>IF(ISBLANK('SCR766 CBA_Data_Entry'!B6),"",'SCR766 CBA_Data_Entry'!B6)</f>
        <v>As soon as the five minute Load Zone price is calculated in Real-Time the price data will be transferred to the Energy Management System (EMS) for distribution over Inter-Control Center Communications Protocol 
(ICCP) links.</v>
      </c>
      <c r="C7" s="270"/>
      <c r="D7" s="270"/>
      <c r="E7" s="270"/>
      <c r="F7" s="270"/>
      <c r="G7" s="270"/>
      <c r="H7" s="271"/>
      <c r="I7" s="7"/>
      <c r="L7" s="246"/>
      <c r="M7" s="247"/>
      <c r="N7" s="247"/>
      <c r="O7" s="248"/>
    </row>
    <row r="8" spans="1:15" ht="9.9499999999999993" customHeight="1" thickBot="1">
      <c r="A8" s="176"/>
      <c r="B8" s="176"/>
      <c r="C8" s="176"/>
      <c r="D8" s="176"/>
      <c r="E8" s="176"/>
      <c r="F8" s="176"/>
      <c r="G8" s="176"/>
      <c r="H8" s="176"/>
      <c r="I8" s="7"/>
      <c r="O8" s="172"/>
    </row>
    <row r="9" spans="1:15" ht="16.5" thickBot="1">
      <c r="A9" s="236" t="s">
        <v>129</v>
      </c>
      <c r="B9" s="237"/>
      <c r="C9" s="237"/>
      <c r="D9" s="237"/>
      <c r="E9" s="237"/>
      <c r="F9" s="237"/>
      <c r="G9" s="237"/>
      <c r="H9" s="239"/>
      <c r="I9" s="7"/>
    </row>
    <row r="10" spans="1:15" ht="6.75" customHeight="1">
      <c r="A10" s="20"/>
      <c r="B10" s="21"/>
      <c r="C10" s="21"/>
      <c r="D10" s="21"/>
      <c r="E10" s="21"/>
      <c r="F10" s="21"/>
      <c r="G10" s="35"/>
      <c r="H10" s="92"/>
      <c r="I10" s="7"/>
    </row>
    <row r="11" spans="1:15" s="226" customFormat="1" ht="29.25" customHeight="1">
      <c r="A11" s="229" t="str">
        <f>IF(ISBLANK('SCR766 CBA_Data_Entry'!B10),"","1 - " &amp; 'SCR766 CBA_Data_Entry'!B10)</f>
        <v>1 - This SCR allows loads to be more responsive to prices.</v>
      </c>
      <c r="B11" s="230"/>
      <c r="C11" s="230"/>
      <c r="D11" s="230"/>
      <c r="E11" s="230"/>
      <c r="F11" s="230"/>
      <c r="G11" s="230"/>
      <c r="H11" s="231"/>
      <c r="I11" s="225"/>
    </row>
    <row r="12" spans="1:15" s="226" customFormat="1" ht="31.5" customHeight="1">
      <c r="A12" s="275" t="str">
        <f>IF(ISBLANK('SCR766 CBA_Data_Entry'!B11),"","2 - " &amp; 'SCR766 CBA_Data_Entry'!B11)</f>
        <v>2 - It could lower the average price loads will pay.</v>
      </c>
      <c r="B12" s="276"/>
      <c r="C12" s="276"/>
      <c r="D12" s="276"/>
      <c r="E12" s="276"/>
      <c r="F12" s="276"/>
      <c r="G12" s="276"/>
      <c r="H12" s="277"/>
      <c r="I12" s="225"/>
    </row>
    <row r="13" spans="1:15" s="226" customFormat="1" ht="48.75" customHeight="1">
      <c r="A13" s="275" t="str">
        <f>IF(ISBLANK('SCR766 CBA_Data_Entry'!B12),"","3 - " &amp; 'SCR766 CBA_Data_Entry'!B12)</f>
        <v>3 - An analytical study done by IMM about two years ago using PI data showed that during a single event at $900/MWh steel mills dropped about 250 MWs of load for little over an hour.  That equates to about $225k in savings to the steel mills.  Therefore, if large enough blocks of load are shed in response to higher prices, it will result in lower prices for all loads in ERCOT.  This number can get very large quickly from a societal perspective.</v>
      </c>
      <c r="B13" s="276"/>
      <c r="C13" s="276"/>
      <c r="D13" s="276"/>
      <c r="E13" s="276"/>
      <c r="F13" s="276"/>
      <c r="G13" s="276"/>
      <c r="H13" s="277"/>
      <c r="I13" s="225"/>
    </row>
    <row r="14" spans="1:15" s="226" customFormat="1" ht="38.25" customHeight="1">
      <c r="A14" s="275" t="str">
        <f>IF(ISBLANK('SCR766 CBA_Data_Entry'!B13),"","4 - " &amp; 'SCR766 CBA_Data_Entry'!B13)</f>
        <v>4 - The market benefit has been calculated using conservative values.  Assume that steel mills are able to shed 100 MWs of load for an hour when the prices reach over $500/MWh.  Assume one such event every year and a 50% likelihood of this event happening.</v>
      </c>
      <c r="B14" s="276"/>
      <c r="C14" s="276"/>
      <c r="D14" s="276"/>
      <c r="E14" s="276"/>
      <c r="F14" s="276"/>
      <c r="G14" s="276"/>
      <c r="H14" s="277"/>
      <c r="I14" s="225"/>
    </row>
    <row r="15" spans="1:15" s="226" customFormat="1" ht="15" customHeight="1">
      <c r="A15" s="275" t="str">
        <f>IF(ISBLANK('SCR766 CBA_Data_Entry'!B14),"","5 - " &amp; 'SCR766 CBA_Data_Entry'!B14)</f>
        <v/>
      </c>
      <c r="B15" s="276"/>
      <c r="C15" s="276"/>
      <c r="D15" s="276"/>
      <c r="E15" s="276"/>
      <c r="F15" s="276"/>
      <c r="G15" s="276"/>
      <c r="H15" s="277"/>
      <c r="I15" s="225"/>
    </row>
    <row r="16" spans="1:15" s="226" customFormat="1" ht="15" customHeight="1">
      <c r="A16" s="275" t="str">
        <f>IF(ISBLANK('SCR766 CBA_Data_Entry'!B15),"","6 - " &amp; 'SCR766 CBA_Data_Entry'!B15)</f>
        <v/>
      </c>
      <c r="B16" s="276"/>
      <c r="C16" s="276"/>
      <c r="D16" s="276"/>
      <c r="E16" s="276"/>
      <c r="F16" s="276"/>
      <c r="G16" s="276"/>
      <c r="H16" s="277"/>
      <c r="I16" s="225"/>
    </row>
    <row r="17" spans="1:15" s="226" customFormat="1" ht="15" customHeight="1">
      <c r="A17" s="275" t="str">
        <f>IF(ISBLANK('SCR766 CBA_Data_Entry'!B16),"","7 - " &amp; 'SCR766 CBA_Data_Entry'!B16)</f>
        <v/>
      </c>
      <c r="B17" s="276"/>
      <c r="C17" s="276"/>
      <c r="D17" s="276"/>
      <c r="E17" s="276"/>
      <c r="F17" s="276"/>
      <c r="G17" s="276"/>
      <c r="H17" s="277"/>
      <c r="I17" s="225"/>
    </row>
    <row r="18" spans="1:15" s="226" customFormat="1" ht="15" customHeight="1">
      <c r="A18" s="275" t="str">
        <f>IF(ISBLANK('SCR766 CBA_Data_Entry'!B17),"","8 - " &amp; 'SCR766 CBA_Data_Entry'!B17)</f>
        <v/>
      </c>
      <c r="B18" s="276"/>
      <c r="C18" s="276"/>
      <c r="D18" s="276"/>
      <c r="E18" s="276"/>
      <c r="F18" s="276"/>
      <c r="G18" s="276"/>
      <c r="H18" s="277"/>
      <c r="I18" s="225"/>
    </row>
    <row r="19" spans="1:15" ht="12" hidden="1" customHeight="1">
      <c r="A19" s="272" t="str">
        <f>IF(ISBLANK('SCR766 CBA_Data_Entry'!B19),"","7 - " &amp; 'SCR766 CBA_Data_Entry'!B19)</f>
        <v/>
      </c>
      <c r="B19" s="273"/>
      <c r="C19" s="273"/>
      <c r="D19" s="273"/>
      <c r="E19" s="273"/>
      <c r="F19" s="273"/>
      <c r="G19" s="273"/>
      <c r="H19" s="274"/>
      <c r="I19" s="7"/>
    </row>
    <row r="20" spans="1:15" ht="14.25" hidden="1" customHeight="1">
      <c r="A20" s="272" t="str">
        <f>IF(ISBLANK('SCR766 CBA_Data_Entry'!B20),"","7 - " &amp; 'SCR766 CBA_Data_Entry'!B20)</f>
        <v/>
      </c>
      <c r="B20" s="273"/>
      <c r="C20" s="273"/>
      <c r="D20" s="273"/>
      <c r="E20" s="273"/>
      <c r="F20" s="273"/>
      <c r="G20" s="273"/>
      <c r="H20" s="274"/>
      <c r="I20" s="7"/>
    </row>
    <row r="21" spans="1:15" ht="15.75" hidden="1" customHeight="1">
      <c r="A21" s="272" t="str">
        <f>IF(ISBLANK('SCR766 CBA_Data_Entry'!B21),"","7 - " &amp; 'SCR766 CBA_Data_Entry'!B21)</f>
        <v/>
      </c>
      <c r="B21" s="273"/>
      <c r="C21" s="273"/>
      <c r="D21" s="273"/>
      <c r="E21" s="273"/>
      <c r="F21" s="273"/>
      <c r="G21" s="273"/>
      <c r="H21" s="274"/>
      <c r="I21" s="7"/>
    </row>
    <row r="22" spans="1:15" ht="13.5" hidden="1" customHeight="1">
      <c r="A22" s="272" t="str">
        <f>IF(ISBLANK('SCR766 CBA_Data_Entry'!B22),"","7 - " &amp; 'SCR766 CBA_Data_Entry'!B22)</f>
        <v/>
      </c>
      <c r="B22" s="273"/>
      <c r="C22" s="273"/>
      <c r="D22" s="273"/>
      <c r="E22" s="273"/>
      <c r="F22" s="273"/>
      <c r="G22" s="273"/>
      <c r="H22" s="274"/>
      <c r="I22" s="7"/>
    </row>
    <row r="23" spans="1:15" ht="15" hidden="1" customHeight="1">
      <c r="A23" s="272" t="str">
        <f>IF(ISBLANK('SCR766 CBA_Data_Entry'!B23),"","7 - " &amp; 'SCR766 CBA_Data_Entry'!B23)</f>
        <v/>
      </c>
      <c r="B23" s="273"/>
      <c r="C23" s="273"/>
      <c r="D23" s="273"/>
      <c r="E23" s="273"/>
      <c r="F23" s="273"/>
      <c r="G23" s="273"/>
      <c r="H23" s="274"/>
      <c r="I23" s="7"/>
    </row>
    <row r="24" spans="1:15" ht="15.75" hidden="1" customHeight="1">
      <c r="A24" s="272" t="str">
        <f>IF(ISBLANK('SCR766 CBA_Data_Entry'!B24),"","7 - " &amp; 'SCR766 CBA_Data_Entry'!B24)</f>
        <v/>
      </c>
      <c r="B24" s="273"/>
      <c r="C24" s="273"/>
      <c r="D24" s="273"/>
      <c r="E24" s="273"/>
      <c r="F24" s="273"/>
      <c r="G24" s="273"/>
      <c r="H24" s="274"/>
      <c r="I24" s="7"/>
    </row>
    <row r="25" spans="1:15" ht="15.75" customHeight="1">
      <c r="A25" s="281" t="str">
        <f>IF(ISBLANK('SCR766 CBA_Data_Entry'!B25),"","15 - " &amp; 'SCR766 CBA_Data_Entry'!B25)</f>
        <v/>
      </c>
      <c r="B25" s="282"/>
      <c r="C25" s="282"/>
      <c r="D25" s="282"/>
      <c r="E25" s="282"/>
      <c r="F25" s="282"/>
      <c r="G25" s="282"/>
      <c r="H25" s="283"/>
      <c r="I25" s="7"/>
    </row>
    <row r="26" spans="1:15" ht="6.75" customHeight="1" thickBot="1">
      <c r="A26" s="177"/>
      <c r="B26" s="177"/>
      <c r="C26" s="177"/>
      <c r="D26" s="177"/>
      <c r="E26" s="177"/>
      <c r="F26" s="177"/>
      <c r="G26" s="177"/>
      <c r="H26" s="177"/>
      <c r="I26" s="7"/>
      <c r="O26" s="172"/>
    </row>
    <row r="27" spans="1:15" ht="16.5" thickBot="1">
      <c r="A27" s="236" t="s">
        <v>131</v>
      </c>
      <c r="B27" s="237"/>
      <c r="C27" s="237"/>
      <c r="D27" s="237"/>
      <c r="E27" s="237"/>
      <c r="F27" s="237"/>
      <c r="G27" s="237"/>
      <c r="H27" s="239"/>
      <c r="I27" s="7"/>
    </row>
    <row r="28" spans="1:15" ht="6.75" customHeight="1">
      <c r="A28" s="173"/>
      <c r="B28" s="178"/>
      <c r="C28" s="178"/>
      <c r="D28" s="178"/>
      <c r="E28" s="178"/>
      <c r="F28" s="178"/>
      <c r="G28" s="179"/>
      <c r="H28" s="180"/>
      <c r="I28" s="7"/>
    </row>
    <row r="29" spans="1:15">
      <c r="A29" s="284" t="str">
        <f>IF(ISBLANK('SCR766 CBA_Data_Entry'!B30),"","1 - " &amp; 'SCR766 CBA_Data_Entry'!B30)</f>
        <v/>
      </c>
      <c r="B29" s="285"/>
      <c r="C29" s="285"/>
      <c r="D29" s="285"/>
      <c r="E29" s="285"/>
      <c r="F29" s="285"/>
      <c r="G29" s="285"/>
      <c r="H29" s="286"/>
      <c r="I29" s="7"/>
    </row>
    <row r="30" spans="1:15">
      <c r="A30" s="272" t="str">
        <f>IF(ISBLANK('SCR766 CBA_Data_Entry'!B31),"","2 - " &amp; 'SCR766 CBA_Data_Entry'!B31)</f>
        <v/>
      </c>
      <c r="B30" s="273"/>
      <c r="C30" s="273"/>
      <c r="D30" s="273"/>
      <c r="E30" s="273"/>
      <c r="F30" s="273"/>
      <c r="G30" s="273"/>
      <c r="H30" s="274"/>
      <c r="I30" s="7"/>
    </row>
    <row r="31" spans="1:15">
      <c r="A31" s="272" t="str">
        <f>IF(ISBLANK('SCR766 CBA_Data_Entry'!B32),"","3 - " &amp; 'SCR766 CBA_Data_Entry'!B32)</f>
        <v/>
      </c>
      <c r="B31" s="273"/>
      <c r="C31" s="273"/>
      <c r="D31" s="273"/>
      <c r="E31" s="273"/>
      <c r="F31" s="273"/>
      <c r="G31" s="273"/>
      <c r="H31" s="274"/>
      <c r="I31" s="7"/>
    </row>
    <row r="32" spans="1:15" hidden="1">
      <c r="A32" s="272" t="str">
        <f>IF(ISBLANK('SCR766 CBA_Data_Entry'!B33),"","4 - " &amp; 'SCR766 CBA_Data_Entry'!B33)</f>
        <v/>
      </c>
      <c r="B32" s="273"/>
      <c r="C32" s="273"/>
      <c r="D32" s="273"/>
      <c r="E32" s="273"/>
      <c r="F32" s="273"/>
      <c r="G32" s="273"/>
      <c r="H32" s="274"/>
      <c r="I32" s="7"/>
    </row>
    <row r="33" spans="1:15" hidden="1">
      <c r="A33" s="272" t="str">
        <f>IF(ISBLANK('SCR766 CBA_Data_Entry'!B34),"","5 - " &amp; 'SCR766 CBA_Data_Entry'!B34)</f>
        <v/>
      </c>
      <c r="B33" s="273"/>
      <c r="C33" s="273"/>
      <c r="D33" s="273"/>
      <c r="E33" s="273"/>
      <c r="F33" s="273"/>
      <c r="G33" s="273"/>
      <c r="H33" s="274"/>
      <c r="I33" s="7"/>
    </row>
    <row r="34" spans="1:15" hidden="1">
      <c r="A34" s="281" t="str">
        <f>IF(ISBLANK('SCR766 CBA_Data_Entry'!B35),"","6 - " &amp; 'SCR766 CBA_Data_Entry'!B35)</f>
        <v/>
      </c>
      <c r="B34" s="282"/>
      <c r="C34" s="282"/>
      <c r="D34" s="282"/>
      <c r="E34" s="282"/>
      <c r="F34" s="282"/>
      <c r="G34" s="282"/>
      <c r="H34" s="283"/>
      <c r="I34" s="7"/>
    </row>
    <row r="35" spans="1:15" s="185" customFormat="1" ht="6.75" customHeight="1" thickBot="1">
      <c r="A35" s="181"/>
      <c r="B35" s="181"/>
      <c r="C35" s="181"/>
      <c r="D35" s="182"/>
      <c r="E35" s="182"/>
      <c r="F35" s="182"/>
      <c r="G35" s="182"/>
      <c r="H35" s="183"/>
      <c r="I35" s="184"/>
    </row>
    <row r="36" spans="1:15" ht="16.5" thickBot="1">
      <c r="A36" s="236" t="s">
        <v>139</v>
      </c>
      <c r="B36" s="237"/>
      <c r="C36" s="237"/>
      <c r="D36" s="237"/>
      <c r="E36" s="237"/>
      <c r="F36" s="237"/>
      <c r="G36" s="237"/>
      <c r="H36" s="239"/>
      <c r="I36" s="7"/>
    </row>
    <row r="37" spans="1:15" ht="6.75" customHeight="1">
      <c r="A37" s="173"/>
      <c r="B37" s="178"/>
      <c r="C37" s="178"/>
      <c r="D37" s="178"/>
      <c r="E37" s="178"/>
      <c r="F37" s="178"/>
      <c r="G37" s="179"/>
      <c r="H37" s="180"/>
      <c r="I37" s="7"/>
    </row>
    <row r="38" spans="1:15">
      <c r="A38" s="284" t="str">
        <f>IF(ISBLANK('SCR766 CBA_Data_Entry'!B40),"","1 - " &amp; 'SCR766 CBA_Data_Entry'!B40)</f>
        <v/>
      </c>
      <c r="B38" s="285"/>
      <c r="C38" s="285"/>
      <c r="D38" s="285"/>
      <c r="E38" s="285"/>
      <c r="F38" s="285"/>
      <c r="G38" s="285"/>
      <c r="H38" s="286"/>
      <c r="I38" s="7"/>
    </row>
    <row r="39" spans="1:15">
      <c r="A39" s="278" t="str">
        <f>IF(ISBLANK('SCR766 CBA_Data_Entry'!B41),"","2 - " &amp; 'SCR766 CBA_Data_Entry'!B41)</f>
        <v/>
      </c>
      <c r="B39" s="279"/>
      <c r="C39" s="279"/>
      <c r="D39" s="279"/>
      <c r="E39" s="279"/>
      <c r="F39" s="279"/>
      <c r="G39" s="279"/>
      <c r="H39" s="280"/>
      <c r="I39" s="7"/>
    </row>
    <row r="40" spans="1:15" hidden="1">
      <c r="A40" s="278" t="str">
        <f>IF(ISBLANK('SCR766 CBA_Data_Entry'!B42),"","3 - " &amp; 'SCR766 CBA_Data_Entry'!B42)</f>
        <v/>
      </c>
      <c r="B40" s="279"/>
      <c r="C40" s="279"/>
      <c r="D40" s="279"/>
      <c r="E40" s="279"/>
      <c r="F40" s="279"/>
      <c r="G40" s="279"/>
      <c r="H40" s="280"/>
      <c r="I40" s="7"/>
    </row>
    <row r="41" spans="1:15" hidden="1">
      <c r="A41" s="278" t="str">
        <f>IF(ISBLANK('SCR766 CBA_Data_Entry'!B43),"","4 - " &amp; 'SCR766 CBA_Data_Entry'!B43)</f>
        <v/>
      </c>
      <c r="B41" s="279"/>
      <c r="C41" s="279"/>
      <c r="D41" s="279"/>
      <c r="E41" s="279"/>
      <c r="F41" s="279"/>
      <c r="G41" s="279"/>
      <c r="H41" s="280"/>
      <c r="I41" s="7"/>
    </row>
    <row r="42" spans="1:15" hidden="1">
      <c r="A42" s="281" t="str">
        <f>IF(ISBLANK('SCR766 CBA_Data_Entry'!B44),"","5 - " &amp; 'SCR766 CBA_Data_Entry'!B44)</f>
        <v/>
      </c>
      <c r="B42" s="282"/>
      <c r="C42" s="282"/>
      <c r="D42" s="282"/>
      <c r="E42" s="282"/>
      <c r="F42" s="282"/>
      <c r="G42" s="282"/>
      <c r="H42" s="283"/>
      <c r="I42" s="7"/>
    </row>
    <row r="43" spans="1:15" ht="6.75" customHeight="1" thickBot="1">
      <c r="A43" s="186"/>
      <c r="B43" s="186"/>
      <c r="C43" s="187"/>
      <c r="D43" s="188"/>
      <c r="E43" s="186"/>
      <c r="F43" s="186"/>
      <c r="G43" s="186"/>
      <c r="H43" s="187"/>
      <c r="I43" s="7"/>
      <c r="J43" s="132"/>
      <c r="K43"/>
      <c r="O43" s="172"/>
    </row>
    <row r="44" spans="1:15" ht="16.5" thickBot="1">
      <c r="A44" s="236" t="s">
        <v>141</v>
      </c>
      <c r="B44" s="237"/>
      <c r="C44" s="237"/>
      <c r="D44" s="237"/>
      <c r="E44" s="237"/>
      <c r="F44" s="237"/>
      <c r="G44" s="237"/>
      <c r="H44" s="239"/>
    </row>
    <row r="45" spans="1:15" ht="6.75" customHeight="1">
      <c r="A45" s="173"/>
      <c r="B45" s="178"/>
      <c r="C45" s="178"/>
      <c r="D45" s="178"/>
      <c r="E45" s="178"/>
      <c r="F45" s="178"/>
      <c r="G45" s="179"/>
      <c r="H45" s="180"/>
    </row>
    <row r="46" spans="1:15">
      <c r="A46" s="284" t="str">
        <f>IF(ISBLANK('SCR766 CBA_Data_Entry'!B48),"","1 - " &amp; 'SCR766 CBA_Data_Entry'!B48)</f>
        <v/>
      </c>
      <c r="B46" s="285"/>
      <c r="C46" s="285"/>
      <c r="D46" s="285"/>
      <c r="E46" s="285"/>
      <c r="F46" s="285"/>
      <c r="G46" s="285"/>
      <c r="H46" s="286"/>
    </row>
    <row r="47" spans="1:15" hidden="1">
      <c r="A47" s="272" t="str">
        <f>IF(ISBLANK('SCR766 CBA_Data_Entry'!B49),"","2 - " &amp; 'SCR766 CBA_Data_Entry'!B49)</f>
        <v/>
      </c>
      <c r="B47" s="273"/>
      <c r="C47" s="273"/>
      <c r="D47" s="273"/>
      <c r="E47" s="273"/>
      <c r="F47" s="273"/>
      <c r="G47" s="273"/>
      <c r="H47" s="274"/>
    </row>
    <row r="48" spans="1:15" hidden="1">
      <c r="A48" s="272" t="str">
        <f>IF(ISBLANK('SCR766 CBA_Data_Entry'!B50),"","3 - " &amp; 'SCR766 CBA_Data_Entry'!B50)</f>
        <v/>
      </c>
      <c r="B48" s="273"/>
      <c r="C48" s="273"/>
      <c r="D48" s="273"/>
      <c r="E48" s="273"/>
      <c r="F48" s="273"/>
      <c r="G48" s="273"/>
      <c r="H48" s="274"/>
    </row>
    <row r="49" spans="1:15" hidden="1">
      <c r="A49" s="272" t="str">
        <f>IF(ISBLANK('SCR766 CBA_Data_Entry'!B51),"","4 - " &amp; 'SCR766 CBA_Data_Entry'!B51)</f>
        <v/>
      </c>
      <c r="B49" s="273"/>
      <c r="C49" s="273"/>
      <c r="D49" s="273"/>
      <c r="E49" s="273"/>
      <c r="F49" s="273"/>
      <c r="G49" s="273"/>
      <c r="H49" s="274"/>
    </row>
    <row r="50" spans="1:15">
      <c r="A50" s="272" t="str">
        <f>IF(ISBLANK('SCR766 CBA_Data_Entry'!B52),"","5 - " &amp; 'SCR766 CBA_Data_Entry'!B52)</f>
        <v/>
      </c>
      <c r="B50" s="273"/>
      <c r="C50" s="273"/>
      <c r="D50" s="273"/>
      <c r="E50" s="273"/>
      <c r="F50" s="273"/>
      <c r="G50" s="273"/>
      <c r="H50" s="274"/>
    </row>
    <row r="51" spans="1:15" hidden="1">
      <c r="A51" s="272" t="str">
        <f>IF(ISBLANK('SCR766 CBA_Data_Entry'!B53),"","6 - " &amp; 'SCR766 CBA_Data_Entry'!B53)</f>
        <v/>
      </c>
      <c r="B51" s="273"/>
      <c r="C51" s="273"/>
      <c r="D51" s="273"/>
      <c r="E51" s="273"/>
      <c r="F51" s="273"/>
      <c r="G51" s="273"/>
      <c r="H51" s="274"/>
    </row>
    <row r="52" spans="1:15" hidden="1">
      <c r="A52" s="272" t="str">
        <f>IF(ISBLANK('SCR766 CBA_Data_Entry'!B54),"","7 - " &amp; 'SCR766 CBA_Data_Entry'!B54)</f>
        <v/>
      </c>
      <c r="B52" s="273"/>
      <c r="C52" s="273"/>
      <c r="D52" s="273"/>
      <c r="E52" s="273"/>
      <c r="F52" s="273"/>
      <c r="G52" s="273"/>
      <c r="H52" s="274"/>
    </row>
    <row r="53" spans="1:15" hidden="1">
      <c r="A53" s="272" t="str">
        <f>IF(ISBLANK('SCR766 CBA_Data_Entry'!B55),"","8 - " &amp; 'SCR766 CBA_Data_Entry'!B55)</f>
        <v/>
      </c>
      <c r="B53" s="273"/>
      <c r="C53" s="273"/>
      <c r="D53" s="273"/>
      <c r="E53" s="273"/>
      <c r="F53" s="273"/>
      <c r="G53" s="273"/>
      <c r="H53" s="274"/>
    </row>
    <row r="54" spans="1:15" hidden="1">
      <c r="A54" s="272" t="str">
        <f>IF(ISBLANK('SCR766 CBA_Data_Entry'!B56),"","9 - " &amp; 'SCR766 CBA_Data_Entry'!B56)</f>
        <v/>
      </c>
      <c r="B54" s="273"/>
      <c r="C54" s="273"/>
      <c r="D54" s="273"/>
      <c r="E54" s="273"/>
      <c r="F54" s="273"/>
      <c r="G54" s="273"/>
      <c r="H54" s="274"/>
    </row>
    <row r="55" spans="1:15" hidden="1">
      <c r="A55" s="281" t="str">
        <f>IF(ISBLANK('SCR766 CBA_Data_Entry'!B57),"","10 - " &amp; 'SCR766 CBA_Data_Entry'!B57)</f>
        <v/>
      </c>
      <c r="B55" s="282"/>
      <c r="C55" s="282"/>
      <c r="D55" s="282"/>
      <c r="E55" s="282"/>
      <c r="F55" s="282"/>
      <c r="G55" s="282"/>
      <c r="H55" s="283"/>
    </row>
    <row r="56" spans="1:15" ht="6.75" customHeight="1" thickBot="1">
      <c r="A56" s="25"/>
      <c r="B56" s="25"/>
      <c r="C56" s="25"/>
      <c r="D56" s="25"/>
      <c r="E56" s="25"/>
      <c r="F56" s="25"/>
      <c r="G56" s="25"/>
      <c r="H56" s="25"/>
      <c r="I56" s="7"/>
    </row>
    <row r="57" spans="1:15" ht="16.5" thickBot="1">
      <c r="A57" s="236" t="s">
        <v>270</v>
      </c>
      <c r="B57" s="237"/>
      <c r="C57" s="237"/>
      <c r="D57" s="237"/>
      <c r="E57" s="237"/>
      <c r="F57" s="237"/>
      <c r="G57" s="237"/>
      <c r="H57" s="239"/>
      <c r="I57" s="7"/>
      <c r="O57" s="172"/>
    </row>
    <row r="58" spans="1:15">
      <c r="A58" s="190"/>
      <c r="B58" s="123"/>
      <c r="C58" s="123"/>
      <c r="D58" s="123"/>
      <c r="E58" s="123"/>
      <c r="F58" s="123"/>
      <c r="G58" s="123"/>
      <c r="H58" s="191"/>
      <c r="I58" s="7"/>
      <c r="O58" s="172"/>
    </row>
    <row r="59" spans="1:15" ht="15.75" customHeight="1">
      <c r="A59" s="192" t="s">
        <v>146</v>
      </c>
      <c r="B59" s="193" t="s">
        <v>271</v>
      </c>
      <c r="C59" s="289" t="s">
        <v>272</v>
      </c>
      <c r="D59" s="289"/>
      <c r="E59" s="4"/>
      <c r="F59" s="290" t="s">
        <v>7</v>
      </c>
      <c r="G59" s="291"/>
      <c r="H59" s="194"/>
      <c r="I59" s="7"/>
      <c r="O59" s="172"/>
    </row>
    <row r="60" spans="1:15" ht="8.25" customHeight="1">
      <c r="A60" s="195"/>
      <c r="B60" s="196"/>
      <c r="C60" s="292"/>
      <c r="D60" s="292"/>
      <c r="E60" s="197"/>
      <c r="F60" s="196"/>
      <c r="G60" s="196"/>
      <c r="H60" s="198"/>
      <c r="I60" s="7"/>
      <c r="O60" s="172"/>
    </row>
    <row r="61" spans="1:15" ht="15.75">
      <c r="A61" s="199" t="s">
        <v>273</v>
      </c>
      <c r="B61" s="200">
        <f>ROUND('SCR766 CBA_Data_Entry'!C64+'SCR766 CBA_Data_Entry'!J64,2-LEN(INT('SCR766 CBA_Data_Entry'!C64+'SCR766 CBA_Data_Entry'!J64)))*-1</f>
        <v>-14000</v>
      </c>
      <c r="C61" s="287">
        <f>ROUND('SCR766 CBA_Data_Entry'!C89+'SCR766 CBA_Data_Entry'!J89,2-LEN(INT('SCR766 CBA_Data_Entry'!C89+'SCR766 CBA_Data_Entry'!J89)))*-1</f>
        <v>0</v>
      </c>
      <c r="D61" s="288"/>
      <c r="E61" s="201"/>
      <c r="F61" s="202"/>
      <c r="G61" s="203">
        <f>ROUND(SUM(B61:D61),3-LEN(INT(SUM(B61:D61))))</f>
        <v>-14000</v>
      </c>
      <c r="H61" s="198"/>
      <c r="I61" s="7"/>
      <c r="O61" s="172"/>
    </row>
    <row r="62" spans="1:15" ht="15.75">
      <c r="A62" s="199" t="s">
        <v>274</v>
      </c>
      <c r="B62" s="200">
        <f>ROUND(SUM('SCR766 CBA_Data_Entry'!C66:'SCR766 CBA_Data_Entry'!C68)+SUM('SCR766 CBA_Data_Entry'!J66:'SCR766 CBA_Data_Entry'!J68),2-LEN(INT(SUM('SCR766 CBA_Data_Entry'!C66:'SCR766 CBA_Data_Entry'!C68)+SUM('SCR766 CBA_Data_Entry'!J66:'SCR766 CBA_Data_Entry'!J68))))*-1</f>
        <v>0</v>
      </c>
      <c r="C62" s="287">
        <f>ROUND(SUM('SCR766 CBA_Data_Entry'!C91:'SCR766 CBA_Data_Entry'!C93)+SUM('SCR766 CBA_Data_Entry'!J91:'SCR766 CBA_Data_Entry'!J93),2-LEN(INT(SUM('SCR766 CBA_Data_Entry'!C91:'SCR766 CBA_Data_Entry'!C93)+SUM('SCR766 CBA_Data_Entry'!J91:'SCR766 CBA_Data_Entry'!J93))))*-1</f>
        <v>0</v>
      </c>
      <c r="D62" s="288"/>
      <c r="E62" s="204"/>
      <c r="F62" s="202"/>
      <c r="G62" s="203">
        <f>ROUND(SUM(B62:D62),3-LEN(INT(SUM(B62:D62))))</f>
        <v>0</v>
      </c>
      <c r="H62" s="54"/>
      <c r="I62" s="7"/>
      <c r="O62" s="172"/>
    </row>
    <row r="63" spans="1:15" ht="8.25" customHeight="1">
      <c r="A63" s="199"/>
      <c r="B63" s="205"/>
      <c r="C63" s="293"/>
      <c r="D63" s="293"/>
      <c r="E63" s="204"/>
      <c r="F63" s="205"/>
      <c r="G63" s="206"/>
      <c r="H63" s="54"/>
      <c r="I63" s="7"/>
      <c r="O63" s="172"/>
    </row>
    <row r="64" spans="1:15" ht="15.75">
      <c r="A64" s="199" t="s">
        <v>275</v>
      </c>
      <c r="B64" s="200">
        <f>ROUND(SUM('SCR766 CBA_Data_Entry'!C75:'SCR766 CBA_Data_Entry'!C76)+SUM('SCR766 CBA_Data_Entry'!J75:'SCR766 CBA_Data_Entry'!J76),2-LEN(INT(SUM('SCR766 CBA_Data_Entry'!C75:'SCR766 CBA_Data_Entry'!C76)+SUM('SCR766 CBA_Data_Entry'!J75:'SCR766 CBA_Data_Entry'!J76))))</f>
        <v>0</v>
      </c>
      <c r="C64" s="287">
        <f>ROUND(SUM('SCR766 CBA_Data_Entry'!C100:'SCR766 CBA_Data_Entry'!C101)+SUM('SCR766 CBA_Data_Entry'!J100:'SCR766 CBA_Data_Entry'!J101),2-LEN(INT(SUM('SCR766 CBA_Data_Entry'!C100:'SCR766 CBA_Data_Entry'!C101)+SUM('SCR766 CBA_Data_Entry'!J100:'SCR766 CBA_Data_Entry'!J101))))</f>
        <v>120000</v>
      </c>
      <c r="D64" s="288"/>
      <c r="E64" s="201"/>
      <c r="F64" s="202"/>
      <c r="G64" s="203">
        <f>ROUND(SUM(B64:D64),2-LEN(INT(SUM(B64:D64))))</f>
        <v>120000</v>
      </c>
      <c r="H64" s="54"/>
      <c r="I64" s="7"/>
      <c r="O64" s="172"/>
    </row>
    <row r="65" spans="1:15" ht="15.75">
      <c r="A65" s="199" t="s">
        <v>276</v>
      </c>
      <c r="B65" s="200">
        <f>ROUND(SUM('SCR766 CBA_Data_Entry'!C77:'SCR766 CBA_Data_Entry'!C78)+SUM('SCR766 CBA_Data_Entry'!J77:'SCR766 CBA_Data_Entry'!J78),2-LEN(INT(SUM('SCR766 CBA_Data_Entry'!C77:'SCR766 CBA_Data_Entry'!C78)+SUM('SCR766 CBA_Data_Entry'!J77:'SCR766 CBA_Data_Entry'!J78))))</f>
        <v>0</v>
      </c>
      <c r="C65" s="287">
        <f>ROUND(SUM('SCR766 CBA_Data_Entry'!C102:'SCR766 CBA_Data_Entry'!C103)+SUM('SCR766 CBA_Data_Entry'!J102:'SCR766 CBA_Data_Entry'!J103),2-LEN(INT(SUM('SCR766 CBA_Data_Entry'!C102:'SCR766 CBA_Data_Entry'!C103)+SUM('SCR766 CBA_Data_Entry'!J102:'SCR766 CBA_Data_Entry'!J103))))</f>
        <v>0</v>
      </c>
      <c r="D65" s="288"/>
      <c r="E65" s="205"/>
      <c r="F65" s="207"/>
      <c r="G65" s="203">
        <f>ROUND(SUM(B65:D65),2-LEN(INT(SUM(B65:D65))))</f>
        <v>0</v>
      </c>
      <c r="H65" s="208"/>
      <c r="I65" s="7"/>
      <c r="O65" s="172"/>
    </row>
    <row r="66" spans="1:15" ht="15.75">
      <c r="A66" s="199" t="s">
        <v>277</v>
      </c>
      <c r="B66" s="200">
        <f>ROUND(SUM('SCR766 CBA_Data_Entry'!C79:'SCR766 CBA_Data_Entry'!C80)+SUM('SCR766 CBA_Data_Entry'!J79:'SCR766 CBA_Data_Entry'!J80),2-LEN(INT(SUM('SCR766 CBA_Data_Entry'!C79:'SCR766 CBA_Data_Entry'!C80)+SUM('SCR766 CBA_Data_Entry'!J79:'SCR766 CBA_Data_Entry'!J80))))</f>
        <v>0</v>
      </c>
      <c r="C66" s="287">
        <f>ROUND(SUM('SCR766 CBA_Data_Entry'!C104:'SCR766 CBA_Data_Entry'!C105)+SUM('SCR766 CBA_Data_Entry'!J104:'SCR766 CBA_Data_Entry'!J105),2-LEN(INT(SUM('SCR766 CBA_Data_Entry'!C104:'SCR766 CBA_Data_Entry'!C105)+SUM('SCR766 CBA_Data_Entry'!J104:'SCR766 CBA_Data_Entry'!J105))))</f>
        <v>0</v>
      </c>
      <c r="D66" s="288"/>
      <c r="E66" s="205"/>
      <c r="F66" s="209"/>
      <c r="G66" s="203">
        <f>ROUND(SUM(B66:D66),2-LEN(INT(SUM(B66:D66))))</f>
        <v>0</v>
      </c>
      <c r="H66" s="10"/>
      <c r="I66" s="7"/>
      <c r="O66" s="172"/>
    </row>
    <row r="67" spans="1:15" ht="8.25" customHeight="1">
      <c r="A67" s="195"/>
      <c r="B67" s="210"/>
      <c r="C67" s="294"/>
      <c r="D67" s="294"/>
      <c r="E67" s="211"/>
      <c r="F67" s="212"/>
      <c r="G67" s="212"/>
      <c r="H67" s="10"/>
      <c r="I67" s="7"/>
      <c r="O67" s="172"/>
    </row>
    <row r="68" spans="1:15" ht="16.5" thickBot="1">
      <c r="A68" s="213" t="s">
        <v>7</v>
      </c>
      <c r="B68" s="214">
        <f>IF(PolicyValue="No",IF(SUM(B61:B66)&lt;0,ROUND(SUM(B61:B66),3-LEN(INT(SUM(B61:B66)))),ROUND(SUM(B61:B66),2-LEN(INT(SUM(B61:B66))))),"Policy Compliance")</f>
        <v>-14000</v>
      </c>
      <c r="C68" s="295">
        <f>IF(PolicyValue="No",IF(SUM(C61:D66)&lt;0,ROUND(SUM(C61:D66),3-LEN(INT(SUM(C61:D66)))),ROUND(SUM(C61:D66),2-LEN(INT(SUM(C61:D66))))),"Policy Compliance")</f>
        <v>120000</v>
      </c>
      <c r="D68" s="296"/>
      <c r="E68" s="1"/>
      <c r="F68" s="297">
        <f>IF(PolicyValue="No",SUM(B68:D68),"Policy Compliance")</f>
        <v>106000</v>
      </c>
      <c r="G68" s="298"/>
      <c r="H68" s="10"/>
      <c r="I68" s="7"/>
      <c r="O68" s="172"/>
    </row>
    <row r="69" spans="1:15" ht="16.5" thickTop="1">
      <c r="A69" s="195"/>
      <c r="B69" s="1"/>
      <c r="C69" s="299"/>
      <c r="D69" s="299"/>
      <c r="E69" s="1"/>
      <c r="F69" s="4"/>
      <c r="G69" s="4"/>
      <c r="H69" s="54"/>
      <c r="I69" s="7"/>
      <c r="O69" s="172"/>
    </row>
    <row r="70" spans="1:15" ht="15.75">
      <c r="A70" s="195"/>
      <c r="B70" s="300" t="s">
        <v>278</v>
      </c>
      <c r="C70" s="301"/>
      <c r="D70" s="302"/>
      <c r="E70" s="215"/>
      <c r="F70" s="215"/>
      <c r="G70" s="216" t="s">
        <v>279</v>
      </c>
      <c r="H70" s="217">
        <f>NPVRate</f>
        <v>0.06</v>
      </c>
      <c r="I70" s="7"/>
      <c r="O70" s="172"/>
    </row>
    <row r="71" spans="1:15" ht="7.5" customHeight="1">
      <c r="A71" s="218"/>
      <c r="B71" s="35"/>
      <c r="C71" s="35"/>
      <c r="D71" s="35"/>
      <c r="E71" s="35"/>
      <c r="F71" s="35"/>
      <c r="G71" s="35"/>
      <c r="H71" s="92"/>
      <c r="I71" s="7"/>
      <c r="O71" s="172"/>
    </row>
    <row r="72" spans="1:15" ht="20.100000000000001" customHeight="1">
      <c r="A72" s="8"/>
      <c r="B72" s="7"/>
      <c r="C72" s="219"/>
      <c r="G72" s="7"/>
      <c r="H72" s="219"/>
      <c r="I72" s="7"/>
      <c r="O72" s="172"/>
    </row>
    <row r="73" spans="1:15">
      <c r="A73" s="1"/>
      <c r="B73" s="1"/>
      <c r="C73" s="1"/>
      <c r="D73" s="1"/>
      <c r="E73" s="1"/>
      <c r="F73" s="1"/>
      <c r="G73" s="1"/>
      <c r="H73" s="1"/>
      <c r="I73" s="7"/>
    </row>
    <row r="74" spans="1:15">
      <c r="A74" s="1"/>
      <c r="B74" s="1"/>
      <c r="C74" s="1"/>
      <c r="D74" s="1"/>
      <c r="E74" s="1"/>
      <c r="F74" s="1"/>
      <c r="G74" s="1"/>
      <c r="H74" s="1"/>
      <c r="I74" s="7"/>
    </row>
    <row r="75" spans="1:15">
      <c r="A75" s="1"/>
      <c r="B75" s="1"/>
      <c r="C75" s="1"/>
      <c r="D75" s="1"/>
      <c r="E75" s="1"/>
      <c r="F75" s="1"/>
      <c r="G75" s="1"/>
      <c r="H75" s="1"/>
      <c r="I75" s="7"/>
    </row>
    <row r="76" spans="1:15">
      <c r="A76" s="1"/>
      <c r="B76" s="1"/>
      <c r="C76" s="1"/>
      <c r="D76" s="1"/>
      <c r="E76" s="1"/>
      <c r="F76" s="1"/>
      <c r="G76" s="1"/>
      <c r="H76" s="1"/>
      <c r="I76" s="7"/>
    </row>
    <row r="77" spans="1:15">
      <c r="A77" s="1"/>
      <c r="B77" s="1"/>
      <c r="C77" s="1"/>
      <c r="D77" s="1"/>
      <c r="E77" s="1"/>
      <c r="F77" s="1"/>
      <c r="G77" s="1"/>
      <c r="H77" s="1"/>
      <c r="I77" s="7"/>
    </row>
    <row r="78" spans="1:15">
      <c r="A78" s="1"/>
      <c r="B78" s="1"/>
      <c r="C78" s="1"/>
      <c r="D78" s="1"/>
      <c r="E78" s="1"/>
      <c r="F78" s="1"/>
      <c r="G78" s="1"/>
      <c r="H78" s="1"/>
      <c r="I78" s="7"/>
    </row>
    <row r="79" spans="1:15">
      <c r="A79" s="1"/>
      <c r="B79" s="1"/>
      <c r="C79" s="1"/>
      <c r="D79" s="1"/>
      <c r="E79" s="1"/>
      <c r="F79" s="1"/>
      <c r="G79" s="1"/>
      <c r="H79" s="1"/>
      <c r="I79" s="7"/>
    </row>
    <row r="80" spans="1:15">
      <c r="A80" s="1"/>
      <c r="B80" s="1"/>
      <c r="C80" s="1"/>
      <c r="D80" s="1"/>
      <c r="E80" s="1"/>
      <c r="F80" s="1"/>
      <c r="G80" s="1"/>
      <c r="H80" s="1"/>
      <c r="I80" s="7"/>
    </row>
    <row r="81" spans="1:9">
      <c r="A81" s="1"/>
      <c r="B81" s="1"/>
      <c r="C81" s="1"/>
      <c r="D81" s="1"/>
      <c r="E81" s="1"/>
      <c r="F81" s="1"/>
      <c r="G81" s="1"/>
      <c r="H81" s="1"/>
      <c r="I81" s="7"/>
    </row>
    <row r="82" spans="1:9">
      <c r="A82" s="1"/>
      <c r="B82" s="1"/>
      <c r="C82" s="1"/>
      <c r="D82" s="1"/>
      <c r="E82" s="1"/>
      <c r="F82" s="1"/>
      <c r="G82" s="1"/>
      <c r="H82" s="1"/>
      <c r="I82" s="7"/>
    </row>
    <row r="83" spans="1:9">
      <c r="A83" s="1"/>
      <c r="B83" s="1"/>
      <c r="C83" s="1"/>
      <c r="D83" s="1"/>
      <c r="E83" s="1"/>
      <c r="F83" s="1"/>
      <c r="G83" s="1"/>
      <c r="H83" s="1"/>
      <c r="I83" s="7"/>
    </row>
    <row r="84" spans="1:9">
      <c r="A84" s="1"/>
      <c r="B84" s="1"/>
      <c r="C84" s="1"/>
      <c r="D84" s="1"/>
      <c r="E84" s="1"/>
      <c r="F84" s="1"/>
      <c r="G84" s="1"/>
      <c r="H84" s="1"/>
      <c r="I84" s="7"/>
    </row>
    <row r="85" spans="1:9">
      <c r="A85" s="1"/>
      <c r="B85" s="1"/>
      <c r="C85" s="1"/>
      <c r="D85" s="1"/>
      <c r="E85" s="1"/>
      <c r="F85" s="1"/>
      <c r="G85" s="1"/>
      <c r="H85" s="1"/>
      <c r="I85" s="7"/>
    </row>
    <row r="86" spans="1:9">
      <c r="A86" s="1"/>
      <c r="B86" s="1"/>
      <c r="C86" s="1"/>
      <c r="D86" s="1"/>
      <c r="E86" s="1"/>
      <c r="F86" s="1"/>
      <c r="G86" s="1"/>
      <c r="H86" s="1"/>
      <c r="I86" s="7"/>
    </row>
    <row r="87" spans="1:9">
      <c r="A87" s="1"/>
      <c r="B87" s="1"/>
      <c r="C87" s="1"/>
      <c r="D87" s="1"/>
      <c r="E87" s="1"/>
      <c r="F87" s="1"/>
      <c r="G87" s="1"/>
      <c r="H87" s="1"/>
      <c r="I87" s="7"/>
    </row>
    <row r="88" spans="1:9">
      <c r="A88" s="1"/>
      <c r="B88" s="1"/>
      <c r="C88" s="1"/>
      <c r="D88" s="1"/>
      <c r="E88" s="1"/>
      <c r="F88" s="1"/>
      <c r="G88" s="1"/>
      <c r="H88" s="1"/>
      <c r="I88" s="7"/>
    </row>
    <row r="89" spans="1:9">
      <c r="A89" s="1"/>
      <c r="B89" s="1"/>
      <c r="C89" s="1"/>
      <c r="D89" s="1"/>
      <c r="E89" s="1"/>
      <c r="F89" s="1"/>
      <c r="G89" s="1"/>
      <c r="H89" s="1"/>
      <c r="I89" s="7"/>
    </row>
    <row r="90" spans="1:9">
      <c r="A90" s="1"/>
      <c r="B90" s="1"/>
      <c r="C90" s="1"/>
      <c r="D90" s="1"/>
      <c r="E90" s="1"/>
      <c r="F90" s="1"/>
      <c r="G90" s="1"/>
      <c r="H90" s="1"/>
      <c r="I90" s="7"/>
    </row>
    <row r="91" spans="1:9">
      <c r="A91" s="1"/>
      <c r="B91" s="1"/>
      <c r="C91" s="1"/>
      <c r="D91" s="1"/>
      <c r="E91" s="1"/>
      <c r="F91" s="1"/>
      <c r="G91" s="1"/>
      <c r="H91" s="1"/>
      <c r="I91" s="7"/>
    </row>
    <row r="92" spans="1:9">
      <c r="A92" s="1"/>
      <c r="B92" s="1"/>
      <c r="C92" s="1"/>
      <c r="D92" s="1"/>
      <c r="E92" s="1"/>
      <c r="F92" s="1"/>
      <c r="G92" s="1"/>
      <c r="H92" s="1"/>
      <c r="I92" s="7"/>
    </row>
    <row r="93" spans="1:9">
      <c r="A93" s="1"/>
      <c r="B93" s="1"/>
      <c r="C93" s="1"/>
      <c r="D93" s="1"/>
      <c r="E93" s="1"/>
      <c r="F93" s="1"/>
      <c r="G93" s="1"/>
      <c r="H93" s="1"/>
      <c r="I93" s="7"/>
    </row>
    <row r="94" spans="1:9">
      <c r="A94" s="1"/>
      <c r="B94" s="1"/>
      <c r="C94" s="1"/>
      <c r="D94" s="1"/>
      <c r="E94" s="1"/>
      <c r="F94" s="1"/>
      <c r="G94" s="1"/>
      <c r="H94" s="1"/>
      <c r="I94" s="7"/>
    </row>
    <row r="95" spans="1:9">
      <c r="A95" s="1"/>
      <c r="B95" s="1"/>
      <c r="C95" s="1"/>
      <c r="D95" s="1"/>
      <c r="E95" s="1"/>
      <c r="F95" s="1"/>
      <c r="G95" s="1"/>
      <c r="H95" s="1"/>
      <c r="I95" s="7"/>
    </row>
    <row r="96" spans="1:9">
      <c r="A96" s="1"/>
      <c r="B96" s="1"/>
      <c r="C96" s="1"/>
      <c r="D96" s="1"/>
      <c r="E96" s="1"/>
      <c r="F96" s="1"/>
      <c r="G96" s="1"/>
      <c r="H96" s="1"/>
      <c r="I96" s="7"/>
    </row>
    <row r="97" spans="1:9">
      <c r="A97" s="1"/>
      <c r="B97" s="1"/>
      <c r="C97" s="1"/>
      <c r="D97" s="1"/>
      <c r="E97" s="1"/>
      <c r="F97" s="1"/>
      <c r="G97" s="1"/>
      <c r="H97" s="1"/>
      <c r="I97" s="7"/>
    </row>
    <row r="98" spans="1:9">
      <c r="A98" s="1"/>
      <c r="B98" s="1"/>
      <c r="C98" s="1"/>
      <c r="D98" s="1"/>
      <c r="E98" s="1"/>
      <c r="F98" s="1"/>
      <c r="G98" s="1"/>
      <c r="H98" s="1"/>
      <c r="I98" s="7"/>
    </row>
    <row r="99" spans="1:9">
      <c r="A99" s="1"/>
      <c r="B99" s="1"/>
      <c r="C99" s="1"/>
      <c r="D99" s="1"/>
      <c r="E99" s="1"/>
      <c r="F99" s="1"/>
      <c r="G99" s="1"/>
      <c r="H99" s="1"/>
      <c r="I99" s="7"/>
    </row>
    <row r="100" spans="1:9">
      <c r="A100" s="1"/>
      <c r="B100" s="1"/>
      <c r="C100" s="1"/>
      <c r="D100" s="1"/>
      <c r="E100" s="1"/>
      <c r="F100" s="1"/>
      <c r="G100" s="1"/>
      <c r="H100" s="1"/>
      <c r="I100" s="7"/>
    </row>
    <row r="101" spans="1:9">
      <c r="A101" s="1"/>
      <c r="B101" s="1"/>
      <c r="C101" s="1"/>
      <c r="D101" s="1"/>
      <c r="E101" s="1"/>
      <c r="F101" s="1"/>
      <c r="G101" s="1"/>
      <c r="H101" s="1"/>
      <c r="I101" s="7"/>
    </row>
    <row r="102" spans="1:9">
      <c r="A102" s="1"/>
      <c r="B102" s="1"/>
      <c r="C102" s="1"/>
      <c r="D102" s="1"/>
      <c r="E102" s="1"/>
      <c r="F102" s="1"/>
      <c r="G102" s="1"/>
      <c r="H102" s="1"/>
      <c r="I102" s="7"/>
    </row>
    <row r="103" spans="1:9">
      <c r="A103" s="1"/>
      <c r="B103" s="1"/>
      <c r="C103" s="1"/>
      <c r="D103" s="1"/>
      <c r="E103" s="1"/>
      <c r="F103" s="1"/>
      <c r="G103" s="1"/>
      <c r="H103" s="1"/>
      <c r="I103" s="7"/>
    </row>
    <row r="104" spans="1:9">
      <c r="A104" s="1"/>
      <c r="B104" s="1"/>
      <c r="C104" s="1"/>
      <c r="D104" s="1"/>
      <c r="E104" s="1"/>
      <c r="F104" s="1"/>
      <c r="G104" s="1"/>
      <c r="H104" s="1"/>
      <c r="I104" s="7"/>
    </row>
    <row r="105" spans="1:9">
      <c r="A105" s="1"/>
      <c r="B105" s="1"/>
      <c r="C105" s="1"/>
      <c r="D105" s="1"/>
      <c r="E105" s="1"/>
      <c r="F105" s="1"/>
      <c r="G105" s="1"/>
      <c r="H105" s="1"/>
      <c r="I105" s="7"/>
    </row>
    <row r="106" spans="1:9">
      <c r="A106" s="1"/>
      <c r="B106" s="1"/>
      <c r="C106" s="1"/>
      <c r="D106" s="1"/>
      <c r="E106" s="1"/>
      <c r="F106" s="1"/>
      <c r="G106" s="1"/>
      <c r="H106" s="1"/>
      <c r="I106" s="7"/>
    </row>
    <row r="107" spans="1:9">
      <c r="A107" s="1"/>
      <c r="B107" s="1"/>
      <c r="C107" s="1"/>
      <c r="D107" s="1"/>
      <c r="E107" s="1"/>
      <c r="F107" s="1"/>
      <c r="G107" s="1"/>
      <c r="H107" s="1"/>
      <c r="I107" s="7"/>
    </row>
    <row r="108" spans="1:9">
      <c r="A108" s="1"/>
      <c r="B108" s="1"/>
      <c r="C108" s="1"/>
      <c r="D108" s="1"/>
      <c r="E108" s="1"/>
      <c r="F108" s="1"/>
      <c r="G108" s="1"/>
      <c r="H108" s="1"/>
      <c r="I108" s="7"/>
    </row>
    <row r="109" spans="1:9">
      <c r="A109" s="1"/>
      <c r="B109" s="1"/>
      <c r="C109" s="1"/>
      <c r="D109" s="1"/>
      <c r="E109" s="1"/>
      <c r="F109" s="1"/>
      <c r="G109" s="1"/>
      <c r="H109" s="1"/>
      <c r="I109" s="7"/>
    </row>
    <row r="110" spans="1:9">
      <c r="A110" s="1"/>
      <c r="B110" s="1"/>
      <c r="C110" s="1"/>
      <c r="D110" s="1"/>
      <c r="E110" s="1"/>
      <c r="F110" s="1"/>
      <c r="G110" s="1"/>
      <c r="H110" s="1"/>
      <c r="I110" s="7"/>
    </row>
    <row r="111" spans="1:9">
      <c r="A111" s="1"/>
      <c r="B111" s="1"/>
      <c r="C111" s="1"/>
      <c r="D111" s="1"/>
      <c r="E111" s="1"/>
      <c r="F111" s="1"/>
      <c r="G111" s="1"/>
      <c r="H111" s="1"/>
      <c r="I111" s="7"/>
    </row>
    <row r="112" spans="1:9">
      <c r="A112" s="1"/>
      <c r="B112" s="1"/>
      <c r="C112" s="1"/>
      <c r="D112" s="1"/>
      <c r="E112" s="1"/>
      <c r="F112" s="1"/>
      <c r="G112" s="1"/>
      <c r="H112" s="1"/>
      <c r="I112" s="7"/>
    </row>
    <row r="113" spans="1:9">
      <c r="A113" s="1"/>
      <c r="B113" s="1"/>
      <c r="C113" s="1"/>
      <c r="D113" s="1"/>
      <c r="E113" s="1"/>
      <c r="F113" s="1"/>
      <c r="G113" s="1"/>
      <c r="H113" s="1"/>
      <c r="I113" s="7"/>
    </row>
    <row r="114" spans="1:9">
      <c r="A114" s="1"/>
      <c r="B114" s="1"/>
      <c r="C114" s="1"/>
      <c r="D114" s="1"/>
      <c r="E114" s="1"/>
      <c r="F114" s="1"/>
      <c r="G114" s="1"/>
      <c r="H114" s="1"/>
      <c r="I114" s="7"/>
    </row>
    <row r="115" spans="1:9">
      <c r="A115" s="1"/>
      <c r="B115" s="1"/>
      <c r="C115" s="1"/>
      <c r="D115" s="1"/>
      <c r="E115" s="1"/>
      <c r="F115" s="1"/>
      <c r="G115" s="1"/>
      <c r="H115" s="1"/>
      <c r="I115" s="7"/>
    </row>
    <row r="116" spans="1:9">
      <c r="A116" s="1"/>
      <c r="B116" s="1"/>
      <c r="C116" s="1"/>
      <c r="D116" s="1"/>
      <c r="E116" s="1"/>
      <c r="F116" s="1"/>
      <c r="G116" s="1"/>
      <c r="H116" s="1"/>
      <c r="I116" s="7"/>
    </row>
    <row r="117" spans="1:9">
      <c r="A117" s="1"/>
      <c r="B117" s="1"/>
      <c r="C117" s="1"/>
      <c r="D117" s="1"/>
      <c r="E117" s="1"/>
      <c r="F117" s="1"/>
      <c r="G117" s="1"/>
      <c r="H117" s="1"/>
      <c r="I117" s="7"/>
    </row>
    <row r="118" spans="1:9">
      <c r="A118" s="1"/>
      <c r="B118" s="1"/>
      <c r="C118" s="1"/>
      <c r="D118" s="1"/>
      <c r="E118" s="1"/>
      <c r="F118" s="1"/>
      <c r="G118" s="1"/>
      <c r="H118" s="1"/>
      <c r="I118" s="7"/>
    </row>
    <row r="119" spans="1:9">
      <c r="A119" s="1"/>
      <c r="B119" s="1"/>
      <c r="C119" s="1"/>
      <c r="D119" s="1"/>
      <c r="E119" s="1"/>
      <c r="F119" s="1"/>
      <c r="G119" s="1"/>
      <c r="H119" s="1"/>
      <c r="I119" s="7"/>
    </row>
    <row r="120" spans="1:9">
      <c r="A120" s="1"/>
      <c r="B120" s="1"/>
      <c r="C120" s="1"/>
      <c r="D120" s="1"/>
      <c r="E120" s="1"/>
      <c r="F120" s="1"/>
      <c r="G120" s="1"/>
      <c r="H120" s="1"/>
      <c r="I120" s="7"/>
    </row>
    <row r="121" spans="1:9">
      <c r="A121" s="1"/>
      <c r="B121" s="1"/>
      <c r="C121" s="1"/>
      <c r="D121" s="1"/>
      <c r="E121" s="1"/>
      <c r="F121" s="1"/>
      <c r="G121" s="1"/>
      <c r="H121" s="1"/>
      <c r="I121" s="7"/>
    </row>
    <row r="122" spans="1:9">
      <c r="A122" s="1"/>
      <c r="B122" s="1"/>
      <c r="C122" s="1"/>
      <c r="D122" s="1"/>
      <c r="E122" s="1"/>
      <c r="F122" s="1"/>
      <c r="G122" s="1"/>
      <c r="H122" s="1"/>
      <c r="I122" s="7"/>
    </row>
    <row r="123" spans="1:9">
      <c r="A123" s="1"/>
      <c r="B123" s="1"/>
      <c r="C123" s="1"/>
      <c r="D123" s="1"/>
      <c r="E123" s="1"/>
      <c r="F123" s="1"/>
      <c r="G123" s="1"/>
      <c r="H123" s="1"/>
      <c r="I123" s="7"/>
    </row>
    <row r="124" spans="1:9">
      <c r="A124" s="1"/>
      <c r="B124" s="1"/>
      <c r="C124" s="1"/>
      <c r="D124" s="1"/>
      <c r="E124" s="1"/>
      <c r="F124" s="1"/>
      <c r="G124" s="1"/>
      <c r="H124" s="1"/>
      <c r="I124" s="7"/>
    </row>
    <row r="125" spans="1:9">
      <c r="A125" s="1"/>
      <c r="B125" s="1"/>
      <c r="C125" s="1"/>
      <c r="D125" s="1"/>
      <c r="E125" s="1"/>
      <c r="F125" s="1"/>
      <c r="G125" s="1"/>
      <c r="H125" s="1"/>
      <c r="I125" s="7"/>
    </row>
    <row r="126" spans="1:9">
      <c r="A126" s="1"/>
      <c r="B126" s="1"/>
      <c r="C126" s="1"/>
      <c r="D126" s="1"/>
      <c r="E126" s="1"/>
      <c r="F126" s="1"/>
      <c r="G126" s="1"/>
      <c r="H126" s="1"/>
      <c r="I126" s="7"/>
    </row>
    <row r="127" spans="1:9">
      <c r="A127" s="1"/>
      <c r="B127" s="1"/>
      <c r="C127" s="1"/>
      <c r="D127" s="1"/>
      <c r="E127" s="1"/>
      <c r="F127" s="1"/>
      <c r="G127" s="1"/>
      <c r="H127" s="1"/>
      <c r="I127" s="7"/>
    </row>
    <row r="128" spans="1:9">
      <c r="A128" s="1"/>
      <c r="B128" s="1"/>
      <c r="C128" s="1"/>
      <c r="D128" s="1"/>
      <c r="E128" s="1"/>
      <c r="F128" s="1"/>
      <c r="G128" s="1"/>
      <c r="H128" s="1"/>
      <c r="I128" s="7"/>
    </row>
    <row r="129" spans="1:9">
      <c r="A129" s="1"/>
      <c r="B129" s="1"/>
      <c r="C129" s="1"/>
      <c r="D129" s="1"/>
      <c r="E129" s="1"/>
      <c r="F129" s="1"/>
      <c r="G129" s="1"/>
      <c r="H129" s="1"/>
      <c r="I129" s="7"/>
    </row>
    <row r="130" spans="1:9">
      <c r="A130" s="1"/>
      <c r="B130" s="1"/>
      <c r="C130" s="1"/>
      <c r="D130" s="1"/>
      <c r="E130" s="1"/>
      <c r="F130" s="1"/>
      <c r="G130" s="1"/>
      <c r="H130" s="1"/>
      <c r="I130" s="7"/>
    </row>
    <row r="131" spans="1:9">
      <c r="A131" s="1"/>
      <c r="B131" s="1"/>
      <c r="C131" s="1"/>
      <c r="D131" s="1"/>
      <c r="E131" s="1"/>
      <c r="F131" s="1"/>
      <c r="G131" s="1"/>
      <c r="H131" s="1"/>
      <c r="I131" s="7"/>
    </row>
    <row r="132" spans="1:9">
      <c r="A132" s="1"/>
      <c r="B132" s="1"/>
      <c r="C132" s="1"/>
      <c r="D132" s="1"/>
      <c r="E132" s="1"/>
      <c r="F132" s="1"/>
      <c r="G132" s="1"/>
      <c r="H132" s="1"/>
      <c r="I132" s="7"/>
    </row>
    <row r="133" spans="1:9">
      <c r="A133" s="1"/>
      <c r="B133" s="1"/>
      <c r="C133" s="1"/>
      <c r="D133" s="1"/>
      <c r="E133" s="1"/>
      <c r="F133" s="1"/>
      <c r="G133" s="1"/>
      <c r="H133" s="1"/>
      <c r="I133" s="7"/>
    </row>
    <row r="134" spans="1:9">
      <c r="A134" s="1"/>
      <c r="B134" s="1"/>
      <c r="C134" s="1"/>
      <c r="D134" s="1"/>
      <c r="E134" s="1"/>
      <c r="F134" s="1"/>
      <c r="G134" s="1"/>
      <c r="H134" s="1"/>
      <c r="I134" s="7"/>
    </row>
    <row r="135" spans="1:9">
      <c r="A135" s="1"/>
      <c r="B135" s="1"/>
      <c r="C135" s="1"/>
      <c r="D135" s="1"/>
      <c r="E135" s="1"/>
      <c r="F135" s="1"/>
      <c r="G135" s="1"/>
      <c r="H135" s="1"/>
      <c r="I135" s="7"/>
    </row>
    <row r="136" spans="1:9">
      <c r="A136" s="1"/>
      <c r="B136" s="1"/>
      <c r="C136" s="1"/>
      <c r="D136" s="1"/>
      <c r="E136" s="1"/>
      <c r="F136" s="1"/>
      <c r="G136" s="1"/>
      <c r="H136" s="1"/>
      <c r="I136" s="7"/>
    </row>
    <row r="137" spans="1:9">
      <c r="A137" s="1"/>
      <c r="B137" s="1"/>
      <c r="C137" s="1"/>
      <c r="D137" s="1"/>
      <c r="E137" s="1"/>
      <c r="F137" s="1"/>
      <c r="G137" s="1"/>
      <c r="H137" s="1"/>
      <c r="I137" s="7"/>
    </row>
    <row r="138" spans="1:9">
      <c r="A138" s="1"/>
      <c r="B138" s="1"/>
      <c r="C138" s="1"/>
      <c r="D138" s="1"/>
      <c r="E138" s="1"/>
      <c r="F138" s="1"/>
      <c r="G138" s="1"/>
      <c r="H138" s="1"/>
      <c r="I138" s="7"/>
    </row>
    <row r="139" spans="1:9">
      <c r="A139" s="1"/>
      <c r="B139" s="1"/>
      <c r="C139" s="1"/>
      <c r="D139" s="1"/>
      <c r="E139" s="1"/>
      <c r="F139" s="1"/>
      <c r="G139" s="1"/>
      <c r="H139" s="1"/>
      <c r="I139" s="7"/>
    </row>
    <row r="140" spans="1:9">
      <c r="A140" s="1"/>
      <c r="B140" s="1"/>
      <c r="C140" s="1"/>
      <c r="D140" s="1"/>
      <c r="E140" s="1"/>
      <c r="F140" s="1"/>
      <c r="G140" s="1"/>
      <c r="H140" s="1"/>
      <c r="I140" s="7"/>
    </row>
    <row r="141" spans="1:9">
      <c r="A141" s="1"/>
      <c r="B141" s="1"/>
      <c r="C141" s="1"/>
      <c r="D141" s="1"/>
      <c r="E141" s="1"/>
      <c r="F141" s="1"/>
      <c r="G141" s="1"/>
      <c r="H141" s="1"/>
      <c r="I141" s="7"/>
    </row>
    <row r="142" spans="1:9">
      <c r="A142" s="1"/>
      <c r="B142" s="1"/>
      <c r="C142" s="1"/>
      <c r="D142" s="1"/>
      <c r="E142" s="1"/>
      <c r="F142" s="1"/>
      <c r="G142" s="1"/>
      <c r="H142" s="1"/>
      <c r="I142" s="7"/>
    </row>
    <row r="143" spans="1:9">
      <c r="A143" s="1"/>
      <c r="B143" s="1"/>
      <c r="C143" s="1"/>
      <c r="D143" s="1"/>
      <c r="E143" s="1"/>
      <c r="F143" s="1"/>
      <c r="G143" s="1"/>
      <c r="H143" s="1"/>
      <c r="I143" s="7"/>
    </row>
    <row r="144" spans="1:9">
      <c r="A144" s="1"/>
      <c r="B144" s="1"/>
      <c r="C144" s="1"/>
      <c r="D144" s="1"/>
      <c r="E144" s="1"/>
      <c r="F144" s="1"/>
      <c r="G144" s="1"/>
      <c r="H144" s="1"/>
      <c r="I144" s="7"/>
    </row>
    <row r="145" spans="1:9">
      <c r="A145" s="1"/>
      <c r="B145" s="1"/>
      <c r="C145" s="1"/>
      <c r="D145" s="1"/>
      <c r="E145" s="1"/>
      <c r="F145" s="1"/>
      <c r="G145" s="1"/>
      <c r="H145" s="1"/>
      <c r="I145" s="7"/>
    </row>
    <row r="146" spans="1:9">
      <c r="A146" s="1"/>
      <c r="B146" s="1"/>
      <c r="C146" s="1"/>
      <c r="D146" s="1"/>
      <c r="E146" s="1"/>
      <c r="F146" s="1"/>
      <c r="G146" s="1"/>
      <c r="H146" s="1"/>
      <c r="I146" s="7"/>
    </row>
    <row r="147" spans="1:9">
      <c r="A147" s="1"/>
      <c r="B147" s="1"/>
      <c r="C147" s="1"/>
      <c r="D147" s="1"/>
      <c r="E147" s="1"/>
      <c r="F147" s="1"/>
      <c r="G147" s="1"/>
      <c r="H147" s="1"/>
      <c r="I147" s="7"/>
    </row>
    <row r="148" spans="1:9">
      <c r="A148" s="1"/>
      <c r="B148" s="1"/>
      <c r="C148" s="1"/>
      <c r="D148" s="1"/>
      <c r="E148" s="1"/>
      <c r="F148" s="1"/>
      <c r="G148" s="1"/>
      <c r="H148" s="1"/>
      <c r="I148" s="7"/>
    </row>
    <row r="149" spans="1:9">
      <c r="A149" s="1"/>
      <c r="B149" s="1"/>
      <c r="C149" s="1"/>
      <c r="D149" s="1"/>
      <c r="E149" s="1"/>
      <c r="F149" s="1"/>
      <c r="G149" s="1"/>
      <c r="H149" s="1"/>
      <c r="I149" s="7"/>
    </row>
    <row r="150" spans="1:9">
      <c r="A150" s="1"/>
      <c r="B150" s="1"/>
      <c r="C150" s="1"/>
      <c r="D150" s="1"/>
      <c r="E150" s="1"/>
      <c r="F150" s="1"/>
      <c r="G150" s="1"/>
      <c r="H150" s="1"/>
      <c r="I150" s="7"/>
    </row>
    <row r="151" spans="1:9">
      <c r="A151" s="1"/>
      <c r="B151" s="1"/>
      <c r="C151" s="1"/>
      <c r="D151" s="1"/>
      <c r="E151" s="1"/>
      <c r="F151" s="1"/>
      <c r="G151" s="1"/>
      <c r="H151" s="1"/>
      <c r="I151" s="7"/>
    </row>
    <row r="152" spans="1:9">
      <c r="A152" s="1"/>
      <c r="B152" s="1"/>
      <c r="C152" s="1"/>
      <c r="D152" s="1"/>
      <c r="E152" s="1"/>
      <c r="F152" s="1"/>
      <c r="G152" s="1"/>
      <c r="H152" s="1"/>
      <c r="I152" s="7"/>
    </row>
    <row r="153" spans="1:9">
      <c r="A153" s="1"/>
      <c r="B153" s="1"/>
      <c r="C153" s="1"/>
      <c r="D153" s="1"/>
      <c r="E153" s="1"/>
      <c r="F153" s="1"/>
      <c r="G153" s="1"/>
      <c r="H153" s="1"/>
      <c r="I153" s="7"/>
    </row>
    <row r="154" spans="1:9">
      <c r="A154" s="1"/>
      <c r="B154" s="1"/>
      <c r="C154" s="1"/>
      <c r="D154" s="1"/>
      <c r="E154" s="1"/>
      <c r="F154" s="1"/>
      <c r="G154" s="1"/>
      <c r="H154" s="1"/>
      <c r="I154" s="7"/>
    </row>
    <row r="155" spans="1:9">
      <c r="A155" s="1"/>
      <c r="B155" s="1"/>
      <c r="C155" s="1"/>
      <c r="D155" s="1"/>
      <c r="E155" s="1"/>
      <c r="F155" s="1"/>
      <c r="G155" s="1"/>
      <c r="H155" s="1"/>
      <c r="I155" s="7"/>
    </row>
    <row r="156" spans="1:9">
      <c r="A156" s="1"/>
      <c r="B156" s="1"/>
      <c r="C156" s="1"/>
      <c r="D156" s="1"/>
      <c r="E156" s="1"/>
      <c r="F156" s="1"/>
      <c r="G156" s="1"/>
      <c r="H156" s="1"/>
      <c r="I156" s="7"/>
    </row>
    <row r="157" spans="1:9">
      <c r="A157" s="1"/>
      <c r="B157" s="1"/>
      <c r="C157" s="1"/>
      <c r="D157" s="1"/>
      <c r="E157" s="1"/>
      <c r="F157" s="1"/>
      <c r="G157" s="1"/>
      <c r="H157" s="1"/>
      <c r="I157" s="7"/>
    </row>
    <row r="158" spans="1:9">
      <c r="A158" s="1"/>
      <c r="B158" s="1"/>
      <c r="C158" s="1"/>
      <c r="D158" s="1"/>
      <c r="E158" s="1"/>
      <c r="F158" s="1"/>
      <c r="G158" s="1"/>
      <c r="H158" s="1"/>
      <c r="I158" s="7"/>
    </row>
    <row r="159" spans="1:9">
      <c r="A159" s="1"/>
      <c r="B159" s="1"/>
      <c r="C159" s="1"/>
      <c r="D159" s="1"/>
      <c r="E159" s="1"/>
      <c r="F159" s="1"/>
      <c r="G159" s="1"/>
      <c r="H159" s="1"/>
      <c r="I159" s="7"/>
    </row>
    <row r="160" spans="1:9">
      <c r="A160" s="1"/>
      <c r="B160" s="1"/>
      <c r="C160" s="1"/>
      <c r="D160" s="1"/>
      <c r="E160" s="1"/>
      <c r="F160" s="1"/>
      <c r="G160" s="1"/>
      <c r="H160" s="1"/>
      <c r="I160" s="7"/>
    </row>
    <row r="161" spans="1:9">
      <c r="A161" s="1"/>
      <c r="B161" s="1"/>
      <c r="C161" s="1"/>
      <c r="D161" s="1"/>
      <c r="E161" s="1"/>
      <c r="F161" s="1"/>
      <c r="G161" s="1"/>
      <c r="H161" s="1"/>
      <c r="I161" s="7"/>
    </row>
    <row r="162" spans="1:9">
      <c r="A162" s="1"/>
      <c r="B162" s="1"/>
      <c r="C162" s="1"/>
      <c r="D162" s="1"/>
      <c r="E162" s="1"/>
      <c r="F162" s="1"/>
      <c r="G162" s="1"/>
      <c r="H162" s="1"/>
      <c r="I162" s="7"/>
    </row>
    <row r="163" spans="1:9">
      <c r="A163" s="1"/>
      <c r="B163" s="1"/>
      <c r="C163" s="1"/>
      <c r="D163" s="1"/>
      <c r="E163" s="1"/>
      <c r="F163" s="1"/>
      <c r="G163" s="1"/>
      <c r="H163" s="1"/>
      <c r="I163" s="7"/>
    </row>
    <row r="164" spans="1:9">
      <c r="A164" s="1"/>
      <c r="B164" s="1"/>
      <c r="C164" s="1"/>
      <c r="D164" s="1"/>
      <c r="E164" s="1"/>
      <c r="F164" s="1"/>
      <c r="G164" s="1"/>
      <c r="H164" s="1"/>
      <c r="I164" s="7"/>
    </row>
    <row r="165" spans="1:9">
      <c r="A165" s="1"/>
      <c r="B165" s="1"/>
      <c r="C165" s="1"/>
      <c r="D165" s="1"/>
      <c r="E165" s="1"/>
      <c r="F165" s="1"/>
      <c r="G165" s="1"/>
      <c r="H165" s="1"/>
      <c r="I165" s="7"/>
    </row>
    <row r="166" spans="1:9">
      <c r="A166" s="1"/>
      <c r="B166" s="1"/>
      <c r="C166" s="1"/>
      <c r="D166" s="1"/>
      <c r="E166" s="1"/>
      <c r="F166" s="1"/>
      <c r="G166" s="1"/>
      <c r="H166" s="1"/>
      <c r="I166" s="7"/>
    </row>
    <row r="167" spans="1:9">
      <c r="A167" s="1"/>
      <c r="B167" s="1"/>
      <c r="C167" s="1"/>
      <c r="D167" s="1"/>
      <c r="E167" s="1"/>
      <c r="F167" s="1"/>
      <c r="G167" s="1"/>
      <c r="H167" s="1"/>
      <c r="I167" s="7"/>
    </row>
    <row r="168" spans="1:9">
      <c r="A168" s="1"/>
      <c r="B168" s="1"/>
      <c r="C168" s="1"/>
      <c r="D168" s="1"/>
      <c r="E168" s="1"/>
      <c r="F168" s="1"/>
      <c r="G168" s="1"/>
      <c r="H168" s="1"/>
      <c r="I168" s="7"/>
    </row>
    <row r="169" spans="1:9">
      <c r="A169" s="1"/>
      <c r="B169" s="1"/>
      <c r="C169" s="1"/>
      <c r="D169" s="1"/>
      <c r="E169" s="1"/>
      <c r="F169" s="1"/>
      <c r="G169" s="1"/>
      <c r="H169" s="1"/>
      <c r="I169" s="7"/>
    </row>
    <row r="170" spans="1:9">
      <c r="A170" s="1"/>
      <c r="B170" s="1"/>
      <c r="C170" s="1"/>
      <c r="D170" s="1"/>
      <c r="E170" s="1"/>
      <c r="F170" s="1"/>
      <c r="G170" s="1"/>
      <c r="H170" s="1"/>
      <c r="I170" s="7"/>
    </row>
    <row r="171" spans="1:9">
      <c r="A171" s="1"/>
      <c r="B171" s="1"/>
      <c r="C171" s="1"/>
      <c r="D171" s="1"/>
      <c r="E171" s="1"/>
      <c r="F171" s="1"/>
      <c r="G171" s="1"/>
      <c r="H171" s="1"/>
      <c r="I171" s="7"/>
    </row>
    <row r="172" spans="1:9">
      <c r="A172" s="1"/>
      <c r="B172" s="1"/>
      <c r="C172" s="1"/>
      <c r="D172" s="1"/>
      <c r="E172" s="1"/>
      <c r="F172" s="1"/>
      <c r="G172" s="1"/>
      <c r="H172" s="1"/>
      <c r="I172" s="7"/>
    </row>
    <row r="173" spans="1:9">
      <c r="A173" s="1"/>
      <c r="B173" s="1"/>
      <c r="C173" s="1"/>
      <c r="D173" s="1"/>
      <c r="E173" s="1"/>
      <c r="F173" s="1"/>
      <c r="G173" s="1"/>
      <c r="H173" s="1"/>
      <c r="I173" s="7"/>
    </row>
    <row r="174" spans="1:9">
      <c r="A174" s="1"/>
      <c r="B174" s="1"/>
      <c r="C174" s="1"/>
      <c r="D174" s="1"/>
      <c r="E174" s="1"/>
      <c r="F174" s="1"/>
      <c r="G174" s="1"/>
      <c r="H174" s="1"/>
      <c r="I174" s="7"/>
    </row>
    <row r="175" spans="1:9">
      <c r="A175" s="1"/>
      <c r="B175" s="1"/>
      <c r="C175" s="1"/>
      <c r="D175" s="1"/>
      <c r="E175" s="1"/>
      <c r="F175" s="1"/>
      <c r="G175" s="1"/>
      <c r="H175" s="1"/>
      <c r="I175" s="7"/>
    </row>
    <row r="176" spans="1:9">
      <c r="A176" s="1"/>
      <c r="B176" s="1"/>
      <c r="C176" s="1"/>
      <c r="D176" s="1"/>
      <c r="E176" s="1"/>
      <c r="F176" s="1"/>
      <c r="G176" s="1"/>
      <c r="H176" s="1"/>
      <c r="I176" s="7"/>
    </row>
    <row r="177" spans="1:9">
      <c r="A177" s="1"/>
      <c r="B177" s="1"/>
      <c r="C177" s="1"/>
      <c r="D177" s="1"/>
      <c r="E177" s="1"/>
      <c r="F177" s="1"/>
      <c r="G177" s="1"/>
      <c r="H177" s="1"/>
      <c r="I177" s="7"/>
    </row>
    <row r="178" spans="1:9">
      <c r="A178" s="1"/>
      <c r="B178" s="1"/>
      <c r="C178" s="1"/>
      <c r="D178" s="1"/>
      <c r="E178" s="1"/>
      <c r="F178" s="1"/>
      <c r="G178" s="1"/>
      <c r="H178" s="1"/>
      <c r="I178" s="7"/>
    </row>
    <row r="179" spans="1:9">
      <c r="A179" s="1"/>
      <c r="B179" s="1"/>
      <c r="C179" s="1"/>
      <c r="D179" s="1"/>
      <c r="E179" s="1"/>
      <c r="F179" s="1"/>
      <c r="G179" s="1"/>
      <c r="H179" s="1"/>
      <c r="I179" s="7"/>
    </row>
    <row r="180" spans="1:9">
      <c r="A180" s="1"/>
      <c r="B180" s="1"/>
      <c r="C180" s="1"/>
      <c r="D180" s="1"/>
      <c r="E180" s="1"/>
      <c r="F180" s="1"/>
      <c r="G180" s="1"/>
      <c r="H180" s="1"/>
      <c r="I180" s="7"/>
    </row>
    <row r="181" spans="1:9">
      <c r="A181" s="1"/>
      <c r="B181" s="1"/>
      <c r="C181" s="1"/>
      <c r="D181" s="1"/>
      <c r="E181" s="1"/>
      <c r="F181" s="1"/>
      <c r="G181" s="1"/>
      <c r="H181" s="1"/>
      <c r="I181" s="7"/>
    </row>
    <row r="182" spans="1:9">
      <c r="A182" s="1"/>
      <c r="B182" s="1"/>
      <c r="C182" s="1"/>
      <c r="D182" s="1"/>
      <c r="E182" s="1"/>
      <c r="F182" s="1"/>
      <c r="G182" s="1"/>
      <c r="H182" s="1"/>
      <c r="I182" s="7"/>
    </row>
    <row r="183" spans="1:9">
      <c r="A183" s="1"/>
      <c r="B183" s="1"/>
      <c r="C183" s="1"/>
      <c r="D183" s="1"/>
      <c r="E183" s="1"/>
      <c r="F183" s="1"/>
      <c r="G183" s="1"/>
      <c r="H183" s="1"/>
      <c r="I183" s="7"/>
    </row>
    <row r="184" spans="1:9">
      <c r="A184" s="1"/>
      <c r="B184" s="1"/>
      <c r="C184" s="1"/>
      <c r="D184" s="1"/>
      <c r="E184" s="1"/>
      <c r="F184" s="1"/>
      <c r="G184" s="1"/>
      <c r="H184" s="1"/>
      <c r="I184" s="7"/>
    </row>
    <row r="185" spans="1:9">
      <c r="A185" s="1"/>
      <c r="B185" s="1"/>
      <c r="C185" s="1"/>
      <c r="D185" s="1"/>
      <c r="E185" s="1"/>
      <c r="F185" s="1"/>
      <c r="G185" s="1"/>
      <c r="H185" s="1"/>
      <c r="I185" s="7"/>
    </row>
    <row r="186" spans="1:9">
      <c r="A186" s="1"/>
      <c r="B186" s="1"/>
      <c r="C186" s="1"/>
      <c r="D186" s="1"/>
      <c r="E186" s="1"/>
      <c r="F186" s="1"/>
      <c r="G186" s="1"/>
      <c r="H186" s="1"/>
      <c r="I186" s="7"/>
    </row>
    <row r="187" spans="1:9">
      <c r="A187" s="1"/>
      <c r="B187" s="1"/>
      <c r="C187" s="1"/>
      <c r="D187" s="1"/>
      <c r="E187" s="1"/>
      <c r="F187" s="1"/>
      <c r="G187" s="1"/>
      <c r="H187" s="1"/>
      <c r="I187" s="7"/>
    </row>
    <row r="188" spans="1:9">
      <c r="A188" s="1"/>
      <c r="B188" s="1"/>
      <c r="C188" s="1"/>
      <c r="D188" s="1"/>
      <c r="E188" s="1"/>
      <c r="F188" s="1"/>
      <c r="G188" s="1"/>
      <c r="H188" s="1"/>
      <c r="I188" s="7"/>
    </row>
    <row r="189" spans="1:9">
      <c r="A189" s="1"/>
      <c r="B189" s="1"/>
      <c r="C189" s="1"/>
      <c r="D189" s="1"/>
      <c r="E189" s="1"/>
      <c r="F189" s="1"/>
      <c r="G189" s="1"/>
      <c r="H189" s="1"/>
      <c r="I189" s="7"/>
    </row>
    <row r="190" spans="1:9">
      <c r="A190" s="1"/>
      <c r="B190" s="1"/>
      <c r="C190" s="1"/>
      <c r="D190" s="1"/>
      <c r="E190" s="1"/>
      <c r="F190" s="1"/>
      <c r="G190" s="1"/>
      <c r="H190" s="1"/>
      <c r="I190" s="7"/>
    </row>
    <row r="191" spans="1:9">
      <c r="A191" s="1"/>
      <c r="B191" s="1"/>
      <c r="C191" s="1"/>
      <c r="D191" s="1"/>
      <c r="E191" s="1"/>
      <c r="F191" s="1"/>
      <c r="G191" s="1"/>
      <c r="H191" s="1"/>
      <c r="I191" s="7"/>
    </row>
    <row r="192" spans="1:9">
      <c r="A192" s="1"/>
      <c r="B192" s="1"/>
      <c r="C192" s="1"/>
      <c r="D192" s="1"/>
      <c r="E192" s="1"/>
      <c r="F192" s="1"/>
      <c r="G192" s="1"/>
      <c r="H192" s="1"/>
      <c r="I192" s="7"/>
    </row>
    <row r="193" spans="1:9">
      <c r="A193" s="1"/>
      <c r="B193" s="1"/>
      <c r="C193" s="1"/>
      <c r="D193" s="1"/>
      <c r="E193" s="1"/>
      <c r="F193" s="1"/>
      <c r="G193" s="1"/>
      <c r="H193" s="1"/>
      <c r="I193" s="7"/>
    </row>
    <row r="194" spans="1:9">
      <c r="A194" s="1"/>
      <c r="B194" s="1"/>
      <c r="C194" s="1"/>
      <c r="D194" s="1"/>
      <c r="E194" s="1"/>
      <c r="F194" s="1"/>
      <c r="G194" s="1"/>
      <c r="H194" s="1"/>
      <c r="I194" s="7"/>
    </row>
    <row r="195" spans="1:9">
      <c r="A195" s="1"/>
      <c r="B195" s="1"/>
      <c r="C195" s="1"/>
      <c r="D195" s="1"/>
      <c r="E195" s="1"/>
      <c r="F195" s="1"/>
      <c r="G195" s="1"/>
      <c r="H195" s="1"/>
      <c r="I195" s="7"/>
    </row>
    <row r="196" spans="1:9">
      <c r="A196" s="1"/>
      <c r="B196" s="1"/>
      <c r="C196" s="1"/>
      <c r="D196" s="1"/>
      <c r="E196" s="1"/>
      <c r="F196" s="1"/>
      <c r="G196" s="1"/>
      <c r="H196" s="1"/>
      <c r="I196" s="7"/>
    </row>
    <row r="197" spans="1:9">
      <c r="A197" s="1"/>
      <c r="B197" s="1"/>
      <c r="C197" s="1"/>
      <c r="D197" s="1"/>
      <c r="E197" s="1"/>
      <c r="F197" s="1"/>
      <c r="G197" s="1"/>
      <c r="H197" s="1"/>
      <c r="I197" s="7"/>
    </row>
    <row r="198" spans="1:9">
      <c r="A198" s="1"/>
      <c r="B198" s="1"/>
      <c r="C198" s="1"/>
      <c r="D198" s="1"/>
      <c r="E198" s="1"/>
      <c r="F198" s="1"/>
      <c r="G198" s="1"/>
      <c r="H198" s="1"/>
      <c r="I198" s="7"/>
    </row>
    <row r="199" spans="1:9">
      <c r="A199" s="1"/>
      <c r="B199" s="1"/>
      <c r="C199" s="1"/>
      <c r="D199" s="1"/>
      <c r="E199" s="1"/>
      <c r="F199" s="1"/>
      <c r="G199" s="1"/>
      <c r="H199" s="1"/>
      <c r="I199" s="7"/>
    </row>
    <row r="200" spans="1:9">
      <c r="A200" s="1"/>
      <c r="B200" s="1"/>
      <c r="C200" s="1"/>
      <c r="D200" s="1"/>
      <c r="E200" s="1"/>
      <c r="F200" s="1"/>
      <c r="G200" s="1"/>
      <c r="H200" s="1"/>
      <c r="I200" s="7"/>
    </row>
    <row r="201" spans="1:9">
      <c r="A201" s="1"/>
      <c r="B201" s="1"/>
      <c r="C201" s="1"/>
      <c r="D201" s="1"/>
      <c r="E201" s="1"/>
      <c r="F201" s="1"/>
      <c r="G201" s="1"/>
      <c r="H201" s="1"/>
      <c r="I201" s="7"/>
    </row>
    <row r="202" spans="1:9">
      <c r="A202" s="1"/>
      <c r="B202" s="1"/>
      <c r="C202" s="1"/>
      <c r="D202" s="1"/>
      <c r="E202" s="1"/>
      <c r="F202" s="1"/>
      <c r="G202" s="1"/>
      <c r="H202" s="1"/>
      <c r="I202" s="7"/>
    </row>
    <row r="203" spans="1:9">
      <c r="A203" s="1"/>
      <c r="B203" s="1"/>
      <c r="C203" s="1"/>
      <c r="D203" s="1"/>
      <c r="E203" s="1"/>
      <c r="F203" s="1"/>
      <c r="G203" s="1"/>
      <c r="H203" s="1"/>
      <c r="I203" s="7"/>
    </row>
    <row r="204" spans="1:9">
      <c r="A204" s="1"/>
      <c r="B204" s="1"/>
      <c r="C204" s="1"/>
      <c r="D204" s="1"/>
      <c r="E204" s="1"/>
      <c r="F204" s="1"/>
      <c r="G204" s="1"/>
      <c r="H204" s="1"/>
      <c r="I204" s="7"/>
    </row>
    <row r="205" spans="1:9">
      <c r="A205" s="1"/>
      <c r="B205" s="1"/>
      <c r="C205" s="1"/>
      <c r="D205" s="1"/>
      <c r="E205" s="1"/>
      <c r="F205" s="1"/>
      <c r="G205" s="1"/>
      <c r="H205" s="1"/>
      <c r="I205" s="7"/>
    </row>
    <row r="206" spans="1:9">
      <c r="A206" s="1"/>
      <c r="B206" s="1"/>
      <c r="C206" s="1"/>
      <c r="D206" s="1"/>
      <c r="E206" s="1"/>
      <c r="F206" s="1"/>
      <c r="G206" s="1"/>
      <c r="H206" s="1"/>
      <c r="I206" s="7"/>
    </row>
    <row r="207" spans="1:9">
      <c r="A207" s="1"/>
      <c r="B207" s="1"/>
      <c r="C207" s="1"/>
      <c r="D207" s="1"/>
      <c r="E207" s="1"/>
      <c r="F207" s="1"/>
      <c r="G207" s="1"/>
      <c r="H207" s="1"/>
      <c r="I207" s="7"/>
    </row>
    <row r="208" spans="1:9">
      <c r="A208" s="1"/>
      <c r="B208" s="1"/>
      <c r="C208" s="1"/>
      <c r="D208" s="1"/>
      <c r="E208" s="1"/>
      <c r="F208" s="1"/>
      <c r="G208" s="1"/>
      <c r="H208" s="1"/>
      <c r="I208" s="7"/>
    </row>
    <row r="209" spans="1:9">
      <c r="A209" s="1"/>
      <c r="B209" s="1"/>
      <c r="C209" s="1"/>
      <c r="D209" s="1"/>
      <c r="E209" s="1"/>
      <c r="F209" s="1"/>
      <c r="G209" s="1"/>
      <c r="H209" s="1"/>
      <c r="I209" s="7"/>
    </row>
    <row r="210" spans="1:9">
      <c r="A210" s="1"/>
      <c r="B210" s="1"/>
      <c r="C210" s="1"/>
      <c r="D210" s="1"/>
      <c r="E210" s="1"/>
      <c r="F210" s="1"/>
      <c r="G210" s="1"/>
      <c r="H210" s="1"/>
      <c r="I210" s="7"/>
    </row>
    <row r="211" spans="1:9">
      <c r="A211" s="1"/>
      <c r="B211" s="1"/>
      <c r="C211" s="1"/>
      <c r="D211" s="1"/>
      <c r="E211" s="1"/>
      <c r="F211" s="1"/>
      <c r="G211" s="1"/>
      <c r="H211" s="1"/>
      <c r="I211" s="7"/>
    </row>
    <row r="212" spans="1:9">
      <c r="A212" s="1"/>
      <c r="B212" s="1"/>
      <c r="C212" s="1"/>
      <c r="D212" s="1"/>
      <c r="E212" s="1"/>
      <c r="F212" s="1"/>
      <c r="G212" s="1"/>
      <c r="H212" s="1"/>
      <c r="I212" s="7"/>
    </row>
    <row r="213" spans="1:9">
      <c r="A213" s="1"/>
      <c r="B213" s="1"/>
      <c r="C213" s="1"/>
      <c r="D213" s="1"/>
      <c r="E213" s="1"/>
      <c r="F213" s="1"/>
      <c r="G213" s="1"/>
      <c r="H213" s="1"/>
      <c r="I213" s="7"/>
    </row>
    <row r="214" spans="1:9">
      <c r="A214" s="1"/>
      <c r="B214" s="1"/>
      <c r="C214" s="1"/>
      <c r="D214" s="1"/>
      <c r="E214" s="1"/>
      <c r="F214" s="1"/>
      <c r="G214" s="1"/>
      <c r="H214" s="1"/>
      <c r="I214" s="7"/>
    </row>
    <row r="215" spans="1:9">
      <c r="A215" s="1"/>
      <c r="B215" s="1"/>
      <c r="C215" s="1"/>
      <c r="D215" s="1"/>
      <c r="E215" s="1"/>
      <c r="F215" s="1"/>
      <c r="G215" s="1"/>
      <c r="H215" s="1"/>
      <c r="I215" s="7"/>
    </row>
    <row r="216" spans="1:9">
      <c r="A216" s="1"/>
      <c r="B216" s="1"/>
      <c r="C216" s="1"/>
      <c r="D216" s="1"/>
      <c r="E216" s="1"/>
      <c r="F216" s="1"/>
      <c r="G216" s="1"/>
      <c r="H216" s="1"/>
      <c r="I216" s="7"/>
    </row>
    <row r="217" spans="1:9">
      <c r="A217" s="1"/>
      <c r="B217" s="1"/>
      <c r="C217" s="1"/>
      <c r="D217" s="1"/>
      <c r="E217" s="1"/>
      <c r="F217" s="1"/>
      <c r="G217" s="1"/>
      <c r="H217" s="1"/>
      <c r="I217" s="7"/>
    </row>
    <row r="218" spans="1:9">
      <c r="A218" s="1"/>
      <c r="B218" s="1"/>
      <c r="C218" s="1"/>
      <c r="D218" s="1"/>
      <c r="E218" s="1"/>
      <c r="F218" s="1"/>
      <c r="G218" s="1"/>
      <c r="H218" s="1"/>
      <c r="I218" s="7"/>
    </row>
    <row r="219" spans="1:9">
      <c r="A219" s="1"/>
      <c r="B219" s="1"/>
      <c r="C219" s="1"/>
      <c r="D219" s="1"/>
      <c r="E219" s="1"/>
      <c r="F219" s="1"/>
      <c r="G219" s="1"/>
      <c r="H219" s="1"/>
      <c r="I219" s="7"/>
    </row>
    <row r="220" spans="1:9">
      <c r="A220" s="1"/>
      <c r="B220" s="1"/>
      <c r="C220" s="1"/>
      <c r="D220" s="1"/>
      <c r="E220" s="1"/>
      <c r="F220" s="1"/>
      <c r="G220" s="1"/>
      <c r="H220" s="1"/>
      <c r="I220" s="7"/>
    </row>
    <row r="221" spans="1:9">
      <c r="A221" s="1"/>
      <c r="B221" s="1"/>
      <c r="C221" s="1"/>
      <c r="D221" s="1"/>
      <c r="E221" s="1"/>
      <c r="F221" s="1"/>
      <c r="G221" s="1"/>
      <c r="H221" s="1"/>
      <c r="I221" s="7"/>
    </row>
    <row r="222" spans="1:9">
      <c r="A222" s="1"/>
      <c r="B222" s="1"/>
      <c r="C222" s="1"/>
      <c r="D222" s="1"/>
      <c r="E222" s="1"/>
      <c r="F222" s="1"/>
      <c r="G222" s="1"/>
      <c r="H222" s="1"/>
      <c r="I222" s="7"/>
    </row>
    <row r="223" spans="1:9">
      <c r="A223" s="1"/>
      <c r="B223" s="1"/>
      <c r="C223" s="1"/>
      <c r="D223" s="1"/>
      <c r="E223" s="1"/>
      <c r="F223" s="1"/>
      <c r="G223" s="1"/>
      <c r="H223" s="1"/>
      <c r="I223" s="7"/>
    </row>
    <row r="224" spans="1:9">
      <c r="A224" s="1"/>
      <c r="B224" s="1"/>
      <c r="C224" s="1"/>
      <c r="D224" s="1"/>
      <c r="E224" s="1"/>
      <c r="F224" s="1"/>
      <c r="G224" s="1"/>
      <c r="H224" s="1"/>
      <c r="I224" s="7"/>
    </row>
    <row r="225" spans="1:9">
      <c r="A225" s="1"/>
      <c r="B225" s="1"/>
      <c r="C225" s="1"/>
      <c r="D225" s="1"/>
      <c r="E225" s="1"/>
      <c r="F225" s="1"/>
      <c r="G225" s="1"/>
      <c r="H225" s="1"/>
      <c r="I225" s="7"/>
    </row>
    <row r="226" spans="1:9">
      <c r="A226" s="1"/>
      <c r="B226" s="1"/>
      <c r="C226" s="1"/>
      <c r="D226" s="1"/>
      <c r="E226" s="1"/>
      <c r="F226" s="1"/>
      <c r="G226" s="1"/>
      <c r="H226" s="1"/>
      <c r="I226" s="7"/>
    </row>
    <row r="227" spans="1:9">
      <c r="A227" s="1"/>
      <c r="B227" s="1"/>
      <c r="C227" s="1"/>
      <c r="D227" s="1"/>
      <c r="E227" s="1"/>
      <c r="F227" s="1"/>
      <c r="G227" s="1"/>
      <c r="H227" s="1"/>
      <c r="I227" s="7"/>
    </row>
    <row r="228" spans="1:9">
      <c r="A228" s="1"/>
      <c r="B228" s="1"/>
      <c r="C228" s="1"/>
      <c r="D228" s="1"/>
      <c r="E228" s="1"/>
      <c r="F228" s="1"/>
      <c r="G228" s="1"/>
      <c r="H228" s="1"/>
      <c r="I228" s="7"/>
    </row>
    <row r="229" spans="1:9">
      <c r="A229" s="1"/>
      <c r="B229" s="1"/>
      <c r="C229" s="1"/>
      <c r="D229" s="1"/>
      <c r="E229" s="1"/>
      <c r="F229" s="1"/>
      <c r="G229" s="1"/>
      <c r="H229" s="1"/>
      <c r="I229" s="7"/>
    </row>
    <row r="230" spans="1:9">
      <c r="A230" s="1"/>
      <c r="B230" s="1"/>
      <c r="C230" s="1"/>
      <c r="D230" s="1"/>
      <c r="E230" s="1"/>
      <c r="F230" s="1"/>
      <c r="G230" s="1"/>
      <c r="H230" s="1"/>
      <c r="I230" s="7"/>
    </row>
    <row r="231" spans="1:9">
      <c r="A231" s="1"/>
      <c r="B231" s="1"/>
      <c r="C231" s="1"/>
      <c r="D231" s="1"/>
      <c r="E231" s="1"/>
      <c r="F231" s="1"/>
      <c r="G231" s="1"/>
      <c r="H231" s="1"/>
      <c r="I231" s="7"/>
    </row>
    <row r="232" spans="1:9">
      <c r="A232" s="1"/>
      <c r="B232" s="1"/>
      <c r="C232" s="1"/>
      <c r="D232" s="1"/>
      <c r="E232" s="1"/>
      <c r="F232" s="1"/>
      <c r="G232" s="1"/>
      <c r="H232" s="1"/>
      <c r="I232" s="7"/>
    </row>
    <row r="233" spans="1:9">
      <c r="A233" s="1"/>
      <c r="B233" s="1"/>
      <c r="C233" s="1"/>
      <c r="D233" s="1"/>
      <c r="E233" s="1"/>
      <c r="F233" s="1"/>
      <c r="G233" s="1"/>
      <c r="H233" s="1"/>
      <c r="I233" s="7"/>
    </row>
    <row r="234" spans="1:9">
      <c r="A234" s="1"/>
      <c r="B234" s="1"/>
      <c r="C234" s="1"/>
      <c r="D234" s="1"/>
      <c r="E234" s="1"/>
      <c r="F234" s="1"/>
      <c r="G234" s="1"/>
      <c r="H234" s="1"/>
      <c r="I234" s="7"/>
    </row>
    <row r="235" spans="1:9">
      <c r="A235" s="1"/>
      <c r="B235" s="1"/>
      <c r="C235" s="1"/>
      <c r="D235" s="1"/>
      <c r="E235" s="1"/>
      <c r="F235" s="1"/>
      <c r="G235" s="1"/>
      <c r="H235" s="1"/>
      <c r="I235" s="7"/>
    </row>
    <row r="236" spans="1:9">
      <c r="A236" s="1"/>
      <c r="B236" s="1"/>
      <c r="C236" s="1"/>
      <c r="D236" s="1"/>
      <c r="E236" s="1"/>
      <c r="F236" s="1"/>
      <c r="G236" s="1"/>
      <c r="H236" s="1"/>
      <c r="I236" s="7"/>
    </row>
    <row r="237" spans="1:9">
      <c r="A237" s="1"/>
      <c r="B237" s="1"/>
      <c r="C237" s="1"/>
      <c r="D237" s="1"/>
      <c r="E237" s="1"/>
      <c r="F237" s="1"/>
      <c r="G237" s="1"/>
      <c r="H237" s="1"/>
      <c r="I237" s="7"/>
    </row>
    <row r="238" spans="1:9">
      <c r="A238" s="1"/>
      <c r="B238" s="1"/>
      <c r="C238" s="1"/>
      <c r="D238" s="1"/>
      <c r="E238" s="1"/>
      <c r="F238" s="1"/>
      <c r="G238" s="1"/>
      <c r="H238" s="1"/>
      <c r="I238" s="7"/>
    </row>
    <row r="239" spans="1:9">
      <c r="A239" s="1"/>
      <c r="B239" s="1"/>
      <c r="C239" s="1"/>
      <c r="D239" s="1"/>
      <c r="E239" s="1"/>
      <c r="F239" s="1"/>
      <c r="G239" s="1"/>
      <c r="H239" s="1"/>
      <c r="I239" s="7"/>
    </row>
    <row r="240" spans="1:9">
      <c r="A240" s="1"/>
      <c r="B240" s="1"/>
      <c r="C240" s="1"/>
      <c r="D240" s="1"/>
      <c r="E240" s="1"/>
      <c r="F240" s="1"/>
      <c r="G240" s="1"/>
      <c r="H240" s="1"/>
      <c r="I240" s="7"/>
    </row>
    <row r="241" spans="1:9">
      <c r="A241" s="1"/>
      <c r="B241" s="1"/>
      <c r="C241" s="1"/>
      <c r="D241" s="1"/>
      <c r="E241" s="1"/>
      <c r="F241" s="1"/>
      <c r="G241" s="1"/>
      <c r="H241" s="1"/>
      <c r="I241" s="7"/>
    </row>
    <row r="242" spans="1:9">
      <c r="A242" s="1"/>
      <c r="B242" s="1"/>
      <c r="C242" s="1"/>
      <c r="D242" s="1"/>
      <c r="E242" s="1"/>
      <c r="F242" s="1"/>
      <c r="G242" s="1"/>
      <c r="H242" s="1"/>
      <c r="I242" s="7"/>
    </row>
    <row r="243" spans="1:9">
      <c r="A243" s="1"/>
      <c r="B243" s="1"/>
      <c r="C243" s="1"/>
      <c r="D243" s="1"/>
      <c r="E243" s="1"/>
      <c r="F243" s="1"/>
      <c r="G243" s="1"/>
      <c r="H243" s="1"/>
      <c r="I243" s="7"/>
    </row>
    <row r="244" spans="1:9">
      <c r="A244" s="1"/>
      <c r="B244" s="1"/>
      <c r="C244" s="1"/>
      <c r="D244" s="1"/>
      <c r="E244" s="1"/>
      <c r="F244" s="1"/>
      <c r="G244" s="1"/>
      <c r="H244" s="1"/>
      <c r="I244" s="7"/>
    </row>
    <row r="245" spans="1:9">
      <c r="A245" s="1"/>
      <c r="B245" s="1"/>
      <c r="C245" s="1"/>
      <c r="D245" s="1"/>
      <c r="E245" s="1"/>
      <c r="F245" s="1"/>
      <c r="G245" s="1"/>
      <c r="H245" s="1"/>
      <c r="I245" s="7"/>
    </row>
    <row r="246" spans="1:9">
      <c r="A246" s="1"/>
      <c r="B246" s="1"/>
      <c r="C246" s="1"/>
      <c r="D246" s="1"/>
      <c r="E246" s="1"/>
      <c r="F246" s="1"/>
      <c r="G246" s="1"/>
      <c r="H246" s="1"/>
      <c r="I246" s="7"/>
    </row>
    <row r="247" spans="1:9">
      <c r="A247" s="1"/>
      <c r="B247" s="1"/>
      <c r="C247" s="1"/>
      <c r="D247" s="1"/>
      <c r="E247" s="1"/>
      <c r="F247" s="1"/>
      <c r="G247" s="1"/>
      <c r="H247" s="1"/>
      <c r="I247" s="7"/>
    </row>
    <row r="248" spans="1:9">
      <c r="A248" s="1"/>
      <c r="B248" s="1"/>
      <c r="C248" s="1"/>
      <c r="D248" s="1"/>
      <c r="E248" s="1"/>
      <c r="F248" s="1"/>
      <c r="G248" s="1"/>
      <c r="H248" s="1"/>
      <c r="I248" s="7"/>
    </row>
    <row r="249" spans="1:9">
      <c r="A249" s="1"/>
      <c r="B249" s="1"/>
      <c r="C249" s="1"/>
      <c r="D249" s="1"/>
      <c r="E249" s="1"/>
      <c r="F249" s="1"/>
      <c r="G249" s="1"/>
      <c r="H249" s="1"/>
      <c r="I249" s="7"/>
    </row>
    <row r="250" spans="1:9">
      <c r="A250" s="1"/>
      <c r="B250" s="1"/>
      <c r="C250" s="1"/>
      <c r="D250" s="1"/>
      <c r="E250" s="1"/>
      <c r="F250" s="1"/>
      <c r="G250" s="1"/>
      <c r="H250" s="1"/>
      <c r="I250" s="7"/>
    </row>
    <row r="251" spans="1:9">
      <c r="A251" s="1"/>
      <c r="B251" s="1"/>
      <c r="C251" s="1"/>
      <c r="D251" s="1"/>
      <c r="E251" s="1"/>
      <c r="F251" s="1"/>
      <c r="G251" s="1"/>
      <c r="H251" s="1"/>
      <c r="I251" s="7"/>
    </row>
    <row r="252" spans="1:9">
      <c r="A252" s="1"/>
      <c r="B252" s="1"/>
      <c r="C252" s="1"/>
      <c r="D252" s="1"/>
      <c r="E252" s="1"/>
      <c r="F252" s="1"/>
      <c r="G252" s="1"/>
      <c r="H252" s="1"/>
      <c r="I252" s="7"/>
    </row>
    <row r="253" spans="1:9">
      <c r="A253" s="1"/>
      <c r="B253" s="1"/>
      <c r="C253" s="1"/>
      <c r="D253" s="1"/>
      <c r="E253" s="1"/>
      <c r="F253" s="1"/>
      <c r="G253" s="1"/>
      <c r="H253" s="1"/>
      <c r="I253" s="7"/>
    </row>
    <row r="254" spans="1:9">
      <c r="A254" s="1"/>
      <c r="B254" s="1"/>
      <c r="C254" s="1"/>
      <c r="D254" s="1"/>
      <c r="E254" s="1"/>
      <c r="F254" s="1"/>
      <c r="G254" s="1"/>
      <c r="H254" s="1"/>
      <c r="I254" s="7"/>
    </row>
    <row r="255" spans="1:9">
      <c r="A255" s="1"/>
      <c r="B255" s="1"/>
      <c r="C255" s="1"/>
      <c r="D255" s="1"/>
      <c r="E255" s="1"/>
      <c r="F255" s="1"/>
      <c r="G255" s="1"/>
      <c r="H255" s="1"/>
      <c r="I255" s="7"/>
    </row>
    <row r="256" spans="1:9">
      <c r="A256" s="1"/>
      <c r="B256" s="1"/>
      <c r="C256" s="1"/>
      <c r="D256" s="1"/>
      <c r="E256" s="1"/>
      <c r="F256" s="1"/>
      <c r="G256" s="1"/>
      <c r="H256" s="1"/>
      <c r="I256" s="7"/>
    </row>
    <row r="257" spans="1:9">
      <c r="A257" s="1"/>
      <c r="B257" s="1"/>
      <c r="C257" s="1"/>
      <c r="D257" s="1"/>
      <c r="E257" s="1"/>
      <c r="F257" s="1"/>
      <c r="G257" s="1"/>
      <c r="H257" s="1"/>
      <c r="I257" s="7"/>
    </row>
    <row r="258" spans="1:9">
      <c r="A258" s="1"/>
      <c r="B258" s="1"/>
      <c r="C258" s="1"/>
      <c r="D258" s="1"/>
      <c r="E258" s="1"/>
      <c r="F258" s="1"/>
      <c r="G258" s="1"/>
      <c r="H258" s="1"/>
      <c r="I258" s="7"/>
    </row>
    <row r="259" spans="1:9">
      <c r="A259" s="1"/>
      <c r="B259" s="1"/>
      <c r="C259" s="1"/>
      <c r="D259" s="1"/>
      <c r="E259" s="1"/>
      <c r="F259" s="1"/>
      <c r="G259" s="1"/>
      <c r="H259" s="1"/>
      <c r="I259" s="7"/>
    </row>
    <row r="260" spans="1:9">
      <c r="A260" s="1"/>
      <c r="B260" s="1"/>
      <c r="C260" s="1"/>
      <c r="D260" s="1"/>
      <c r="E260" s="1"/>
      <c r="F260" s="1"/>
      <c r="G260" s="1"/>
      <c r="H260" s="1"/>
      <c r="I260" s="7"/>
    </row>
    <row r="261" spans="1:9">
      <c r="A261" s="1"/>
      <c r="B261" s="1"/>
      <c r="C261" s="1"/>
      <c r="D261" s="1"/>
      <c r="E261" s="1"/>
      <c r="F261" s="1"/>
      <c r="G261" s="1"/>
      <c r="H261" s="1"/>
      <c r="I261" s="7"/>
    </row>
    <row r="262" spans="1:9">
      <c r="A262" s="1"/>
      <c r="B262" s="1"/>
      <c r="C262" s="1"/>
      <c r="D262" s="1"/>
      <c r="E262" s="1"/>
      <c r="F262" s="1"/>
      <c r="G262" s="1"/>
      <c r="H262" s="1"/>
      <c r="I262" s="7"/>
    </row>
    <row r="263" spans="1:9">
      <c r="A263" s="1"/>
      <c r="B263" s="1"/>
      <c r="C263" s="1"/>
      <c r="D263" s="1"/>
      <c r="E263" s="1"/>
      <c r="F263" s="1"/>
      <c r="G263" s="1"/>
      <c r="H263" s="1"/>
      <c r="I263" s="7"/>
    </row>
    <row r="264" spans="1:9">
      <c r="A264" s="1"/>
      <c r="B264" s="1"/>
      <c r="C264" s="1"/>
      <c r="D264" s="1"/>
      <c r="E264" s="1"/>
      <c r="F264" s="1"/>
      <c r="G264" s="1"/>
      <c r="H264" s="1"/>
      <c r="I264" s="7"/>
    </row>
    <row r="265" spans="1:9">
      <c r="A265" s="1"/>
      <c r="B265" s="1"/>
      <c r="C265" s="1"/>
      <c r="D265" s="1"/>
      <c r="E265" s="1"/>
      <c r="F265" s="1"/>
      <c r="G265" s="1"/>
      <c r="H265" s="1"/>
      <c r="I265" s="7"/>
    </row>
    <row r="266" spans="1:9">
      <c r="A266" s="1"/>
      <c r="B266" s="1"/>
      <c r="C266" s="1"/>
      <c r="D266" s="1"/>
      <c r="E266" s="1"/>
      <c r="F266" s="1"/>
      <c r="G266" s="1"/>
      <c r="H266" s="1"/>
      <c r="I266" s="7"/>
    </row>
    <row r="267" spans="1:9">
      <c r="A267" s="1"/>
      <c r="B267" s="1"/>
      <c r="C267" s="1"/>
      <c r="D267" s="1"/>
      <c r="E267" s="1"/>
      <c r="F267" s="1"/>
      <c r="G267" s="1"/>
      <c r="H267" s="1"/>
      <c r="I267" s="7"/>
    </row>
    <row r="268" spans="1:9">
      <c r="A268" s="1"/>
      <c r="B268" s="1"/>
      <c r="C268" s="1"/>
      <c r="D268" s="1"/>
      <c r="E268" s="1"/>
      <c r="F268" s="1"/>
      <c r="G268" s="1"/>
      <c r="H268" s="1"/>
      <c r="I268" s="7"/>
    </row>
    <row r="269" spans="1:9">
      <c r="A269" s="1"/>
      <c r="B269" s="1"/>
      <c r="C269" s="1"/>
      <c r="D269" s="1"/>
      <c r="E269" s="1"/>
      <c r="F269" s="1"/>
      <c r="G269" s="1"/>
      <c r="H269" s="1"/>
      <c r="I269" s="7"/>
    </row>
    <row r="270" spans="1:9">
      <c r="A270" s="1"/>
      <c r="B270" s="1"/>
      <c r="C270" s="1"/>
      <c r="D270" s="1"/>
      <c r="E270" s="1"/>
      <c r="F270" s="1"/>
      <c r="G270" s="1"/>
      <c r="H270" s="1"/>
      <c r="I270" s="7"/>
    </row>
    <row r="271" spans="1:9">
      <c r="A271" s="1"/>
      <c r="B271" s="1"/>
      <c r="C271" s="1"/>
      <c r="D271" s="1"/>
      <c r="E271" s="1"/>
      <c r="F271" s="1"/>
      <c r="G271" s="1"/>
      <c r="H271" s="1"/>
      <c r="I271" s="7"/>
    </row>
    <row r="272" spans="1:9">
      <c r="A272" s="1"/>
      <c r="B272" s="1"/>
      <c r="C272" s="1"/>
      <c r="D272" s="1"/>
      <c r="E272" s="1"/>
      <c r="F272" s="1"/>
      <c r="G272" s="1"/>
      <c r="H272" s="1"/>
      <c r="I272" s="7"/>
    </row>
    <row r="273" spans="1:9">
      <c r="A273" s="1"/>
      <c r="B273" s="1"/>
      <c r="C273" s="1"/>
      <c r="D273" s="1"/>
      <c r="E273" s="1"/>
      <c r="F273" s="1"/>
      <c r="G273" s="1"/>
      <c r="H273" s="1"/>
      <c r="I273" s="7"/>
    </row>
    <row r="274" spans="1:9">
      <c r="A274" s="1"/>
      <c r="B274" s="1"/>
      <c r="C274" s="1"/>
      <c r="D274" s="1"/>
      <c r="E274" s="1"/>
      <c r="F274" s="1"/>
      <c r="G274" s="1"/>
      <c r="H274" s="1"/>
      <c r="I274" s="7"/>
    </row>
    <row r="275" spans="1:9">
      <c r="A275" s="1"/>
      <c r="B275" s="1"/>
      <c r="C275" s="1"/>
      <c r="D275" s="1"/>
      <c r="E275" s="1"/>
      <c r="F275" s="1"/>
      <c r="G275" s="1"/>
      <c r="H275" s="1"/>
      <c r="I275" s="7"/>
    </row>
    <row r="276" spans="1:9">
      <c r="A276" s="1"/>
      <c r="B276" s="1"/>
      <c r="C276" s="1"/>
      <c r="D276" s="1"/>
      <c r="E276" s="1"/>
      <c r="F276" s="1"/>
      <c r="G276" s="1"/>
      <c r="H276" s="1"/>
      <c r="I276" s="7"/>
    </row>
    <row r="277" spans="1:9">
      <c r="A277" s="1"/>
      <c r="B277" s="1"/>
      <c r="C277" s="1"/>
      <c r="D277" s="1"/>
      <c r="E277" s="1"/>
      <c r="F277" s="1"/>
      <c r="G277" s="1"/>
      <c r="H277" s="1"/>
      <c r="I277" s="7"/>
    </row>
    <row r="278" spans="1:9">
      <c r="A278" s="1"/>
      <c r="B278" s="1"/>
      <c r="C278" s="1"/>
      <c r="D278" s="1"/>
      <c r="E278" s="1"/>
      <c r="F278" s="1"/>
      <c r="G278" s="1"/>
      <c r="H278" s="1"/>
      <c r="I278" s="7"/>
    </row>
    <row r="279" spans="1:9">
      <c r="A279" s="1"/>
      <c r="B279" s="1"/>
      <c r="C279" s="1"/>
      <c r="D279" s="1"/>
      <c r="E279" s="1"/>
      <c r="F279" s="1"/>
      <c r="G279" s="1"/>
      <c r="H279" s="1"/>
      <c r="I279" s="7"/>
    </row>
    <row r="280" spans="1:9">
      <c r="A280" s="1"/>
      <c r="B280" s="1"/>
      <c r="C280" s="1"/>
      <c r="D280" s="1"/>
      <c r="E280" s="1"/>
      <c r="F280" s="1"/>
      <c r="G280" s="1"/>
      <c r="H280" s="1"/>
      <c r="I280" s="7"/>
    </row>
    <row r="281" spans="1:9">
      <c r="A281" s="1"/>
      <c r="B281" s="1"/>
      <c r="C281" s="1"/>
      <c r="D281" s="1"/>
      <c r="E281" s="1"/>
      <c r="F281" s="1"/>
      <c r="G281" s="1"/>
      <c r="H281" s="1"/>
      <c r="I281" s="7"/>
    </row>
    <row r="282" spans="1:9">
      <c r="A282" s="1"/>
      <c r="B282" s="1"/>
      <c r="C282" s="1"/>
      <c r="D282" s="1"/>
      <c r="E282" s="1"/>
      <c r="F282" s="1"/>
      <c r="G282" s="1"/>
      <c r="H282" s="1"/>
      <c r="I282" s="7"/>
    </row>
    <row r="283" spans="1:9">
      <c r="A283" s="1"/>
      <c r="B283" s="1"/>
      <c r="C283" s="1"/>
      <c r="D283" s="1"/>
      <c r="E283" s="1"/>
      <c r="F283" s="1"/>
      <c r="G283" s="1"/>
      <c r="H283" s="1"/>
      <c r="I283" s="7"/>
    </row>
    <row r="284" spans="1:9">
      <c r="A284" s="1"/>
      <c r="B284" s="1"/>
      <c r="C284" s="1"/>
      <c r="D284" s="1"/>
      <c r="E284" s="1"/>
      <c r="F284" s="1"/>
      <c r="G284" s="1"/>
      <c r="H284" s="1"/>
      <c r="I284" s="7"/>
    </row>
    <row r="285" spans="1:9">
      <c r="A285" s="1"/>
      <c r="B285" s="1"/>
      <c r="C285" s="1"/>
      <c r="D285" s="1"/>
      <c r="E285" s="1"/>
      <c r="F285" s="1"/>
      <c r="G285" s="1"/>
      <c r="H285" s="1"/>
      <c r="I285" s="7"/>
    </row>
    <row r="286" spans="1:9">
      <c r="A286" s="1"/>
      <c r="B286" s="1"/>
      <c r="C286" s="1"/>
      <c r="D286" s="1"/>
      <c r="E286" s="1"/>
      <c r="F286" s="1"/>
      <c r="G286" s="1"/>
      <c r="H286" s="1"/>
      <c r="I286" s="7"/>
    </row>
    <row r="287" spans="1:9">
      <c r="A287" s="1"/>
      <c r="B287" s="1"/>
      <c r="C287" s="1"/>
      <c r="D287" s="1"/>
      <c r="E287" s="1"/>
      <c r="F287" s="1"/>
      <c r="G287" s="1"/>
      <c r="H287" s="1"/>
      <c r="I287" s="7"/>
    </row>
    <row r="288" spans="1:9">
      <c r="A288" s="1"/>
      <c r="B288" s="1"/>
      <c r="C288" s="1"/>
      <c r="D288" s="1"/>
      <c r="E288" s="1"/>
      <c r="F288" s="1"/>
      <c r="G288" s="1"/>
      <c r="H288" s="1"/>
      <c r="I288" s="7"/>
    </row>
    <row r="289" spans="1:9">
      <c r="A289" s="1"/>
      <c r="B289" s="1"/>
      <c r="C289" s="1"/>
      <c r="D289" s="1"/>
      <c r="E289" s="1"/>
      <c r="F289" s="1"/>
      <c r="G289" s="1"/>
      <c r="H289" s="1"/>
      <c r="I289" s="7"/>
    </row>
    <row r="290" spans="1:9">
      <c r="A290" s="1"/>
      <c r="B290" s="1"/>
      <c r="C290" s="1"/>
      <c r="D290" s="1"/>
      <c r="E290" s="1"/>
      <c r="F290" s="1"/>
      <c r="G290" s="1"/>
      <c r="H290" s="1"/>
      <c r="I290" s="7"/>
    </row>
    <row r="291" spans="1:9">
      <c r="A291" s="1"/>
      <c r="B291" s="1"/>
      <c r="C291" s="1"/>
      <c r="D291" s="1"/>
      <c r="E291" s="1"/>
      <c r="F291" s="1"/>
      <c r="G291" s="1"/>
      <c r="H291" s="1"/>
      <c r="I291" s="7"/>
    </row>
    <row r="292" spans="1:9">
      <c r="A292" s="1"/>
      <c r="B292" s="1"/>
      <c r="C292" s="1"/>
      <c r="D292" s="1"/>
      <c r="E292" s="1"/>
      <c r="F292" s="1"/>
      <c r="G292" s="1"/>
      <c r="H292" s="1"/>
      <c r="I292" s="7"/>
    </row>
    <row r="293" spans="1:9">
      <c r="A293" s="1"/>
      <c r="B293" s="1"/>
      <c r="C293" s="1"/>
      <c r="D293" s="1"/>
      <c r="E293" s="1"/>
      <c r="F293" s="1"/>
      <c r="G293" s="1"/>
      <c r="H293" s="1"/>
      <c r="I293" s="7"/>
    </row>
    <row r="294" spans="1:9">
      <c r="A294" s="1"/>
      <c r="B294" s="1"/>
      <c r="C294" s="1"/>
      <c r="D294" s="1"/>
      <c r="E294" s="1"/>
      <c r="F294" s="1"/>
      <c r="G294" s="1"/>
      <c r="H294" s="1"/>
      <c r="I294" s="7"/>
    </row>
    <row r="295" spans="1:9">
      <c r="A295" s="1"/>
      <c r="B295" s="1"/>
      <c r="C295" s="1"/>
      <c r="D295" s="1"/>
      <c r="E295" s="1"/>
      <c r="F295" s="1"/>
      <c r="G295" s="1"/>
      <c r="H295" s="1"/>
      <c r="I295" s="7"/>
    </row>
    <row r="296" spans="1:9">
      <c r="A296" s="1"/>
      <c r="B296" s="1"/>
      <c r="C296" s="1"/>
      <c r="D296" s="1"/>
      <c r="E296" s="1"/>
      <c r="F296" s="1"/>
      <c r="G296" s="1"/>
      <c r="H296" s="1"/>
      <c r="I296" s="7"/>
    </row>
    <row r="297" spans="1:9">
      <c r="A297" s="1"/>
      <c r="B297" s="1"/>
      <c r="C297" s="1"/>
      <c r="D297" s="1"/>
      <c r="E297" s="1"/>
      <c r="F297" s="1"/>
      <c r="G297" s="1"/>
      <c r="H297" s="1"/>
      <c r="I297" s="7"/>
    </row>
    <row r="298" spans="1:9">
      <c r="A298" s="1"/>
      <c r="B298" s="1"/>
      <c r="C298" s="1"/>
      <c r="D298" s="1"/>
      <c r="E298" s="1"/>
      <c r="F298" s="1"/>
      <c r="G298" s="1"/>
      <c r="H298" s="1"/>
      <c r="I298" s="7"/>
    </row>
    <row r="299" spans="1:9">
      <c r="A299" s="1"/>
      <c r="B299" s="1"/>
      <c r="C299" s="1"/>
      <c r="D299" s="1"/>
      <c r="E299" s="1"/>
      <c r="F299" s="1"/>
      <c r="G299" s="1"/>
      <c r="H299" s="1"/>
      <c r="I299" s="7"/>
    </row>
    <row r="300" spans="1:9">
      <c r="A300" s="1"/>
      <c r="B300" s="1"/>
      <c r="C300" s="1"/>
      <c r="D300" s="1"/>
      <c r="E300" s="1"/>
      <c r="F300" s="1"/>
      <c r="G300" s="1"/>
      <c r="H300" s="1"/>
      <c r="I300" s="7"/>
    </row>
    <row r="301" spans="1:9">
      <c r="A301" s="1"/>
      <c r="B301" s="1"/>
      <c r="C301" s="1"/>
      <c r="D301" s="1"/>
      <c r="E301" s="1"/>
      <c r="F301" s="1"/>
      <c r="G301" s="1"/>
      <c r="H301" s="1"/>
      <c r="I301" s="7"/>
    </row>
    <row r="302" spans="1:9">
      <c r="A302" s="1"/>
      <c r="B302" s="1"/>
      <c r="C302" s="1"/>
      <c r="D302" s="1"/>
      <c r="E302" s="1"/>
      <c r="F302" s="1"/>
      <c r="G302" s="1"/>
      <c r="H302" s="1"/>
      <c r="I302" s="7"/>
    </row>
    <row r="303" spans="1:9">
      <c r="A303" s="1"/>
      <c r="B303" s="1"/>
      <c r="C303" s="1"/>
      <c r="D303" s="1"/>
      <c r="E303" s="1"/>
      <c r="F303" s="1"/>
      <c r="G303" s="1"/>
      <c r="H303" s="1"/>
      <c r="I303" s="7"/>
    </row>
    <row r="304" spans="1:9">
      <c r="A304" s="1"/>
      <c r="B304" s="1"/>
      <c r="C304" s="1"/>
      <c r="D304" s="1"/>
      <c r="E304" s="1"/>
      <c r="F304" s="1"/>
      <c r="G304" s="1"/>
      <c r="H304" s="1"/>
      <c r="I304" s="7"/>
    </row>
    <row r="305" spans="1:9">
      <c r="A305" s="1"/>
      <c r="B305" s="1"/>
      <c r="C305" s="1"/>
      <c r="D305" s="1"/>
      <c r="E305" s="1"/>
      <c r="F305" s="1"/>
      <c r="G305" s="1"/>
      <c r="H305" s="1"/>
      <c r="I305" s="7"/>
    </row>
    <row r="306" spans="1:9">
      <c r="A306" s="1"/>
      <c r="B306" s="1"/>
      <c r="C306" s="1"/>
      <c r="D306" s="1"/>
      <c r="E306" s="1"/>
      <c r="F306" s="1"/>
      <c r="G306" s="1"/>
      <c r="H306" s="1"/>
      <c r="I306" s="7"/>
    </row>
    <row r="307" spans="1:9">
      <c r="A307" s="1"/>
      <c r="B307" s="1"/>
      <c r="C307" s="1"/>
      <c r="D307" s="1"/>
      <c r="E307" s="1"/>
      <c r="F307" s="1"/>
      <c r="G307" s="1"/>
      <c r="H307" s="1"/>
      <c r="I307" s="7"/>
    </row>
    <row r="308" spans="1:9">
      <c r="A308" s="1"/>
      <c r="B308" s="1"/>
      <c r="C308" s="1"/>
      <c r="D308" s="1"/>
      <c r="E308" s="1"/>
      <c r="F308" s="1"/>
      <c r="G308" s="1"/>
      <c r="H308" s="1"/>
      <c r="I308" s="7"/>
    </row>
    <row r="309" spans="1:9">
      <c r="A309" s="1"/>
      <c r="B309" s="1"/>
      <c r="C309" s="1"/>
      <c r="D309" s="1"/>
      <c r="E309" s="1"/>
      <c r="F309" s="1"/>
      <c r="G309" s="1"/>
      <c r="H309" s="1"/>
      <c r="I309" s="7"/>
    </row>
    <row r="310" spans="1:9">
      <c r="A310" s="1"/>
      <c r="B310" s="1"/>
      <c r="C310" s="1"/>
      <c r="D310" s="1"/>
      <c r="E310" s="1"/>
      <c r="F310" s="1"/>
      <c r="G310" s="1"/>
      <c r="H310" s="1"/>
      <c r="I310" s="7"/>
    </row>
    <row r="311" spans="1:9">
      <c r="A311" s="1"/>
      <c r="B311" s="1"/>
      <c r="C311" s="1"/>
      <c r="D311" s="1"/>
      <c r="E311" s="1"/>
      <c r="F311" s="1"/>
      <c r="G311" s="1"/>
      <c r="H311" s="1"/>
      <c r="I311" s="7"/>
    </row>
    <row r="312" spans="1:9">
      <c r="A312" s="1"/>
      <c r="B312" s="1"/>
      <c r="C312" s="1"/>
      <c r="D312" s="1"/>
      <c r="E312" s="1"/>
      <c r="F312" s="1"/>
      <c r="G312" s="1"/>
      <c r="H312" s="1"/>
      <c r="I312" s="7"/>
    </row>
    <row r="313" spans="1:9">
      <c r="A313" s="1"/>
      <c r="B313" s="1"/>
      <c r="C313" s="1"/>
      <c r="D313" s="1"/>
      <c r="E313" s="1"/>
      <c r="F313" s="1"/>
      <c r="G313" s="1"/>
      <c r="H313" s="1"/>
      <c r="I313" s="7"/>
    </row>
    <row r="314" spans="1:9">
      <c r="A314" s="1"/>
      <c r="B314" s="1"/>
      <c r="C314" s="1"/>
      <c r="D314" s="1"/>
      <c r="E314" s="1"/>
      <c r="F314" s="1"/>
      <c r="G314" s="1"/>
      <c r="H314" s="1"/>
      <c r="I314" s="7"/>
    </row>
    <row r="315" spans="1:9">
      <c r="A315" s="1"/>
      <c r="B315" s="1"/>
      <c r="C315" s="1"/>
      <c r="D315" s="1"/>
      <c r="E315" s="1"/>
      <c r="F315" s="1"/>
      <c r="G315" s="1"/>
      <c r="H315" s="1"/>
      <c r="I315" s="7"/>
    </row>
    <row r="316" spans="1:9">
      <c r="A316" s="1"/>
      <c r="B316" s="1"/>
      <c r="C316" s="1"/>
      <c r="D316" s="1"/>
      <c r="E316" s="1"/>
      <c r="F316" s="1"/>
      <c r="G316" s="1"/>
      <c r="H316" s="1"/>
      <c r="I316" s="7"/>
    </row>
    <row r="317" spans="1:9">
      <c r="A317" s="1"/>
      <c r="B317" s="1"/>
      <c r="C317" s="1"/>
      <c r="D317" s="1"/>
      <c r="E317" s="1"/>
      <c r="F317" s="1"/>
      <c r="G317" s="1"/>
      <c r="H317" s="1"/>
      <c r="I317" s="7"/>
    </row>
    <row r="318" spans="1:9">
      <c r="A318" s="1"/>
      <c r="B318" s="1"/>
      <c r="C318" s="1"/>
      <c r="D318" s="1"/>
      <c r="E318" s="1"/>
      <c r="F318" s="1"/>
      <c r="G318" s="1"/>
      <c r="H318" s="1"/>
      <c r="I318" s="7"/>
    </row>
    <row r="319" spans="1:9">
      <c r="A319" s="1"/>
      <c r="B319" s="1"/>
      <c r="C319" s="1"/>
      <c r="D319" s="1"/>
      <c r="E319" s="1"/>
      <c r="F319" s="1"/>
      <c r="G319" s="1"/>
      <c r="H319" s="1"/>
      <c r="I319" s="7"/>
    </row>
    <row r="320" spans="1:9">
      <c r="A320" s="1"/>
      <c r="B320" s="1"/>
      <c r="C320" s="1"/>
      <c r="D320" s="1"/>
      <c r="E320" s="1"/>
      <c r="F320" s="1"/>
      <c r="G320" s="1"/>
      <c r="H320" s="1"/>
      <c r="I320" s="7"/>
    </row>
    <row r="321" spans="1:9">
      <c r="A321" s="1"/>
      <c r="B321" s="1"/>
      <c r="C321" s="1"/>
      <c r="D321" s="1"/>
      <c r="E321" s="1"/>
      <c r="F321" s="1"/>
      <c r="G321" s="1"/>
      <c r="H321" s="1"/>
      <c r="I321" s="7"/>
    </row>
    <row r="322" spans="1:9">
      <c r="A322" s="1"/>
      <c r="B322" s="1"/>
      <c r="C322" s="1"/>
      <c r="D322" s="1"/>
      <c r="E322" s="1"/>
      <c r="F322" s="1"/>
      <c r="G322" s="1"/>
      <c r="H322" s="1"/>
      <c r="I322" s="7"/>
    </row>
    <row r="323" spans="1:9">
      <c r="A323" s="1"/>
      <c r="B323" s="1"/>
      <c r="C323" s="1"/>
      <c r="D323" s="1"/>
      <c r="E323" s="1"/>
      <c r="F323" s="1"/>
      <c r="G323" s="1"/>
      <c r="H323" s="1"/>
      <c r="I323" s="7"/>
    </row>
    <row r="324" spans="1:9">
      <c r="A324" s="1"/>
      <c r="B324" s="1"/>
      <c r="C324" s="1"/>
      <c r="D324" s="1"/>
      <c r="E324" s="1"/>
      <c r="F324" s="1"/>
      <c r="G324" s="1"/>
      <c r="H324" s="1"/>
      <c r="I324" s="7"/>
    </row>
    <row r="325" spans="1:9">
      <c r="A325" s="1"/>
      <c r="B325" s="1"/>
      <c r="C325" s="1"/>
      <c r="D325" s="1"/>
      <c r="E325" s="1"/>
      <c r="F325" s="1"/>
      <c r="G325" s="1"/>
      <c r="H325" s="1"/>
      <c r="I325" s="7"/>
    </row>
    <row r="326" spans="1:9">
      <c r="A326" s="1"/>
      <c r="B326" s="1"/>
      <c r="C326" s="1"/>
      <c r="D326" s="1"/>
      <c r="E326" s="1"/>
      <c r="F326" s="1"/>
      <c r="G326" s="1"/>
      <c r="H326" s="1"/>
      <c r="I326" s="7"/>
    </row>
    <row r="327" spans="1:9">
      <c r="A327" s="1"/>
      <c r="B327" s="1"/>
      <c r="C327" s="1"/>
      <c r="D327" s="1"/>
      <c r="E327" s="1"/>
      <c r="F327" s="1"/>
      <c r="G327" s="1"/>
      <c r="H327" s="1"/>
      <c r="I327" s="7"/>
    </row>
    <row r="328" spans="1:9">
      <c r="A328" s="1"/>
      <c r="B328" s="1"/>
      <c r="C328" s="1"/>
      <c r="D328" s="1"/>
      <c r="E328" s="1"/>
      <c r="F328" s="1"/>
      <c r="G328" s="1"/>
      <c r="H328" s="1"/>
      <c r="I328" s="7"/>
    </row>
    <row r="329" spans="1:9">
      <c r="A329" s="1"/>
      <c r="B329" s="1"/>
      <c r="C329" s="1"/>
      <c r="D329" s="1"/>
      <c r="E329" s="1"/>
      <c r="F329" s="1"/>
      <c r="G329" s="1"/>
      <c r="H329" s="1"/>
      <c r="I329" s="7"/>
    </row>
    <row r="330" spans="1:9">
      <c r="A330" s="1"/>
      <c r="B330" s="1"/>
      <c r="C330" s="1"/>
      <c r="D330" s="1"/>
      <c r="E330" s="1"/>
      <c r="F330" s="1"/>
      <c r="G330" s="1"/>
      <c r="H330" s="1"/>
      <c r="I330" s="7"/>
    </row>
    <row r="331" spans="1:9">
      <c r="A331" s="1"/>
      <c r="B331" s="1"/>
      <c r="C331" s="1"/>
      <c r="D331" s="1"/>
      <c r="E331" s="1"/>
      <c r="F331" s="1"/>
      <c r="G331" s="1"/>
      <c r="H331" s="1"/>
      <c r="I331" s="7"/>
    </row>
    <row r="332" spans="1:9">
      <c r="A332" s="1"/>
      <c r="B332" s="1"/>
      <c r="C332" s="1"/>
      <c r="D332" s="1"/>
      <c r="E332" s="1"/>
      <c r="F332" s="1"/>
      <c r="G332" s="1"/>
      <c r="H332" s="1"/>
      <c r="I332" s="7"/>
    </row>
    <row r="333" spans="1:9">
      <c r="A333" s="1"/>
      <c r="B333" s="1"/>
      <c r="C333" s="1"/>
      <c r="D333" s="1"/>
      <c r="E333" s="1"/>
      <c r="F333" s="1"/>
      <c r="G333" s="1"/>
      <c r="H333" s="1"/>
      <c r="I333" s="7"/>
    </row>
    <row r="334" spans="1:9">
      <c r="A334" s="1"/>
      <c r="B334" s="1"/>
      <c r="C334" s="1"/>
      <c r="D334" s="1"/>
      <c r="E334" s="1"/>
      <c r="F334" s="1"/>
      <c r="G334" s="1"/>
      <c r="H334" s="1"/>
      <c r="I334" s="7"/>
    </row>
    <row r="335" spans="1:9">
      <c r="A335" s="1"/>
      <c r="B335" s="1"/>
      <c r="C335" s="1"/>
      <c r="D335" s="1"/>
      <c r="E335" s="1"/>
      <c r="F335" s="1"/>
      <c r="G335" s="1"/>
      <c r="H335" s="1"/>
      <c r="I335" s="7"/>
    </row>
    <row r="336" spans="1:9">
      <c r="A336" s="1"/>
      <c r="B336" s="1"/>
      <c r="C336" s="1"/>
      <c r="D336" s="1"/>
      <c r="E336" s="1"/>
      <c r="F336" s="1"/>
      <c r="G336" s="1"/>
      <c r="H336" s="1"/>
      <c r="I336" s="7"/>
    </row>
    <row r="337" spans="1:9">
      <c r="A337" s="1"/>
      <c r="B337" s="1"/>
      <c r="C337" s="1"/>
      <c r="D337" s="1"/>
      <c r="E337" s="1"/>
      <c r="F337" s="1"/>
      <c r="G337" s="1"/>
      <c r="H337" s="1"/>
      <c r="I337" s="7"/>
    </row>
    <row r="338" spans="1:9">
      <c r="A338" s="1"/>
      <c r="B338" s="1"/>
      <c r="C338" s="1"/>
      <c r="D338" s="1"/>
      <c r="E338" s="1"/>
      <c r="F338" s="1"/>
      <c r="G338" s="1"/>
      <c r="H338" s="1"/>
      <c r="I338" s="7"/>
    </row>
    <row r="339" spans="1:9">
      <c r="A339" s="1"/>
      <c r="B339" s="1"/>
      <c r="C339" s="1"/>
      <c r="D339" s="1"/>
      <c r="E339" s="1"/>
      <c r="F339" s="1"/>
      <c r="G339" s="1"/>
      <c r="H339" s="1"/>
      <c r="I339" s="7"/>
    </row>
    <row r="340" spans="1:9">
      <c r="A340" s="1"/>
      <c r="B340" s="1"/>
      <c r="C340" s="1"/>
      <c r="D340" s="1"/>
      <c r="E340" s="1"/>
      <c r="F340" s="1"/>
      <c r="G340" s="1"/>
      <c r="H340" s="1"/>
      <c r="I340" s="7"/>
    </row>
    <row r="341" spans="1:9">
      <c r="A341" s="1"/>
      <c r="B341" s="1"/>
      <c r="C341" s="1"/>
      <c r="D341" s="1"/>
      <c r="E341" s="1"/>
      <c r="F341" s="1"/>
      <c r="G341" s="1"/>
      <c r="H341" s="1"/>
      <c r="I341" s="7"/>
    </row>
    <row r="342" spans="1:9">
      <c r="A342" s="1"/>
      <c r="B342" s="1"/>
      <c r="C342" s="1"/>
      <c r="D342" s="1"/>
      <c r="E342" s="1"/>
      <c r="F342" s="1"/>
      <c r="G342" s="1"/>
      <c r="H342" s="1"/>
      <c r="I342" s="7"/>
    </row>
    <row r="343" spans="1:9">
      <c r="A343" s="1"/>
      <c r="B343" s="1"/>
      <c r="C343" s="1"/>
      <c r="D343" s="1"/>
      <c r="E343" s="1"/>
      <c r="F343" s="1"/>
      <c r="G343" s="1"/>
      <c r="H343" s="1"/>
      <c r="I343" s="7"/>
    </row>
    <row r="344" spans="1:9">
      <c r="A344" s="1"/>
      <c r="B344" s="1"/>
      <c r="C344" s="1"/>
      <c r="D344" s="1"/>
      <c r="E344" s="1"/>
      <c r="F344" s="1"/>
      <c r="G344" s="1"/>
      <c r="H344" s="1"/>
      <c r="I344" s="7"/>
    </row>
    <row r="345" spans="1:9">
      <c r="A345" s="1"/>
      <c r="B345" s="1"/>
      <c r="C345" s="1"/>
      <c r="D345" s="1"/>
      <c r="E345" s="1"/>
      <c r="F345" s="1"/>
      <c r="G345" s="1"/>
      <c r="H345" s="1"/>
      <c r="I345" s="7"/>
    </row>
    <row r="346" spans="1:9">
      <c r="A346" s="1"/>
      <c r="B346" s="1"/>
      <c r="C346" s="1"/>
      <c r="D346" s="1"/>
      <c r="E346" s="1"/>
      <c r="F346" s="1"/>
      <c r="G346" s="1"/>
      <c r="H346" s="1"/>
      <c r="I346" s="7"/>
    </row>
    <row r="347" spans="1:9">
      <c r="A347" s="1"/>
      <c r="B347" s="1"/>
      <c r="C347" s="1"/>
      <c r="D347" s="1"/>
      <c r="E347" s="1"/>
      <c r="F347" s="1"/>
      <c r="G347" s="1"/>
      <c r="H347" s="1"/>
      <c r="I347" s="7"/>
    </row>
    <row r="348" spans="1:9">
      <c r="A348" s="1"/>
      <c r="B348" s="1"/>
      <c r="C348" s="1"/>
      <c r="D348" s="1"/>
      <c r="E348" s="1"/>
      <c r="F348" s="1"/>
      <c r="G348" s="1"/>
      <c r="H348" s="1"/>
      <c r="I348" s="7"/>
    </row>
    <row r="349" spans="1:9">
      <c r="A349" s="1"/>
      <c r="B349" s="1"/>
      <c r="C349" s="1"/>
      <c r="D349" s="1"/>
      <c r="E349" s="1"/>
      <c r="F349" s="1"/>
      <c r="G349" s="1"/>
      <c r="H349" s="1"/>
      <c r="I349" s="7"/>
    </row>
    <row r="350" spans="1:9">
      <c r="A350" s="1"/>
      <c r="B350" s="1"/>
      <c r="C350" s="1"/>
      <c r="D350" s="1"/>
      <c r="E350" s="1"/>
      <c r="F350" s="1"/>
      <c r="G350" s="1"/>
      <c r="H350" s="1"/>
      <c r="I350" s="7"/>
    </row>
    <row r="351" spans="1:9">
      <c r="A351" s="1"/>
      <c r="B351" s="1"/>
      <c r="C351" s="1"/>
      <c r="D351" s="1"/>
      <c r="E351" s="1"/>
      <c r="F351" s="1"/>
      <c r="G351" s="1"/>
      <c r="H351" s="1"/>
      <c r="I351" s="7"/>
    </row>
    <row r="352" spans="1:9">
      <c r="A352" s="1"/>
      <c r="B352" s="1"/>
      <c r="C352" s="1"/>
      <c r="D352" s="1"/>
      <c r="E352" s="1"/>
      <c r="F352" s="1"/>
      <c r="G352" s="1"/>
      <c r="H352" s="1"/>
      <c r="I352" s="7"/>
    </row>
    <row r="353" spans="1:9">
      <c r="A353" s="1"/>
      <c r="B353" s="1"/>
      <c r="C353" s="1"/>
      <c r="D353" s="1"/>
      <c r="E353" s="1"/>
      <c r="F353" s="1"/>
      <c r="G353" s="1"/>
      <c r="H353" s="1"/>
      <c r="I353" s="7"/>
    </row>
    <row r="354" spans="1:9">
      <c r="A354" s="1"/>
      <c r="B354" s="1"/>
      <c r="C354" s="1"/>
      <c r="D354" s="1"/>
      <c r="E354" s="1"/>
      <c r="F354" s="1"/>
      <c r="G354" s="1"/>
      <c r="H354" s="1"/>
      <c r="I354" s="7"/>
    </row>
    <row r="355" spans="1:9">
      <c r="A355" s="1"/>
      <c r="B355" s="1"/>
      <c r="C355" s="1"/>
      <c r="D355" s="1"/>
      <c r="E355" s="1"/>
      <c r="F355" s="1"/>
      <c r="G355" s="1"/>
      <c r="H355" s="1"/>
      <c r="I355" s="7"/>
    </row>
    <row r="356" spans="1:9">
      <c r="A356" s="1"/>
      <c r="B356" s="1"/>
      <c r="C356" s="1"/>
      <c r="D356" s="1"/>
      <c r="E356" s="1"/>
      <c r="F356" s="1"/>
      <c r="G356" s="1"/>
      <c r="H356" s="1"/>
      <c r="I356" s="7"/>
    </row>
    <row r="357" spans="1:9">
      <c r="A357" s="1"/>
      <c r="B357" s="1"/>
      <c r="C357" s="1"/>
      <c r="D357" s="1"/>
      <c r="E357" s="1"/>
      <c r="F357" s="1"/>
      <c r="G357" s="1"/>
      <c r="H357" s="1"/>
      <c r="I357" s="7"/>
    </row>
    <row r="358" spans="1:9">
      <c r="A358" s="1"/>
      <c r="B358" s="1"/>
      <c r="C358" s="1"/>
      <c r="D358" s="1"/>
      <c r="E358" s="1"/>
      <c r="F358" s="1"/>
      <c r="G358" s="1"/>
      <c r="H358" s="1"/>
      <c r="I358" s="7"/>
    </row>
    <row r="359" spans="1:9">
      <c r="A359" s="1"/>
      <c r="B359" s="1"/>
      <c r="C359" s="1"/>
      <c r="D359" s="1"/>
      <c r="E359" s="1"/>
      <c r="F359" s="1"/>
      <c r="G359" s="1"/>
      <c r="H359" s="1"/>
      <c r="I359" s="7"/>
    </row>
    <row r="360" spans="1:9">
      <c r="A360" s="1"/>
      <c r="B360" s="1"/>
      <c r="C360" s="1"/>
      <c r="D360" s="1"/>
      <c r="E360" s="1"/>
      <c r="F360" s="1"/>
      <c r="G360" s="1"/>
      <c r="H360" s="1"/>
      <c r="I360" s="7"/>
    </row>
    <row r="361" spans="1:9">
      <c r="A361" s="1"/>
      <c r="B361" s="1"/>
      <c r="C361" s="1"/>
      <c r="D361" s="1"/>
      <c r="E361" s="1"/>
      <c r="F361" s="1"/>
      <c r="G361" s="1"/>
      <c r="H361" s="1"/>
      <c r="I361" s="7"/>
    </row>
    <row r="362" spans="1:9">
      <c r="A362" s="1"/>
      <c r="B362" s="1"/>
      <c r="C362" s="1"/>
      <c r="D362" s="1"/>
      <c r="E362" s="1"/>
      <c r="F362" s="1"/>
      <c r="G362" s="1"/>
      <c r="H362" s="1"/>
      <c r="I362" s="7"/>
    </row>
    <row r="363" spans="1:9">
      <c r="A363" s="1"/>
      <c r="B363" s="1"/>
      <c r="C363" s="1"/>
      <c r="D363" s="1"/>
      <c r="E363" s="1"/>
      <c r="F363" s="1"/>
      <c r="G363" s="1"/>
      <c r="H363" s="1"/>
      <c r="I363" s="7"/>
    </row>
    <row r="364" spans="1:9">
      <c r="A364" s="1"/>
      <c r="B364" s="1"/>
      <c r="C364" s="1"/>
      <c r="D364" s="1"/>
      <c r="E364" s="1"/>
      <c r="F364" s="1"/>
      <c r="G364" s="1"/>
      <c r="H364" s="1"/>
      <c r="I364" s="7"/>
    </row>
    <row r="365" spans="1:9">
      <c r="A365" s="1"/>
      <c r="B365" s="1"/>
      <c r="C365" s="1"/>
      <c r="D365" s="1"/>
      <c r="E365" s="1"/>
      <c r="F365" s="1"/>
      <c r="G365" s="1"/>
      <c r="H365" s="1"/>
      <c r="I365" s="7"/>
    </row>
    <row r="366" spans="1:9">
      <c r="A366" s="1"/>
      <c r="B366" s="1"/>
      <c r="C366" s="1"/>
      <c r="D366" s="1"/>
      <c r="E366" s="1"/>
      <c r="F366" s="1"/>
      <c r="G366" s="1"/>
      <c r="H366" s="1"/>
      <c r="I366" s="7"/>
    </row>
    <row r="367" spans="1:9">
      <c r="A367" s="1"/>
      <c r="B367" s="1"/>
      <c r="C367" s="1"/>
      <c r="D367" s="1"/>
      <c r="E367" s="1"/>
      <c r="F367" s="1"/>
      <c r="G367" s="1"/>
      <c r="H367" s="1"/>
      <c r="I367" s="7"/>
    </row>
    <row r="368" spans="1:9">
      <c r="A368" s="1"/>
      <c r="B368" s="1"/>
      <c r="C368" s="1"/>
      <c r="D368" s="1"/>
      <c r="E368" s="1"/>
      <c r="F368" s="1"/>
      <c r="G368" s="1"/>
      <c r="H368" s="1"/>
      <c r="I368" s="7"/>
    </row>
    <row r="369" spans="1:9">
      <c r="A369" s="1"/>
      <c r="B369" s="1"/>
      <c r="C369" s="1"/>
      <c r="D369" s="1"/>
      <c r="E369" s="1"/>
      <c r="F369" s="1"/>
      <c r="G369" s="1"/>
      <c r="H369" s="1"/>
      <c r="I369" s="7"/>
    </row>
    <row r="370" spans="1:9">
      <c r="A370" s="1"/>
      <c r="B370" s="1"/>
      <c r="C370" s="1"/>
      <c r="D370" s="1"/>
      <c r="E370" s="1"/>
      <c r="F370" s="1"/>
      <c r="G370" s="1"/>
      <c r="H370" s="1"/>
      <c r="I370" s="7"/>
    </row>
    <row r="371" spans="1:9">
      <c r="A371" s="1"/>
      <c r="B371" s="1"/>
      <c r="C371" s="1"/>
      <c r="D371" s="1"/>
      <c r="E371" s="1"/>
      <c r="F371" s="1"/>
      <c r="G371" s="1"/>
      <c r="H371" s="1"/>
      <c r="I371" s="7"/>
    </row>
    <row r="372" spans="1:9">
      <c r="A372" s="1"/>
      <c r="B372" s="1"/>
      <c r="C372" s="1"/>
      <c r="D372" s="1"/>
      <c r="E372" s="1"/>
      <c r="F372" s="1"/>
      <c r="G372" s="1"/>
      <c r="H372" s="1"/>
      <c r="I372" s="7"/>
    </row>
    <row r="373" spans="1:9">
      <c r="A373" s="1"/>
      <c r="B373" s="1"/>
      <c r="C373" s="1"/>
      <c r="D373" s="1"/>
      <c r="E373" s="1"/>
      <c r="F373" s="1"/>
      <c r="G373" s="1"/>
      <c r="H373" s="1"/>
      <c r="I373" s="7"/>
    </row>
    <row r="374" spans="1:9">
      <c r="A374" s="1"/>
      <c r="B374" s="1"/>
      <c r="C374" s="1"/>
      <c r="D374" s="1"/>
      <c r="E374" s="1"/>
      <c r="F374" s="1"/>
      <c r="G374" s="1"/>
      <c r="H374" s="1"/>
      <c r="I374" s="7"/>
    </row>
    <row r="375" spans="1:9">
      <c r="A375" s="1"/>
      <c r="B375" s="1"/>
      <c r="C375" s="1"/>
      <c r="D375" s="1"/>
      <c r="E375" s="1"/>
      <c r="F375" s="1"/>
      <c r="G375" s="1"/>
      <c r="H375" s="1"/>
      <c r="I375" s="7"/>
    </row>
    <row r="376" spans="1:9">
      <c r="A376" s="1"/>
      <c r="B376" s="1"/>
      <c r="C376" s="1"/>
      <c r="D376" s="1"/>
      <c r="E376" s="1"/>
      <c r="F376" s="1"/>
      <c r="G376" s="1"/>
      <c r="H376" s="1"/>
      <c r="I376" s="7"/>
    </row>
    <row r="377" spans="1:9">
      <c r="A377" s="1"/>
      <c r="B377" s="1"/>
      <c r="C377" s="1"/>
      <c r="D377" s="1"/>
      <c r="E377" s="1"/>
      <c r="F377" s="1"/>
      <c r="G377" s="1"/>
      <c r="H377" s="1"/>
      <c r="I377" s="7"/>
    </row>
    <row r="378" spans="1:9">
      <c r="A378" s="1"/>
      <c r="B378" s="1"/>
      <c r="C378" s="1"/>
      <c r="D378" s="1"/>
      <c r="E378" s="1"/>
      <c r="F378" s="1"/>
      <c r="G378" s="1"/>
      <c r="H378" s="1"/>
      <c r="I378" s="7"/>
    </row>
    <row r="379" spans="1:9">
      <c r="A379" s="1"/>
      <c r="B379" s="1"/>
      <c r="C379" s="1"/>
      <c r="D379" s="1"/>
      <c r="E379" s="1"/>
      <c r="F379" s="1"/>
      <c r="G379" s="1"/>
      <c r="H379" s="1"/>
      <c r="I379" s="7"/>
    </row>
    <row r="380" spans="1:9">
      <c r="A380" s="1"/>
      <c r="B380" s="1"/>
      <c r="C380" s="1"/>
      <c r="D380" s="1"/>
      <c r="E380" s="1"/>
      <c r="F380" s="1"/>
      <c r="G380" s="1"/>
      <c r="H380" s="1"/>
      <c r="I380" s="7"/>
    </row>
    <row r="381" spans="1:9">
      <c r="A381" s="1"/>
      <c r="B381" s="1"/>
      <c r="C381" s="1"/>
      <c r="D381" s="1"/>
      <c r="E381" s="1"/>
      <c r="F381" s="1"/>
      <c r="G381" s="1"/>
      <c r="H381" s="1"/>
      <c r="I381" s="7"/>
    </row>
    <row r="382" spans="1:9">
      <c r="A382" s="1"/>
      <c r="B382" s="1"/>
      <c r="C382" s="1"/>
      <c r="D382" s="1"/>
      <c r="E382" s="1"/>
      <c r="F382" s="1"/>
      <c r="G382" s="1"/>
      <c r="H382" s="1"/>
      <c r="I382" s="7"/>
    </row>
    <row r="383" spans="1:9">
      <c r="A383" s="1"/>
      <c r="B383" s="1"/>
      <c r="C383" s="1"/>
      <c r="D383" s="1"/>
      <c r="E383" s="1"/>
      <c r="F383" s="1"/>
      <c r="G383" s="1"/>
      <c r="H383" s="1"/>
      <c r="I383" s="7"/>
    </row>
    <row r="384" spans="1:9">
      <c r="A384" s="1"/>
      <c r="B384" s="1"/>
      <c r="C384" s="1"/>
      <c r="D384" s="1"/>
      <c r="E384" s="1"/>
      <c r="F384" s="1"/>
      <c r="G384" s="1"/>
      <c r="H384" s="1"/>
      <c r="I384" s="7"/>
    </row>
    <row r="385" spans="1:9">
      <c r="A385" s="1"/>
      <c r="B385" s="1"/>
      <c r="C385" s="1"/>
      <c r="D385" s="1"/>
      <c r="E385" s="1"/>
      <c r="F385" s="1"/>
      <c r="G385" s="1"/>
      <c r="H385" s="1"/>
      <c r="I385" s="7"/>
    </row>
    <row r="386" spans="1:9">
      <c r="A386" s="1"/>
      <c r="B386" s="1"/>
      <c r="C386" s="1"/>
      <c r="D386" s="1"/>
      <c r="E386" s="1"/>
      <c r="F386" s="1"/>
      <c r="G386" s="1"/>
      <c r="H386" s="1"/>
      <c r="I386" s="7"/>
    </row>
    <row r="387" spans="1:9">
      <c r="A387" s="1"/>
      <c r="B387" s="1"/>
      <c r="C387" s="1"/>
      <c r="D387" s="1"/>
      <c r="E387" s="1"/>
      <c r="F387" s="1"/>
      <c r="G387" s="1"/>
      <c r="H387" s="1"/>
      <c r="I387" s="7"/>
    </row>
    <row r="388" spans="1:9">
      <c r="A388" s="1"/>
      <c r="B388" s="1"/>
      <c r="C388" s="1"/>
      <c r="D388" s="1"/>
      <c r="E388" s="1"/>
      <c r="F388" s="1"/>
      <c r="G388" s="1"/>
      <c r="H388" s="1"/>
      <c r="I388" s="7"/>
    </row>
    <row r="389" spans="1:9">
      <c r="A389" s="1"/>
      <c r="B389" s="1"/>
      <c r="C389" s="1"/>
      <c r="D389" s="1"/>
      <c r="E389" s="1"/>
      <c r="F389" s="1"/>
      <c r="G389" s="1"/>
      <c r="H389" s="1"/>
      <c r="I389" s="7"/>
    </row>
    <row r="390" spans="1:9">
      <c r="A390" s="1"/>
      <c r="B390" s="1"/>
      <c r="C390" s="1"/>
      <c r="D390" s="1"/>
      <c r="E390" s="1"/>
      <c r="F390" s="1"/>
      <c r="G390" s="1"/>
      <c r="H390" s="1"/>
      <c r="I390" s="7"/>
    </row>
    <row r="391" spans="1:9">
      <c r="A391" s="1"/>
      <c r="B391" s="1"/>
      <c r="C391" s="1"/>
      <c r="D391" s="1"/>
      <c r="E391" s="1"/>
      <c r="F391" s="1"/>
      <c r="G391" s="1"/>
      <c r="H391" s="1"/>
      <c r="I391" s="7"/>
    </row>
    <row r="392" spans="1:9">
      <c r="A392" s="1"/>
      <c r="B392" s="1"/>
      <c r="C392" s="1"/>
      <c r="D392" s="1"/>
      <c r="E392" s="1"/>
      <c r="F392" s="1"/>
      <c r="G392" s="1"/>
      <c r="H392" s="1"/>
      <c r="I392" s="7"/>
    </row>
    <row r="393" spans="1:9">
      <c r="A393" s="1"/>
      <c r="B393" s="1"/>
      <c r="C393" s="1"/>
      <c r="D393" s="1"/>
      <c r="E393" s="1"/>
      <c r="F393" s="1"/>
      <c r="G393" s="1"/>
      <c r="H393" s="1"/>
      <c r="I393" s="7"/>
    </row>
    <row r="394" spans="1:9">
      <c r="A394" s="1"/>
      <c r="B394" s="1"/>
      <c r="C394" s="1"/>
      <c r="D394" s="1"/>
      <c r="E394" s="1"/>
      <c r="F394" s="1"/>
      <c r="G394" s="1"/>
      <c r="H394" s="1"/>
      <c r="I394" s="7"/>
    </row>
    <row r="395" spans="1:9">
      <c r="A395" s="1"/>
      <c r="B395" s="1"/>
      <c r="C395" s="1"/>
      <c r="D395" s="1"/>
      <c r="E395" s="1"/>
      <c r="F395" s="1"/>
      <c r="G395" s="1"/>
      <c r="H395" s="1"/>
      <c r="I395" s="7"/>
    </row>
    <row r="396" spans="1:9">
      <c r="A396" s="1"/>
      <c r="B396" s="1"/>
      <c r="C396" s="1"/>
      <c r="D396" s="1"/>
      <c r="E396" s="1"/>
      <c r="F396" s="1"/>
      <c r="G396" s="1"/>
      <c r="H396" s="1"/>
      <c r="I396" s="7"/>
    </row>
    <row r="397" spans="1:9">
      <c r="A397" s="1"/>
      <c r="B397" s="1"/>
      <c r="C397" s="1"/>
      <c r="D397" s="1"/>
      <c r="E397" s="1"/>
      <c r="F397" s="1"/>
      <c r="G397" s="1"/>
      <c r="H397" s="1"/>
      <c r="I397" s="7"/>
    </row>
    <row r="398" spans="1:9">
      <c r="A398" s="1"/>
      <c r="B398" s="1"/>
      <c r="C398" s="1"/>
      <c r="D398" s="1"/>
      <c r="E398" s="1"/>
      <c r="F398" s="1"/>
      <c r="G398" s="1"/>
      <c r="H398" s="1"/>
      <c r="I398" s="7"/>
    </row>
    <row r="399" spans="1:9">
      <c r="A399" s="1"/>
      <c r="B399" s="1"/>
      <c r="C399" s="1"/>
      <c r="D399" s="1"/>
      <c r="E399" s="1"/>
      <c r="F399" s="1"/>
      <c r="G399" s="1"/>
      <c r="H399" s="1"/>
      <c r="I399" s="7"/>
    </row>
    <row r="400" spans="1:9">
      <c r="A400" s="1"/>
      <c r="B400" s="1"/>
      <c r="C400" s="1"/>
      <c r="D400" s="1"/>
      <c r="E400" s="1"/>
      <c r="F400" s="1"/>
      <c r="G400" s="1"/>
      <c r="H400" s="1"/>
      <c r="I400" s="7"/>
    </row>
    <row r="401" spans="1:9">
      <c r="A401" s="1"/>
      <c r="B401" s="1"/>
      <c r="C401" s="1"/>
      <c r="D401" s="1"/>
      <c r="E401" s="1"/>
      <c r="F401" s="1"/>
      <c r="G401" s="1"/>
      <c r="H401" s="1"/>
      <c r="I401" s="7"/>
    </row>
    <row r="402" spans="1:9">
      <c r="A402" s="1"/>
      <c r="B402" s="1"/>
      <c r="C402" s="1"/>
      <c r="D402" s="1"/>
      <c r="E402" s="1"/>
      <c r="F402" s="1"/>
      <c r="G402" s="1"/>
      <c r="H402" s="1"/>
      <c r="I402" s="7"/>
    </row>
    <row r="403" spans="1:9">
      <c r="A403" s="1"/>
      <c r="B403" s="1"/>
      <c r="C403" s="1"/>
      <c r="D403" s="1"/>
      <c r="E403" s="1"/>
      <c r="F403" s="1"/>
      <c r="G403" s="1"/>
      <c r="H403" s="1"/>
      <c r="I403" s="7"/>
    </row>
    <row r="404" spans="1:9">
      <c r="A404" s="1"/>
      <c r="B404" s="1"/>
      <c r="C404" s="1"/>
      <c r="D404" s="1"/>
      <c r="E404" s="1"/>
      <c r="F404" s="1"/>
      <c r="G404" s="1"/>
      <c r="H404" s="1"/>
      <c r="I404" s="7"/>
    </row>
    <row r="405" spans="1:9">
      <c r="A405" s="1"/>
      <c r="B405" s="1"/>
      <c r="C405" s="1"/>
      <c r="D405" s="1"/>
      <c r="E405" s="1"/>
      <c r="F405" s="1"/>
      <c r="G405" s="1"/>
      <c r="H405" s="1"/>
      <c r="I405" s="7"/>
    </row>
    <row r="406" spans="1:9">
      <c r="A406" s="1"/>
      <c r="B406" s="1"/>
      <c r="C406" s="1"/>
      <c r="D406" s="1"/>
      <c r="E406" s="1"/>
      <c r="F406" s="1"/>
      <c r="G406" s="1"/>
      <c r="H406" s="1"/>
      <c r="I406" s="7"/>
    </row>
    <row r="407" spans="1:9">
      <c r="A407" s="1"/>
      <c r="B407" s="1"/>
      <c r="C407" s="1"/>
      <c r="D407" s="1"/>
      <c r="E407" s="1"/>
      <c r="F407" s="1"/>
      <c r="G407" s="1"/>
      <c r="H407" s="1"/>
      <c r="I407" s="7"/>
    </row>
    <row r="408" spans="1:9">
      <c r="A408" s="1"/>
      <c r="B408" s="1"/>
      <c r="C408" s="1"/>
      <c r="D408" s="1"/>
      <c r="E408" s="1"/>
      <c r="F408" s="1"/>
      <c r="G408" s="1"/>
      <c r="H408" s="1"/>
      <c r="I408" s="7"/>
    </row>
    <row r="409" spans="1:9">
      <c r="A409" s="1"/>
      <c r="B409" s="1"/>
      <c r="C409" s="1"/>
      <c r="D409" s="1"/>
      <c r="E409" s="1"/>
      <c r="F409" s="1"/>
      <c r="G409" s="1"/>
      <c r="H409" s="1"/>
      <c r="I409" s="7"/>
    </row>
    <row r="410" spans="1:9">
      <c r="A410" s="1"/>
      <c r="B410" s="1"/>
      <c r="C410" s="1"/>
      <c r="D410" s="1"/>
      <c r="E410" s="1"/>
      <c r="F410" s="1"/>
      <c r="G410" s="1"/>
      <c r="H410" s="1"/>
      <c r="I410" s="7"/>
    </row>
    <row r="411" spans="1:9">
      <c r="A411" s="1"/>
      <c r="B411" s="1"/>
      <c r="C411" s="1"/>
      <c r="D411" s="1"/>
      <c r="E411" s="1"/>
      <c r="F411" s="1"/>
      <c r="G411" s="1"/>
      <c r="H411" s="1"/>
      <c r="I411" s="7"/>
    </row>
    <row r="412" spans="1:9">
      <c r="A412" s="1"/>
      <c r="B412" s="1"/>
      <c r="C412" s="1"/>
      <c r="D412" s="1"/>
      <c r="E412" s="1"/>
      <c r="F412" s="1"/>
      <c r="G412" s="1"/>
      <c r="H412" s="1"/>
      <c r="I412" s="7"/>
    </row>
    <row r="413" spans="1:9">
      <c r="A413" s="1"/>
      <c r="B413" s="1"/>
      <c r="C413" s="1"/>
      <c r="D413" s="1"/>
      <c r="E413" s="1"/>
      <c r="F413" s="1"/>
      <c r="G413" s="1"/>
      <c r="H413" s="1"/>
      <c r="I413" s="7"/>
    </row>
    <row r="414" spans="1:9">
      <c r="A414" s="1"/>
      <c r="B414" s="1"/>
      <c r="C414" s="1"/>
      <c r="D414" s="1"/>
      <c r="E414" s="1"/>
      <c r="F414" s="1"/>
      <c r="G414" s="1"/>
      <c r="H414" s="1"/>
      <c r="I414" s="7"/>
    </row>
    <row r="415" spans="1:9">
      <c r="A415" s="1"/>
      <c r="B415" s="1"/>
      <c r="C415" s="1"/>
      <c r="D415" s="1"/>
      <c r="E415" s="1"/>
      <c r="F415" s="1"/>
      <c r="G415" s="1"/>
      <c r="H415" s="1"/>
      <c r="I415" s="7"/>
    </row>
    <row r="416" spans="1:9">
      <c r="A416" s="1"/>
      <c r="B416" s="1"/>
      <c r="C416" s="1"/>
      <c r="D416" s="1"/>
      <c r="E416" s="1"/>
      <c r="F416" s="1"/>
      <c r="G416" s="1"/>
      <c r="H416" s="1"/>
      <c r="I416" s="7"/>
    </row>
    <row r="417" spans="1:9">
      <c r="A417" s="1"/>
      <c r="B417" s="1"/>
      <c r="C417" s="1"/>
      <c r="D417" s="1"/>
      <c r="E417" s="1"/>
      <c r="F417" s="1"/>
      <c r="G417" s="1"/>
      <c r="H417" s="1"/>
      <c r="I417" s="7"/>
    </row>
    <row r="418" spans="1:9">
      <c r="A418" s="1"/>
      <c r="B418" s="1"/>
      <c r="C418" s="1"/>
      <c r="D418" s="1"/>
      <c r="E418" s="1"/>
      <c r="F418" s="1"/>
      <c r="G418" s="1"/>
      <c r="H418" s="1"/>
      <c r="I418" s="7"/>
    </row>
    <row r="419" spans="1:9">
      <c r="A419" s="1"/>
      <c r="B419" s="1"/>
      <c r="C419" s="1"/>
      <c r="D419" s="1"/>
      <c r="E419" s="1"/>
      <c r="F419" s="1"/>
      <c r="G419" s="1"/>
      <c r="H419" s="1"/>
      <c r="I419" s="7"/>
    </row>
    <row r="420" spans="1:9">
      <c r="A420" s="1"/>
      <c r="B420" s="1"/>
      <c r="C420" s="1"/>
      <c r="D420" s="1"/>
      <c r="E420" s="1"/>
      <c r="F420" s="1"/>
      <c r="G420" s="1"/>
      <c r="H420" s="1"/>
      <c r="I420" s="7"/>
    </row>
    <row r="421" spans="1:9">
      <c r="A421" s="1"/>
      <c r="B421" s="1"/>
      <c r="C421" s="1"/>
      <c r="D421" s="1"/>
      <c r="E421" s="1"/>
      <c r="F421" s="1"/>
      <c r="G421" s="1"/>
      <c r="H421" s="1"/>
      <c r="I421" s="7"/>
    </row>
    <row r="422" spans="1:9">
      <c r="A422" s="1"/>
      <c r="B422" s="1"/>
      <c r="C422" s="1"/>
      <c r="D422" s="1"/>
      <c r="E422" s="1"/>
      <c r="F422" s="1"/>
      <c r="G422" s="1"/>
      <c r="H422" s="1"/>
      <c r="I422" s="7"/>
    </row>
    <row r="423" spans="1:9">
      <c r="A423" s="1"/>
      <c r="B423" s="1"/>
      <c r="C423" s="1"/>
      <c r="D423" s="1"/>
      <c r="E423" s="1"/>
      <c r="F423" s="1"/>
      <c r="G423" s="1"/>
      <c r="H423" s="1"/>
      <c r="I423" s="7"/>
    </row>
    <row r="424" spans="1:9">
      <c r="A424" s="1"/>
      <c r="B424" s="1"/>
      <c r="C424" s="1"/>
      <c r="D424" s="1"/>
      <c r="E424" s="1"/>
      <c r="F424" s="1"/>
      <c r="G424" s="1"/>
      <c r="H424" s="1"/>
      <c r="I424" s="7"/>
    </row>
    <row r="425" spans="1:9">
      <c r="A425" s="1"/>
      <c r="B425" s="1"/>
      <c r="C425" s="1"/>
      <c r="D425" s="1"/>
      <c r="E425" s="1"/>
      <c r="F425" s="1"/>
      <c r="G425" s="1"/>
      <c r="H425" s="1"/>
      <c r="I425" s="7"/>
    </row>
    <row r="426" spans="1:9">
      <c r="A426" s="1"/>
      <c r="B426" s="1"/>
      <c r="C426" s="1"/>
      <c r="D426" s="1"/>
      <c r="E426" s="1"/>
      <c r="F426" s="1"/>
      <c r="G426" s="1"/>
      <c r="H426" s="1"/>
      <c r="I426" s="7"/>
    </row>
    <row r="427" spans="1:9">
      <c r="A427" s="1"/>
      <c r="B427" s="1"/>
      <c r="C427" s="1"/>
      <c r="D427" s="1"/>
      <c r="E427" s="1"/>
      <c r="F427" s="1"/>
      <c r="G427" s="1"/>
      <c r="H427" s="1"/>
      <c r="I427" s="7"/>
    </row>
    <row r="428" spans="1:9">
      <c r="A428" s="1"/>
      <c r="B428" s="1"/>
      <c r="C428" s="1"/>
      <c r="D428" s="1"/>
      <c r="E428" s="1"/>
      <c r="F428" s="1"/>
      <c r="G428" s="1"/>
      <c r="H428" s="1"/>
      <c r="I428" s="7"/>
    </row>
    <row r="429" spans="1:9">
      <c r="A429" s="1"/>
      <c r="B429" s="1"/>
      <c r="C429" s="1"/>
      <c r="D429" s="1"/>
      <c r="E429" s="1"/>
      <c r="F429" s="1"/>
      <c r="G429" s="1"/>
      <c r="H429" s="1"/>
      <c r="I429" s="7"/>
    </row>
    <row r="430" spans="1:9">
      <c r="A430" s="1"/>
      <c r="B430" s="1"/>
      <c r="C430" s="1"/>
      <c r="D430" s="1"/>
      <c r="E430" s="1"/>
      <c r="F430" s="1"/>
      <c r="G430" s="1"/>
      <c r="H430" s="1"/>
      <c r="I430" s="7"/>
    </row>
    <row r="431" spans="1:9">
      <c r="A431" s="1"/>
      <c r="B431" s="1"/>
      <c r="C431" s="1"/>
      <c r="D431" s="1"/>
      <c r="E431" s="1"/>
      <c r="F431" s="1"/>
      <c r="G431" s="1"/>
      <c r="H431" s="1"/>
      <c r="I431" s="7"/>
    </row>
    <row r="432" spans="1:9">
      <c r="A432" s="1"/>
      <c r="B432" s="1"/>
      <c r="C432" s="1"/>
      <c r="D432" s="1"/>
      <c r="E432" s="1"/>
      <c r="F432" s="1"/>
      <c r="G432" s="1"/>
      <c r="H432" s="1"/>
      <c r="I432" s="7"/>
    </row>
    <row r="433" spans="1:9">
      <c r="A433" s="1"/>
      <c r="B433" s="1"/>
      <c r="C433" s="1"/>
      <c r="D433" s="1"/>
      <c r="E433" s="1"/>
      <c r="F433" s="1"/>
      <c r="G433" s="1"/>
      <c r="H433" s="1"/>
      <c r="I433" s="7"/>
    </row>
    <row r="434" spans="1:9">
      <c r="A434" s="1"/>
      <c r="B434" s="1"/>
      <c r="C434" s="1"/>
      <c r="D434" s="1"/>
      <c r="E434" s="1"/>
      <c r="F434" s="1"/>
      <c r="G434" s="1"/>
      <c r="H434" s="1"/>
      <c r="I434" s="7"/>
    </row>
    <row r="435" spans="1:9">
      <c r="A435" s="1"/>
      <c r="B435" s="1"/>
      <c r="C435" s="1"/>
      <c r="D435" s="1"/>
      <c r="E435" s="1"/>
      <c r="F435" s="1"/>
      <c r="G435" s="1"/>
      <c r="H435" s="1"/>
      <c r="I435" s="7"/>
    </row>
    <row r="436" spans="1:9">
      <c r="A436" s="1"/>
      <c r="B436" s="1"/>
      <c r="C436" s="1"/>
      <c r="D436" s="1"/>
      <c r="E436" s="1"/>
      <c r="F436" s="1"/>
      <c r="G436" s="1"/>
      <c r="H436" s="1"/>
      <c r="I436" s="7"/>
    </row>
    <row r="437" spans="1:9">
      <c r="A437" s="1"/>
      <c r="B437" s="1"/>
      <c r="C437" s="1"/>
      <c r="D437" s="1"/>
      <c r="E437" s="1"/>
      <c r="F437" s="1"/>
      <c r="G437" s="1"/>
      <c r="H437" s="1"/>
      <c r="I437" s="7"/>
    </row>
    <row r="438" spans="1:9">
      <c r="A438" s="1"/>
      <c r="B438" s="1"/>
      <c r="C438" s="1"/>
      <c r="D438" s="1"/>
      <c r="E438" s="1"/>
      <c r="F438" s="1"/>
      <c r="G438" s="1"/>
      <c r="H438" s="1"/>
      <c r="I438" s="7"/>
    </row>
    <row r="439" spans="1:9">
      <c r="A439" s="1"/>
      <c r="B439" s="1"/>
      <c r="C439" s="1"/>
      <c r="D439" s="1"/>
      <c r="E439" s="1"/>
      <c r="F439" s="1"/>
      <c r="G439" s="1"/>
      <c r="H439" s="1"/>
      <c r="I439" s="7"/>
    </row>
    <row r="440" spans="1:9">
      <c r="A440" s="1"/>
      <c r="B440" s="1"/>
      <c r="C440" s="1"/>
      <c r="D440" s="1"/>
      <c r="E440" s="1"/>
      <c r="F440" s="1"/>
      <c r="G440" s="1"/>
      <c r="H440" s="1"/>
      <c r="I440" s="7"/>
    </row>
    <row r="441" spans="1:9">
      <c r="A441" s="1"/>
      <c r="B441" s="1"/>
      <c r="C441" s="1"/>
      <c r="D441" s="1"/>
      <c r="E441" s="1"/>
      <c r="F441" s="1"/>
      <c r="G441" s="1"/>
      <c r="H441" s="1"/>
      <c r="I441" s="7"/>
    </row>
    <row r="442" spans="1:9">
      <c r="A442" s="1"/>
      <c r="B442" s="1"/>
      <c r="C442" s="1"/>
      <c r="D442" s="1"/>
      <c r="E442" s="1"/>
      <c r="F442" s="1"/>
      <c r="G442" s="1"/>
      <c r="H442" s="1"/>
      <c r="I442" s="7"/>
    </row>
    <row r="443" spans="1:9">
      <c r="A443" s="1"/>
      <c r="B443" s="1"/>
      <c r="C443" s="1"/>
      <c r="D443" s="1"/>
      <c r="E443" s="1"/>
      <c r="F443" s="1"/>
      <c r="G443" s="1"/>
      <c r="H443" s="1"/>
      <c r="I443" s="7"/>
    </row>
    <row r="444" spans="1:9">
      <c r="A444" s="1"/>
      <c r="B444" s="1"/>
      <c r="C444" s="1"/>
      <c r="D444" s="1"/>
      <c r="E444" s="1"/>
      <c r="F444" s="1"/>
      <c r="G444" s="1"/>
      <c r="H444" s="1"/>
      <c r="I444" s="7"/>
    </row>
    <row r="445" spans="1:9">
      <c r="A445" s="1"/>
      <c r="B445" s="1"/>
      <c r="C445" s="1"/>
      <c r="D445" s="1"/>
      <c r="E445" s="1"/>
      <c r="F445" s="1"/>
      <c r="G445" s="1"/>
      <c r="H445" s="1"/>
      <c r="I445" s="7"/>
    </row>
    <row r="446" spans="1:9">
      <c r="A446" s="1"/>
      <c r="B446" s="1"/>
      <c r="C446" s="1"/>
      <c r="D446" s="1"/>
      <c r="E446" s="1"/>
      <c r="F446" s="1"/>
      <c r="G446" s="1"/>
      <c r="H446" s="1"/>
      <c r="I446" s="7"/>
    </row>
    <row r="447" spans="1:9">
      <c r="A447" s="1"/>
      <c r="B447" s="1"/>
      <c r="C447" s="1"/>
      <c r="D447" s="1"/>
      <c r="E447" s="1"/>
      <c r="F447" s="1"/>
      <c r="G447" s="1"/>
      <c r="H447" s="1"/>
      <c r="I447" s="7"/>
    </row>
    <row r="448" spans="1:9">
      <c r="A448" s="1"/>
      <c r="B448" s="1"/>
      <c r="C448" s="1"/>
      <c r="D448" s="1"/>
      <c r="E448" s="1"/>
      <c r="F448" s="1"/>
      <c r="G448" s="1"/>
      <c r="H448" s="1"/>
      <c r="I448" s="7"/>
    </row>
    <row r="449" spans="1:9">
      <c r="A449" s="1"/>
      <c r="B449" s="1"/>
      <c r="C449" s="1"/>
      <c r="D449" s="1"/>
      <c r="E449" s="1"/>
      <c r="F449" s="1"/>
      <c r="G449" s="1"/>
      <c r="H449" s="1"/>
      <c r="I449" s="7"/>
    </row>
    <row r="450" spans="1:9">
      <c r="A450" s="1"/>
      <c r="B450" s="1"/>
      <c r="C450" s="1"/>
      <c r="D450" s="1"/>
      <c r="E450" s="1"/>
      <c r="F450" s="1"/>
      <c r="G450" s="1"/>
      <c r="H450" s="1"/>
      <c r="I450" s="7"/>
    </row>
    <row r="451" spans="1:9">
      <c r="A451" s="1"/>
      <c r="B451" s="1"/>
      <c r="C451" s="1"/>
      <c r="D451" s="1"/>
      <c r="E451" s="1"/>
      <c r="F451" s="1"/>
      <c r="G451" s="1"/>
      <c r="H451" s="1"/>
      <c r="I451" s="7"/>
    </row>
    <row r="452" spans="1:9">
      <c r="A452" s="1"/>
      <c r="B452" s="1"/>
      <c r="C452" s="1"/>
      <c r="D452" s="1"/>
      <c r="E452" s="1"/>
      <c r="F452" s="1"/>
      <c r="G452" s="1"/>
      <c r="H452" s="1"/>
      <c r="I452" s="7"/>
    </row>
    <row r="453" spans="1:9">
      <c r="A453" s="1"/>
      <c r="B453" s="1"/>
      <c r="C453" s="1"/>
      <c r="D453" s="1"/>
      <c r="E453" s="1"/>
      <c r="F453" s="1"/>
      <c r="G453" s="1"/>
      <c r="H453" s="1"/>
      <c r="I453" s="7"/>
    </row>
    <row r="454" spans="1:9">
      <c r="A454" s="1"/>
      <c r="B454" s="1"/>
      <c r="C454" s="1"/>
      <c r="D454" s="1"/>
      <c r="E454" s="1"/>
      <c r="F454" s="1"/>
      <c r="G454" s="1"/>
      <c r="H454" s="1"/>
      <c r="I454" s="7"/>
    </row>
    <row r="455" spans="1:9">
      <c r="A455" s="1"/>
      <c r="B455" s="1"/>
      <c r="C455" s="1"/>
      <c r="D455" s="1"/>
      <c r="E455" s="1"/>
      <c r="F455" s="1"/>
      <c r="G455" s="1"/>
      <c r="H455" s="1"/>
      <c r="I455" s="7"/>
    </row>
    <row r="456" spans="1:9">
      <c r="A456" s="1"/>
      <c r="B456" s="1"/>
      <c r="C456" s="1"/>
      <c r="D456" s="1"/>
      <c r="E456" s="1"/>
      <c r="F456" s="1"/>
      <c r="G456" s="1"/>
      <c r="H456" s="1"/>
      <c r="I456" s="7"/>
    </row>
    <row r="457" spans="1:9">
      <c r="A457" s="1"/>
      <c r="B457" s="1"/>
      <c r="C457" s="1"/>
      <c r="D457" s="1"/>
      <c r="E457" s="1"/>
      <c r="F457" s="1"/>
      <c r="G457" s="1"/>
      <c r="H457" s="1"/>
      <c r="I457" s="7"/>
    </row>
    <row r="458" spans="1:9">
      <c r="A458" s="1"/>
      <c r="B458" s="1"/>
      <c r="C458" s="1"/>
      <c r="D458" s="1"/>
      <c r="E458" s="1"/>
      <c r="F458" s="1"/>
      <c r="G458" s="1"/>
      <c r="H458" s="1"/>
      <c r="I458" s="7"/>
    </row>
    <row r="459" spans="1:9">
      <c r="A459" s="1"/>
      <c r="B459" s="1"/>
      <c r="C459" s="1"/>
      <c r="D459" s="1"/>
      <c r="E459" s="1"/>
      <c r="F459" s="1"/>
      <c r="G459" s="1"/>
      <c r="H459" s="1"/>
      <c r="I459" s="7"/>
    </row>
    <row r="460" spans="1:9">
      <c r="A460" s="1"/>
      <c r="B460" s="1"/>
      <c r="C460" s="1"/>
      <c r="D460" s="1"/>
      <c r="E460" s="1"/>
      <c r="F460" s="1"/>
      <c r="G460" s="1"/>
      <c r="H460" s="1"/>
      <c r="I460" s="7"/>
    </row>
    <row r="461" spans="1:9">
      <c r="A461" s="1"/>
      <c r="B461" s="1"/>
      <c r="C461" s="1"/>
      <c r="D461" s="1"/>
      <c r="E461" s="1"/>
      <c r="F461" s="1"/>
      <c r="G461" s="1"/>
      <c r="H461" s="1"/>
      <c r="I461" s="7"/>
    </row>
    <row r="462" spans="1:9">
      <c r="A462" s="1"/>
      <c r="B462" s="1"/>
      <c r="C462" s="1"/>
      <c r="D462" s="1"/>
      <c r="E462" s="1"/>
      <c r="F462" s="1"/>
      <c r="G462" s="1"/>
      <c r="H462" s="1"/>
      <c r="I462" s="7"/>
    </row>
    <row r="463" spans="1:9">
      <c r="A463" s="1"/>
      <c r="B463" s="1"/>
      <c r="C463" s="1"/>
      <c r="D463" s="1"/>
      <c r="E463" s="1"/>
      <c r="F463" s="1"/>
      <c r="G463" s="1"/>
      <c r="H463" s="1"/>
      <c r="I463" s="7"/>
    </row>
    <row r="464" spans="1:9">
      <c r="A464" s="1"/>
      <c r="B464" s="1"/>
      <c r="C464" s="1"/>
      <c r="D464" s="1"/>
      <c r="E464" s="1"/>
      <c r="F464" s="1"/>
      <c r="G464" s="1"/>
      <c r="H464" s="1"/>
      <c r="I464" s="7"/>
    </row>
    <row r="465" spans="1:9">
      <c r="A465" s="1"/>
      <c r="B465" s="1"/>
      <c r="C465" s="1"/>
      <c r="D465" s="1"/>
      <c r="E465" s="1"/>
      <c r="F465" s="1"/>
      <c r="G465" s="1"/>
      <c r="H465" s="1"/>
      <c r="I465" s="7"/>
    </row>
    <row r="466" spans="1:9">
      <c r="A466" s="1"/>
      <c r="B466" s="1"/>
      <c r="C466" s="1"/>
      <c r="D466" s="1"/>
      <c r="E466" s="1"/>
      <c r="F466" s="1"/>
      <c r="G466" s="1"/>
      <c r="H466" s="1"/>
      <c r="I466" s="7"/>
    </row>
    <row r="467" spans="1:9">
      <c r="A467" s="1"/>
      <c r="B467" s="1"/>
      <c r="C467" s="1"/>
      <c r="D467" s="1"/>
      <c r="E467" s="1"/>
      <c r="F467" s="1"/>
      <c r="G467" s="1"/>
      <c r="H467" s="1"/>
      <c r="I467" s="7"/>
    </row>
    <row r="468" spans="1:9">
      <c r="A468" s="1"/>
      <c r="B468" s="1"/>
      <c r="C468" s="1"/>
      <c r="D468" s="1"/>
      <c r="E468" s="1"/>
      <c r="F468" s="1"/>
      <c r="G468" s="1"/>
      <c r="H468" s="1"/>
      <c r="I468" s="7"/>
    </row>
    <row r="469" spans="1:9">
      <c r="A469" s="1"/>
      <c r="B469" s="1"/>
      <c r="C469" s="1"/>
      <c r="D469" s="1"/>
      <c r="E469" s="1"/>
      <c r="F469" s="1"/>
      <c r="G469" s="1"/>
      <c r="H469" s="1"/>
      <c r="I469" s="7"/>
    </row>
    <row r="470" spans="1:9">
      <c r="A470" s="1"/>
      <c r="B470" s="1"/>
      <c r="C470" s="1"/>
      <c r="D470" s="1"/>
      <c r="E470" s="1"/>
      <c r="F470" s="1"/>
      <c r="G470" s="1"/>
      <c r="H470" s="1"/>
      <c r="I470" s="7"/>
    </row>
    <row r="471" spans="1:9">
      <c r="A471" s="1"/>
      <c r="B471" s="1"/>
      <c r="C471" s="1"/>
      <c r="D471" s="1"/>
      <c r="E471" s="1"/>
      <c r="F471" s="1"/>
      <c r="G471" s="1"/>
      <c r="H471" s="1"/>
      <c r="I471" s="7"/>
    </row>
    <row r="472" spans="1:9">
      <c r="A472" s="1"/>
      <c r="B472" s="1"/>
      <c r="C472" s="1"/>
      <c r="D472" s="1"/>
      <c r="E472" s="1"/>
      <c r="F472" s="1"/>
      <c r="G472" s="1"/>
      <c r="H472" s="1"/>
      <c r="I472" s="7"/>
    </row>
    <row r="473" spans="1:9">
      <c r="A473" s="1"/>
      <c r="B473" s="1"/>
      <c r="C473" s="1"/>
      <c r="D473" s="1"/>
      <c r="E473" s="1"/>
      <c r="F473" s="1"/>
      <c r="G473" s="1"/>
      <c r="H473" s="1"/>
      <c r="I473" s="7"/>
    </row>
    <row r="474" spans="1:9">
      <c r="A474" s="1"/>
      <c r="B474" s="1"/>
      <c r="C474" s="1"/>
      <c r="D474" s="1"/>
      <c r="E474" s="1"/>
      <c r="F474" s="1"/>
      <c r="G474" s="1"/>
      <c r="H474" s="1"/>
      <c r="I474" s="7"/>
    </row>
    <row r="475" spans="1:9">
      <c r="A475" s="1"/>
      <c r="B475" s="1"/>
      <c r="C475" s="1"/>
      <c r="D475" s="1"/>
      <c r="E475" s="1"/>
      <c r="F475" s="1"/>
      <c r="G475" s="1"/>
      <c r="H475" s="1"/>
      <c r="I475" s="7"/>
    </row>
    <row r="476" spans="1:9">
      <c r="A476" s="1"/>
      <c r="B476" s="1"/>
      <c r="C476" s="1"/>
      <c r="D476" s="1"/>
      <c r="E476" s="1"/>
      <c r="F476" s="1"/>
      <c r="G476" s="1"/>
      <c r="H476" s="1"/>
      <c r="I476" s="7"/>
    </row>
    <row r="477" spans="1:9">
      <c r="A477" s="1"/>
      <c r="B477" s="1"/>
      <c r="C477" s="1"/>
      <c r="D477" s="1"/>
      <c r="E477" s="1"/>
      <c r="F477" s="1"/>
      <c r="G477" s="1"/>
      <c r="H477" s="1"/>
      <c r="I477" s="7"/>
    </row>
    <row r="478" spans="1:9">
      <c r="A478" s="1"/>
      <c r="B478" s="1"/>
      <c r="C478" s="1"/>
      <c r="D478" s="1"/>
      <c r="E478" s="1"/>
      <c r="F478" s="1"/>
      <c r="G478" s="1"/>
      <c r="H478" s="1"/>
      <c r="I478" s="7"/>
    </row>
    <row r="479" spans="1:9">
      <c r="A479" s="1"/>
      <c r="B479" s="1"/>
      <c r="C479" s="1"/>
      <c r="D479" s="1"/>
      <c r="E479" s="1"/>
      <c r="F479" s="1"/>
      <c r="G479" s="1"/>
      <c r="H479" s="1"/>
      <c r="I479" s="7"/>
    </row>
    <row r="480" spans="1:9">
      <c r="A480" s="1"/>
      <c r="B480" s="1"/>
      <c r="C480" s="1"/>
      <c r="D480" s="1"/>
      <c r="E480" s="1"/>
      <c r="F480" s="1"/>
      <c r="G480" s="1"/>
      <c r="H480" s="1"/>
      <c r="I480" s="7"/>
    </row>
    <row r="481" spans="1:9">
      <c r="A481" s="1"/>
      <c r="B481" s="1"/>
      <c r="C481" s="1"/>
      <c r="D481" s="1"/>
      <c r="E481" s="1"/>
      <c r="F481" s="1"/>
      <c r="G481" s="1"/>
      <c r="H481" s="1"/>
      <c r="I481" s="7"/>
    </row>
    <row r="482" spans="1:9">
      <c r="A482" s="1"/>
      <c r="B482" s="1"/>
      <c r="C482" s="1"/>
      <c r="D482" s="1"/>
      <c r="E482" s="1"/>
      <c r="F482" s="1"/>
      <c r="G482" s="1"/>
      <c r="H482" s="1"/>
      <c r="I482" s="7"/>
    </row>
    <row r="483" spans="1:9">
      <c r="A483" s="1"/>
      <c r="B483" s="1"/>
      <c r="C483" s="1"/>
      <c r="D483" s="1"/>
      <c r="E483" s="1"/>
      <c r="F483" s="1"/>
      <c r="G483" s="1"/>
      <c r="H483" s="1"/>
      <c r="I483" s="7"/>
    </row>
    <row r="484" spans="1:9">
      <c r="A484" s="1"/>
      <c r="B484" s="1"/>
      <c r="C484" s="1"/>
      <c r="D484" s="1"/>
      <c r="E484" s="1"/>
      <c r="F484" s="1"/>
      <c r="G484" s="1"/>
      <c r="H484" s="1"/>
      <c r="I484" s="7"/>
    </row>
    <row r="485" spans="1:9">
      <c r="A485" s="1"/>
      <c r="B485" s="1"/>
      <c r="C485" s="1"/>
      <c r="D485" s="1"/>
      <c r="E485" s="1"/>
      <c r="F485" s="1"/>
      <c r="G485" s="1"/>
      <c r="H485" s="1"/>
      <c r="I485" s="7"/>
    </row>
    <row r="486" spans="1:9">
      <c r="A486" s="1"/>
      <c r="B486" s="1"/>
      <c r="C486" s="1"/>
      <c r="D486" s="1"/>
      <c r="E486" s="1"/>
      <c r="F486" s="1"/>
      <c r="G486" s="1"/>
      <c r="H486" s="1"/>
      <c r="I486" s="7"/>
    </row>
    <row r="487" spans="1:9">
      <c r="A487" s="1"/>
      <c r="B487" s="1"/>
      <c r="C487" s="1"/>
      <c r="D487" s="1"/>
      <c r="E487" s="1"/>
      <c r="F487" s="1"/>
      <c r="G487" s="1"/>
      <c r="H487" s="1"/>
      <c r="I487" s="7"/>
    </row>
    <row r="488" spans="1:9">
      <c r="A488" s="1"/>
      <c r="B488" s="1"/>
      <c r="C488" s="1"/>
      <c r="D488" s="1"/>
      <c r="E488" s="1"/>
      <c r="F488" s="1"/>
      <c r="G488" s="1"/>
      <c r="H488" s="1"/>
      <c r="I488" s="7"/>
    </row>
    <row r="489" spans="1:9">
      <c r="A489" s="1"/>
      <c r="B489" s="1"/>
      <c r="C489" s="1"/>
      <c r="D489" s="1"/>
      <c r="E489" s="1"/>
      <c r="F489" s="1"/>
      <c r="G489" s="1"/>
      <c r="H489" s="1"/>
      <c r="I489" s="7"/>
    </row>
    <row r="490" spans="1:9">
      <c r="A490" s="1"/>
      <c r="B490" s="1"/>
      <c r="C490" s="1"/>
      <c r="D490" s="1"/>
      <c r="E490" s="1"/>
      <c r="F490" s="1"/>
      <c r="G490" s="1"/>
      <c r="H490" s="1"/>
      <c r="I490" s="7"/>
    </row>
    <row r="491" spans="1:9">
      <c r="A491" s="1"/>
      <c r="B491" s="1"/>
      <c r="C491" s="1"/>
      <c r="D491" s="1"/>
      <c r="E491" s="1"/>
      <c r="F491" s="1"/>
      <c r="G491" s="1"/>
      <c r="H491" s="1"/>
      <c r="I491" s="7"/>
    </row>
    <row r="492" spans="1:9">
      <c r="A492" s="1"/>
      <c r="B492" s="1"/>
      <c r="C492" s="1"/>
      <c r="D492" s="1"/>
      <c r="E492" s="1"/>
      <c r="F492" s="1"/>
      <c r="G492" s="1"/>
      <c r="H492" s="1"/>
      <c r="I492" s="7"/>
    </row>
    <row r="493" spans="1:9">
      <c r="A493" s="1"/>
      <c r="B493" s="1"/>
      <c r="C493" s="1"/>
      <c r="D493" s="1"/>
      <c r="E493" s="1"/>
      <c r="F493" s="1"/>
      <c r="G493" s="1"/>
      <c r="H493" s="1"/>
      <c r="I493" s="7"/>
    </row>
    <row r="494" spans="1:9">
      <c r="A494" s="1"/>
      <c r="B494" s="1"/>
      <c r="C494" s="1"/>
      <c r="D494" s="1"/>
      <c r="E494" s="1"/>
      <c r="F494" s="1"/>
      <c r="G494" s="1"/>
      <c r="H494" s="1"/>
      <c r="I494" s="7"/>
    </row>
    <row r="495" spans="1:9">
      <c r="A495" s="1"/>
      <c r="B495" s="1"/>
      <c r="C495" s="1"/>
      <c r="D495" s="1"/>
      <c r="E495" s="1"/>
      <c r="F495" s="1"/>
      <c r="G495" s="1"/>
      <c r="H495" s="1"/>
      <c r="I495" s="7"/>
    </row>
    <row r="496" spans="1:9">
      <c r="A496" s="1"/>
      <c r="B496" s="1"/>
      <c r="C496" s="1"/>
      <c r="D496" s="1"/>
      <c r="E496" s="1"/>
      <c r="F496" s="1"/>
      <c r="G496" s="1"/>
      <c r="H496" s="1"/>
      <c r="I496" s="7"/>
    </row>
    <row r="497" spans="1:9">
      <c r="A497" s="1"/>
      <c r="B497" s="1"/>
      <c r="C497" s="1"/>
      <c r="D497" s="1"/>
      <c r="E497" s="1"/>
      <c r="F497" s="1"/>
      <c r="G497" s="1"/>
      <c r="H497" s="1"/>
      <c r="I497" s="7"/>
    </row>
    <row r="498" spans="1:9">
      <c r="A498" s="1"/>
      <c r="B498" s="1"/>
      <c r="C498" s="1"/>
      <c r="D498" s="1"/>
      <c r="E498" s="1"/>
      <c r="F498" s="1"/>
      <c r="G498" s="1"/>
      <c r="H498" s="1"/>
      <c r="I498" s="7"/>
    </row>
    <row r="499" spans="1:9">
      <c r="A499" s="1"/>
      <c r="B499" s="1"/>
      <c r="C499" s="1"/>
      <c r="D499" s="1"/>
      <c r="E499" s="1"/>
      <c r="F499" s="1"/>
      <c r="G499" s="1"/>
      <c r="H499" s="1"/>
      <c r="I499" s="7"/>
    </row>
    <row r="500" spans="1:9">
      <c r="A500" s="1"/>
      <c r="B500" s="1"/>
      <c r="C500" s="1"/>
      <c r="D500" s="1"/>
      <c r="E500" s="1"/>
      <c r="F500" s="1"/>
      <c r="G500" s="1"/>
      <c r="H500" s="1"/>
      <c r="I500" s="7"/>
    </row>
    <row r="501" spans="1:9">
      <c r="A501" s="1"/>
      <c r="B501" s="1"/>
      <c r="C501" s="1"/>
      <c r="D501" s="1"/>
      <c r="E501" s="1"/>
      <c r="F501" s="1"/>
      <c r="G501" s="1"/>
      <c r="H501" s="1"/>
      <c r="I501" s="7"/>
    </row>
    <row r="502" spans="1:9">
      <c r="A502" s="1"/>
      <c r="B502" s="1"/>
      <c r="C502" s="1"/>
      <c r="D502" s="1"/>
      <c r="E502" s="1"/>
      <c r="F502" s="1"/>
      <c r="G502" s="1"/>
      <c r="H502" s="1"/>
      <c r="I502" s="7"/>
    </row>
    <row r="503" spans="1:9">
      <c r="A503" s="1"/>
      <c r="B503" s="1"/>
      <c r="C503" s="1"/>
      <c r="D503" s="1"/>
      <c r="E503" s="1"/>
      <c r="F503" s="1"/>
      <c r="G503" s="1"/>
      <c r="H503" s="1"/>
      <c r="I503" s="7"/>
    </row>
    <row r="504" spans="1:9">
      <c r="A504" s="1"/>
      <c r="B504" s="1"/>
      <c r="C504" s="1"/>
      <c r="D504" s="1"/>
      <c r="E504" s="1"/>
      <c r="F504" s="1"/>
      <c r="G504" s="1"/>
      <c r="H504" s="1"/>
      <c r="I504" s="7"/>
    </row>
    <row r="505" spans="1:9">
      <c r="A505" s="1"/>
      <c r="B505" s="1"/>
      <c r="C505" s="1"/>
      <c r="D505" s="1"/>
      <c r="E505" s="1"/>
      <c r="F505" s="1"/>
      <c r="G505" s="1"/>
      <c r="H505" s="1"/>
      <c r="I505" s="7"/>
    </row>
    <row r="506" spans="1:9">
      <c r="A506" s="1"/>
      <c r="B506" s="1"/>
      <c r="C506" s="1"/>
      <c r="D506" s="1"/>
      <c r="E506" s="1"/>
      <c r="F506" s="1"/>
      <c r="G506" s="1"/>
      <c r="H506" s="1"/>
      <c r="I506" s="7"/>
    </row>
    <row r="507" spans="1:9">
      <c r="A507" s="1"/>
      <c r="B507" s="1"/>
      <c r="C507" s="1"/>
      <c r="D507" s="1"/>
      <c r="E507" s="1"/>
      <c r="F507" s="1"/>
      <c r="G507" s="1"/>
      <c r="H507" s="1"/>
      <c r="I507" s="7"/>
    </row>
    <row r="508" spans="1:9">
      <c r="A508" s="1"/>
      <c r="B508" s="1"/>
      <c r="C508" s="1"/>
      <c r="D508" s="1"/>
      <c r="E508" s="1"/>
      <c r="F508" s="1"/>
      <c r="G508" s="1"/>
      <c r="H508" s="1"/>
      <c r="I508" s="7"/>
    </row>
    <row r="509" spans="1:9">
      <c r="A509" s="1"/>
      <c r="B509" s="1"/>
      <c r="C509" s="1"/>
      <c r="D509" s="1"/>
      <c r="E509" s="1"/>
      <c r="F509" s="1"/>
      <c r="G509" s="1"/>
      <c r="H509" s="1"/>
      <c r="I509" s="7"/>
    </row>
    <row r="510" spans="1:9">
      <c r="A510" s="1"/>
      <c r="B510" s="1"/>
      <c r="C510" s="1"/>
      <c r="D510" s="1"/>
      <c r="E510" s="1"/>
      <c r="F510" s="1"/>
      <c r="G510" s="1"/>
      <c r="H510" s="1"/>
      <c r="I510" s="7"/>
    </row>
    <row r="511" spans="1:9">
      <c r="A511" s="1"/>
      <c r="B511" s="1"/>
      <c r="C511" s="1"/>
      <c r="D511" s="1"/>
      <c r="E511" s="1"/>
      <c r="F511" s="1"/>
      <c r="G511" s="1"/>
      <c r="H511" s="1"/>
      <c r="I511" s="7"/>
    </row>
    <row r="512" spans="1:9">
      <c r="A512" s="1"/>
      <c r="B512" s="1"/>
      <c r="C512" s="1"/>
      <c r="D512" s="1"/>
      <c r="E512" s="1"/>
      <c r="F512" s="1"/>
      <c r="G512" s="1"/>
      <c r="H512" s="1"/>
      <c r="I512" s="7"/>
    </row>
    <row r="513" spans="1:9">
      <c r="A513" s="1"/>
      <c r="B513" s="1"/>
      <c r="C513" s="1"/>
      <c r="D513" s="1"/>
      <c r="E513" s="1"/>
      <c r="F513" s="1"/>
      <c r="G513" s="1"/>
      <c r="H513" s="1"/>
      <c r="I513" s="7"/>
    </row>
    <row r="514" spans="1:9">
      <c r="A514" s="1"/>
      <c r="B514" s="1"/>
      <c r="C514" s="1"/>
      <c r="D514" s="1"/>
      <c r="E514" s="1"/>
      <c r="F514" s="1"/>
      <c r="G514" s="1"/>
      <c r="H514" s="1"/>
      <c r="I514" s="7"/>
    </row>
    <row r="515" spans="1:9">
      <c r="A515" s="1"/>
      <c r="B515" s="1"/>
      <c r="C515" s="1"/>
      <c r="D515" s="1"/>
      <c r="E515" s="1"/>
      <c r="F515" s="1"/>
      <c r="G515" s="1"/>
      <c r="H515" s="1"/>
      <c r="I515" s="7"/>
    </row>
    <row r="516" spans="1:9">
      <c r="A516" s="1"/>
      <c r="B516" s="1"/>
      <c r="C516" s="1"/>
      <c r="D516" s="1"/>
      <c r="E516" s="1"/>
      <c r="F516" s="1"/>
      <c r="G516" s="1"/>
      <c r="H516" s="1"/>
      <c r="I516" s="7"/>
    </row>
    <row r="517" spans="1:9">
      <c r="A517" s="1"/>
      <c r="B517" s="1"/>
      <c r="C517" s="1"/>
      <c r="D517" s="1"/>
      <c r="E517" s="1"/>
      <c r="F517" s="1"/>
      <c r="G517" s="1"/>
      <c r="H517" s="1"/>
      <c r="I517" s="7"/>
    </row>
    <row r="518" spans="1:9">
      <c r="A518" s="1"/>
      <c r="B518" s="1"/>
      <c r="C518" s="1"/>
      <c r="D518" s="1"/>
      <c r="E518" s="1"/>
      <c r="F518" s="1"/>
      <c r="G518" s="1"/>
      <c r="H518" s="1"/>
      <c r="I518" s="7"/>
    </row>
    <row r="519" spans="1:9">
      <c r="A519" s="1"/>
      <c r="B519" s="1"/>
      <c r="C519" s="1"/>
      <c r="D519" s="1"/>
      <c r="E519" s="1"/>
      <c r="F519" s="1"/>
      <c r="G519" s="1"/>
      <c r="H519" s="1"/>
      <c r="I519" s="7"/>
    </row>
    <row r="520" spans="1:9">
      <c r="A520" s="1"/>
      <c r="B520" s="1"/>
      <c r="C520" s="1"/>
      <c r="D520" s="1"/>
      <c r="E520" s="1"/>
      <c r="F520" s="1"/>
      <c r="G520" s="1"/>
      <c r="H520" s="1"/>
      <c r="I520" s="7"/>
    </row>
    <row r="521" spans="1:9">
      <c r="A521" s="1"/>
      <c r="B521" s="1"/>
      <c r="C521" s="1"/>
      <c r="D521" s="1"/>
      <c r="E521" s="1"/>
      <c r="F521" s="1"/>
      <c r="G521" s="1"/>
      <c r="H521" s="1"/>
      <c r="I521" s="7"/>
    </row>
    <row r="522" spans="1:9">
      <c r="A522" s="1"/>
      <c r="B522" s="1"/>
      <c r="C522" s="1"/>
      <c r="D522" s="1"/>
      <c r="E522" s="1"/>
      <c r="F522" s="1"/>
      <c r="G522" s="1"/>
      <c r="H522" s="1"/>
      <c r="I522" s="7"/>
    </row>
    <row r="523" spans="1:9">
      <c r="A523" s="1"/>
      <c r="B523" s="1"/>
      <c r="C523" s="1"/>
      <c r="D523" s="1"/>
      <c r="E523" s="1"/>
      <c r="F523" s="1"/>
      <c r="G523" s="1"/>
      <c r="H523" s="1"/>
      <c r="I523" s="7"/>
    </row>
    <row r="524" spans="1:9">
      <c r="A524" s="1"/>
      <c r="B524" s="1"/>
      <c r="C524" s="1"/>
      <c r="D524" s="1"/>
      <c r="E524" s="1"/>
      <c r="F524" s="1"/>
      <c r="G524" s="1"/>
      <c r="H524" s="1"/>
      <c r="I524" s="7"/>
    </row>
    <row r="525" spans="1:9">
      <c r="A525" s="1"/>
      <c r="B525" s="1"/>
      <c r="C525" s="1"/>
      <c r="D525" s="1"/>
      <c r="E525" s="1"/>
      <c r="F525" s="1"/>
      <c r="G525" s="1"/>
      <c r="H525" s="1"/>
      <c r="I525" s="7"/>
    </row>
    <row r="526" spans="1:9">
      <c r="A526" s="1"/>
      <c r="B526" s="1"/>
      <c r="C526" s="1"/>
      <c r="D526" s="1"/>
      <c r="E526" s="1"/>
      <c r="F526" s="1"/>
      <c r="G526" s="1"/>
      <c r="H526" s="1"/>
      <c r="I526" s="7"/>
    </row>
    <row r="527" spans="1:9">
      <c r="A527" s="1"/>
      <c r="B527" s="1"/>
      <c r="C527" s="1"/>
      <c r="D527" s="1"/>
      <c r="E527" s="1"/>
      <c r="F527" s="1"/>
      <c r="G527" s="1"/>
      <c r="H527" s="1"/>
      <c r="I527" s="7"/>
    </row>
    <row r="528" spans="1:9">
      <c r="A528" s="1"/>
      <c r="B528" s="1"/>
      <c r="C528" s="1"/>
      <c r="D528" s="1"/>
      <c r="E528" s="1"/>
      <c r="F528" s="1"/>
      <c r="G528" s="1"/>
      <c r="H528" s="1"/>
      <c r="I528" s="7"/>
    </row>
    <row r="529" spans="1:9">
      <c r="A529" s="1"/>
      <c r="B529" s="1"/>
      <c r="C529" s="1"/>
      <c r="D529" s="1"/>
      <c r="E529" s="1"/>
      <c r="F529" s="1"/>
      <c r="G529" s="1"/>
      <c r="H529" s="1"/>
      <c r="I529" s="7"/>
    </row>
    <row r="530" spans="1:9">
      <c r="A530" s="1"/>
      <c r="B530" s="1"/>
      <c r="C530" s="1"/>
      <c r="D530" s="1"/>
      <c r="E530" s="1"/>
      <c r="F530" s="1"/>
      <c r="G530" s="1"/>
      <c r="H530" s="1"/>
      <c r="I530" s="7"/>
    </row>
    <row r="531" spans="1:9">
      <c r="A531" s="1"/>
      <c r="B531" s="1"/>
      <c r="C531" s="1"/>
      <c r="D531" s="1"/>
      <c r="E531" s="1"/>
      <c r="F531" s="1"/>
      <c r="G531" s="1"/>
      <c r="H531" s="1"/>
      <c r="I531" s="7"/>
    </row>
    <row r="532" spans="1:9">
      <c r="A532" s="1"/>
      <c r="B532" s="1"/>
      <c r="C532" s="1"/>
      <c r="D532" s="1"/>
      <c r="E532" s="1"/>
      <c r="F532" s="1"/>
      <c r="G532" s="1"/>
      <c r="H532" s="1"/>
      <c r="I532" s="7"/>
    </row>
    <row r="533" spans="1:9">
      <c r="A533" s="1"/>
      <c r="B533" s="1"/>
      <c r="C533" s="1"/>
      <c r="D533" s="1"/>
      <c r="E533" s="1"/>
      <c r="F533" s="1"/>
      <c r="G533" s="1"/>
      <c r="H533" s="1"/>
      <c r="I533" s="7"/>
    </row>
    <row r="534" spans="1:9">
      <c r="A534" s="1"/>
      <c r="B534" s="1"/>
      <c r="C534" s="1"/>
      <c r="D534" s="1"/>
      <c r="E534" s="1"/>
      <c r="F534" s="1"/>
      <c r="G534" s="1"/>
      <c r="H534" s="1"/>
      <c r="I534" s="7"/>
    </row>
    <row r="535" spans="1:9">
      <c r="A535" s="1"/>
      <c r="B535" s="1"/>
      <c r="C535" s="1"/>
      <c r="D535" s="1"/>
      <c r="E535" s="1"/>
      <c r="F535" s="1"/>
      <c r="G535" s="1"/>
      <c r="H535" s="1"/>
      <c r="I535" s="7"/>
    </row>
    <row r="536" spans="1:9">
      <c r="A536" s="1"/>
      <c r="B536" s="1"/>
      <c r="C536" s="1"/>
      <c r="D536" s="1"/>
      <c r="E536" s="1"/>
      <c r="F536" s="1"/>
      <c r="G536" s="1"/>
      <c r="H536" s="1"/>
      <c r="I536" s="7"/>
    </row>
    <row r="537" spans="1:9">
      <c r="A537" s="1"/>
      <c r="B537" s="1"/>
      <c r="C537" s="1"/>
      <c r="D537" s="1"/>
      <c r="E537" s="1"/>
      <c r="F537" s="1"/>
      <c r="G537" s="1"/>
      <c r="H537" s="1"/>
      <c r="I537" s="7"/>
    </row>
    <row r="538" spans="1:9">
      <c r="A538" s="1"/>
      <c r="B538" s="1"/>
      <c r="C538" s="1"/>
      <c r="D538" s="1"/>
      <c r="E538" s="1"/>
      <c r="F538" s="1"/>
      <c r="G538" s="1"/>
      <c r="H538" s="1"/>
      <c r="I538" s="7"/>
    </row>
    <row r="539" spans="1:9">
      <c r="A539" s="1"/>
      <c r="B539" s="1"/>
      <c r="C539" s="1"/>
      <c r="D539" s="1"/>
      <c r="E539" s="1"/>
      <c r="F539" s="1"/>
      <c r="G539" s="1"/>
      <c r="H539" s="1"/>
      <c r="I539" s="7"/>
    </row>
    <row r="540" spans="1:9">
      <c r="A540" s="1"/>
      <c r="B540" s="1"/>
      <c r="C540" s="1"/>
      <c r="D540" s="1"/>
      <c r="E540" s="1"/>
      <c r="F540" s="1"/>
      <c r="G540" s="1"/>
      <c r="H540" s="1"/>
      <c r="I540" s="7"/>
    </row>
    <row r="541" spans="1:9">
      <c r="A541" s="1"/>
      <c r="B541" s="1"/>
      <c r="C541" s="1"/>
      <c r="D541" s="1"/>
      <c r="E541" s="1"/>
      <c r="F541" s="1"/>
      <c r="G541" s="1"/>
      <c r="H541" s="1"/>
      <c r="I541" s="7"/>
    </row>
    <row r="542" spans="1:9">
      <c r="A542" s="1"/>
      <c r="B542" s="1"/>
      <c r="C542" s="1"/>
      <c r="D542" s="1"/>
      <c r="E542" s="1"/>
      <c r="F542" s="1"/>
      <c r="G542" s="1"/>
      <c r="H542" s="1"/>
      <c r="I542" s="7"/>
    </row>
    <row r="543" spans="1:9">
      <c r="A543" s="1"/>
      <c r="B543" s="1"/>
      <c r="C543" s="1"/>
      <c r="D543" s="1"/>
      <c r="E543" s="1"/>
      <c r="F543" s="1"/>
      <c r="G543" s="1"/>
      <c r="H543" s="1"/>
      <c r="I543" s="7"/>
    </row>
    <row r="544" spans="1:9">
      <c r="A544" s="1"/>
      <c r="B544" s="1"/>
      <c r="C544" s="1"/>
      <c r="D544" s="1"/>
      <c r="E544" s="1"/>
      <c r="F544" s="1"/>
      <c r="G544" s="1"/>
      <c r="H544" s="1"/>
      <c r="I544" s="7"/>
    </row>
    <row r="545" spans="1:9">
      <c r="A545" s="1"/>
      <c r="B545" s="1"/>
      <c r="C545" s="1"/>
      <c r="D545" s="1"/>
      <c r="E545" s="1"/>
      <c r="F545" s="1"/>
      <c r="G545" s="1"/>
      <c r="H545" s="1"/>
      <c r="I545" s="7"/>
    </row>
    <row r="546" spans="1:9">
      <c r="A546" s="1"/>
      <c r="B546" s="1"/>
      <c r="C546" s="1"/>
      <c r="D546" s="1"/>
      <c r="E546" s="1"/>
      <c r="F546" s="1"/>
      <c r="G546" s="1"/>
      <c r="H546" s="1"/>
      <c r="I546" s="7"/>
    </row>
    <row r="547" spans="1:9">
      <c r="A547" s="1"/>
      <c r="B547" s="1"/>
      <c r="C547" s="1"/>
      <c r="D547" s="1"/>
      <c r="E547" s="1"/>
      <c r="F547" s="1"/>
      <c r="G547" s="1"/>
      <c r="H547" s="1"/>
      <c r="I547" s="7"/>
    </row>
    <row r="548" spans="1:9">
      <c r="A548" s="1"/>
      <c r="B548" s="1"/>
      <c r="C548" s="1"/>
      <c r="D548" s="1"/>
      <c r="E548" s="1"/>
      <c r="F548" s="1"/>
      <c r="G548" s="1"/>
      <c r="H548" s="1"/>
      <c r="I548" s="7"/>
    </row>
    <row r="549" spans="1:9">
      <c r="A549" s="1"/>
      <c r="B549" s="1"/>
      <c r="C549" s="1"/>
      <c r="D549" s="1"/>
      <c r="E549" s="1"/>
      <c r="F549" s="1"/>
      <c r="G549" s="1"/>
      <c r="H549" s="1"/>
      <c r="I549" s="7"/>
    </row>
    <row r="550" spans="1:9">
      <c r="A550" s="1"/>
      <c r="B550" s="1"/>
      <c r="C550" s="1"/>
      <c r="D550" s="1"/>
      <c r="E550" s="1"/>
      <c r="F550" s="1"/>
      <c r="G550" s="1"/>
      <c r="H550" s="1"/>
      <c r="I550" s="7"/>
    </row>
    <row r="551" spans="1:9">
      <c r="A551" s="1"/>
      <c r="B551" s="1"/>
      <c r="C551" s="1"/>
      <c r="D551" s="1"/>
      <c r="E551" s="1"/>
      <c r="F551" s="1"/>
      <c r="G551" s="1"/>
      <c r="H551" s="1"/>
      <c r="I551" s="7"/>
    </row>
    <row r="552" spans="1:9">
      <c r="A552" s="1"/>
      <c r="B552" s="1"/>
      <c r="C552" s="1"/>
      <c r="D552" s="1"/>
      <c r="E552" s="1"/>
      <c r="F552" s="1"/>
      <c r="G552" s="1"/>
      <c r="H552" s="1"/>
      <c r="I552" s="7"/>
    </row>
    <row r="553" spans="1:9">
      <c r="A553" s="1"/>
      <c r="B553" s="1"/>
      <c r="C553" s="1"/>
      <c r="D553" s="1"/>
      <c r="E553" s="1"/>
      <c r="F553" s="1"/>
      <c r="G553" s="1"/>
      <c r="H553" s="1"/>
      <c r="I553" s="7"/>
    </row>
    <row r="554" spans="1:9">
      <c r="A554" s="1"/>
      <c r="B554" s="1"/>
      <c r="C554" s="1"/>
      <c r="D554" s="1"/>
      <c r="E554" s="1"/>
      <c r="F554" s="1"/>
      <c r="G554" s="1"/>
      <c r="H554" s="1"/>
      <c r="I554" s="7"/>
    </row>
    <row r="555" spans="1:9">
      <c r="A555" s="1"/>
      <c r="B555" s="1"/>
      <c r="C555" s="1"/>
      <c r="D555" s="1"/>
      <c r="E555" s="1"/>
      <c r="F555" s="1"/>
      <c r="G555" s="1"/>
      <c r="H555" s="1"/>
      <c r="I555" s="7"/>
    </row>
    <row r="556" spans="1:9">
      <c r="A556" s="1"/>
      <c r="B556" s="1"/>
      <c r="C556" s="1"/>
      <c r="D556" s="1"/>
      <c r="E556" s="1"/>
      <c r="F556" s="1"/>
      <c r="G556" s="1"/>
      <c r="H556" s="1"/>
      <c r="I556" s="7"/>
    </row>
    <row r="557" spans="1:9">
      <c r="A557" s="1"/>
      <c r="B557" s="1"/>
      <c r="C557" s="1"/>
      <c r="D557" s="1"/>
      <c r="E557" s="1"/>
      <c r="F557" s="1"/>
      <c r="G557" s="1"/>
      <c r="H557" s="1"/>
      <c r="I557" s="7"/>
    </row>
    <row r="558" spans="1:9">
      <c r="A558" s="1"/>
      <c r="B558" s="1"/>
      <c r="C558" s="1"/>
      <c r="D558" s="1"/>
      <c r="E558" s="1"/>
      <c r="F558" s="1"/>
      <c r="G558" s="1"/>
      <c r="H558" s="1"/>
      <c r="I558" s="7"/>
    </row>
    <row r="559" spans="1:9">
      <c r="A559" s="1"/>
      <c r="B559" s="1"/>
      <c r="C559" s="1"/>
      <c r="D559" s="1"/>
      <c r="E559" s="1"/>
      <c r="F559" s="1"/>
      <c r="G559" s="1"/>
      <c r="H559" s="1"/>
      <c r="I559" s="7"/>
    </row>
    <row r="560" spans="1:9">
      <c r="A560" s="1"/>
      <c r="B560" s="1"/>
      <c r="C560" s="1"/>
      <c r="D560" s="1"/>
      <c r="E560" s="1"/>
      <c r="F560" s="1"/>
      <c r="G560" s="1"/>
      <c r="H560" s="1"/>
      <c r="I560" s="7"/>
    </row>
    <row r="561" spans="1:9">
      <c r="A561" s="1"/>
      <c r="B561" s="1"/>
      <c r="C561" s="1"/>
      <c r="D561" s="1"/>
      <c r="E561" s="1"/>
      <c r="F561" s="1"/>
      <c r="G561" s="1"/>
      <c r="H561" s="1"/>
      <c r="I561" s="7"/>
    </row>
    <row r="562" spans="1:9">
      <c r="A562" s="1"/>
      <c r="B562" s="1"/>
      <c r="C562" s="1"/>
      <c r="D562" s="1"/>
      <c r="E562" s="1"/>
      <c r="F562" s="1"/>
      <c r="G562" s="1"/>
      <c r="H562" s="1"/>
      <c r="I562" s="7"/>
    </row>
    <row r="563" spans="1:9">
      <c r="A563" s="1"/>
      <c r="B563" s="1"/>
      <c r="C563" s="1"/>
      <c r="D563" s="1"/>
      <c r="E563" s="1"/>
      <c r="F563" s="1"/>
      <c r="G563" s="1"/>
      <c r="H563" s="1"/>
      <c r="I563" s="7"/>
    </row>
    <row r="564" spans="1:9">
      <c r="A564" s="1"/>
      <c r="B564" s="1"/>
      <c r="C564" s="1"/>
      <c r="D564" s="1"/>
      <c r="E564" s="1"/>
      <c r="F564" s="1"/>
      <c r="G564" s="1"/>
      <c r="H564" s="1"/>
      <c r="I564" s="7"/>
    </row>
    <row r="565" spans="1:9">
      <c r="A565" s="1"/>
      <c r="B565" s="1"/>
      <c r="C565" s="1"/>
      <c r="D565" s="1"/>
      <c r="E565" s="1"/>
      <c r="F565" s="1"/>
      <c r="G565" s="1"/>
      <c r="H565" s="1"/>
      <c r="I565" s="7"/>
    </row>
    <row r="566" spans="1:9">
      <c r="A566" s="1"/>
      <c r="B566" s="1"/>
      <c r="C566" s="1"/>
      <c r="D566" s="1"/>
      <c r="E566" s="1"/>
      <c r="F566" s="1"/>
      <c r="G566" s="1"/>
      <c r="H566" s="1"/>
      <c r="I566" s="7"/>
    </row>
    <row r="567" spans="1:9">
      <c r="A567" s="1"/>
      <c r="B567" s="1"/>
      <c r="C567" s="1"/>
      <c r="D567" s="1"/>
      <c r="E567" s="1"/>
      <c r="F567" s="1"/>
      <c r="G567" s="1"/>
      <c r="H567" s="1"/>
      <c r="I567" s="7"/>
    </row>
    <row r="568" spans="1:9">
      <c r="A568" s="1"/>
      <c r="B568" s="1"/>
      <c r="C568" s="1"/>
      <c r="D568" s="1"/>
      <c r="E568" s="1"/>
      <c r="F568" s="1"/>
      <c r="G568" s="1"/>
      <c r="H568" s="1"/>
      <c r="I568" s="7"/>
    </row>
    <row r="569" spans="1:9">
      <c r="A569" s="1"/>
      <c r="B569" s="1"/>
      <c r="C569" s="1"/>
      <c r="D569" s="1"/>
      <c r="E569" s="1"/>
      <c r="F569" s="1"/>
      <c r="G569" s="1"/>
      <c r="H569" s="1"/>
      <c r="I569" s="7"/>
    </row>
    <row r="570" spans="1:9">
      <c r="A570" s="1"/>
      <c r="B570" s="1"/>
      <c r="C570" s="1"/>
      <c r="D570" s="1"/>
      <c r="E570" s="1"/>
      <c r="F570" s="1"/>
      <c r="G570" s="1"/>
      <c r="H570" s="1"/>
      <c r="I570" s="7"/>
    </row>
    <row r="571" spans="1:9">
      <c r="A571" s="1"/>
      <c r="B571" s="1"/>
      <c r="C571" s="1"/>
      <c r="D571" s="1"/>
      <c r="E571" s="1"/>
      <c r="F571" s="1"/>
      <c r="G571" s="1"/>
      <c r="H571" s="1"/>
      <c r="I571" s="7"/>
    </row>
    <row r="572" spans="1:9">
      <c r="A572" s="1"/>
      <c r="B572" s="1"/>
      <c r="C572" s="1"/>
      <c r="D572" s="1"/>
      <c r="E572" s="1"/>
      <c r="F572" s="1"/>
      <c r="G572" s="1"/>
      <c r="H572" s="1"/>
      <c r="I572" s="7"/>
    </row>
    <row r="573" spans="1:9">
      <c r="A573" s="1"/>
      <c r="B573" s="1"/>
      <c r="C573" s="1"/>
      <c r="D573" s="1"/>
      <c r="E573" s="1"/>
      <c r="F573" s="1"/>
      <c r="G573" s="1"/>
      <c r="H573" s="1"/>
      <c r="I573" s="7"/>
    </row>
    <row r="574" spans="1:9">
      <c r="A574" s="1"/>
      <c r="B574" s="1"/>
      <c r="C574" s="1"/>
      <c r="D574" s="1"/>
      <c r="E574" s="1"/>
      <c r="F574" s="1"/>
      <c r="G574" s="1"/>
      <c r="H574" s="1"/>
      <c r="I574" s="7"/>
    </row>
    <row r="575" spans="1:9">
      <c r="A575" s="1"/>
      <c r="B575" s="1"/>
      <c r="C575" s="1"/>
      <c r="D575" s="1"/>
      <c r="E575" s="1"/>
      <c r="F575" s="1"/>
      <c r="G575" s="1"/>
      <c r="H575" s="1"/>
      <c r="I575" s="7"/>
    </row>
    <row r="576" spans="1:9">
      <c r="A576" s="1"/>
      <c r="B576" s="1"/>
      <c r="C576" s="1"/>
      <c r="D576" s="1"/>
      <c r="E576" s="1"/>
      <c r="F576" s="1"/>
      <c r="G576" s="1"/>
      <c r="H576" s="1"/>
      <c r="I576" s="7"/>
    </row>
    <row r="577" spans="1:9">
      <c r="A577" s="1"/>
      <c r="B577" s="1"/>
      <c r="C577" s="1"/>
      <c r="D577" s="1"/>
      <c r="E577" s="1"/>
      <c r="F577" s="1"/>
      <c r="G577" s="1"/>
      <c r="H577" s="1"/>
      <c r="I577" s="7"/>
    </row>
    <row r="578" spans="1:9">
      <c r="A578" s="1"/>
      <c r="B578" s="1"/>
      <c r="C578" s="1"/>
      <c r="D578" s="1"/>
      <c r="E578" s="1"/>
      <c r="F578" s="1"/>
      <c r="G578" s="1"/>
      <c r="H578" s="1"/>
      <c r="I578" s="7"/>
    </row>
    <row r="579" spans="1:9">
      <c r="A579" s="1"/>
      <c r="B579" s="1"/>
      <c r="C579" s="1"/>
      <c r="D579" s="1"/>
      <c r="E579" s="1"/>
      <c r="F579" s="1"/>
      <c r="G579" s="1"/>
      <c r="H579" s="1"/>
      <c r="I579" s="7"/>
    </row>
    <row r="580" spans="1:9">
      <c r="A580" s="1"/>
      <c r="B580" s="1"/>
      <c r="C580" s="1"/>
      <c r="D580" s="1"/>
      <c r="E580" s="1"/>
      <c r="F580" s="1"/>
      <c r="G580" s="1"/>
      <c r="H580" s="1"/>
      <c r="I580" s="7"/>
    </row>
    <row r="581" spans="1:9">
      <c r="A581" s="1"/>
      <c r="B581" s="1"/>
      <c r="C581" s="1"/>
      <c r="D581" s="1"/>
      <c r="E581" s="1"/>
      <c r="F581" s="1"/>
      <c r="G581" s="1"/>
      <c r="H581" s="1"/>
      <c r="I581" s="7"/>
    </row>
    <row r="582" spans="1:9">
      <c r="A582" s="1"/>
      <c r="B582" s="1"/>
      <c r="C582" s="1"/>
      <c r="D582" s="1"/>
      <c r="E582" s="1"/>
      <c r="F582" s="1"/>
      <c r="G582" s="1"/>
      <c r="H582" s="1"/>
      <c r="I582" s="7"/>
    </row>
    <row r="583" spans="1:9">
      <c r="A583" s="1"/>
      <c r="B583" s="1"/>
      <c r="C583" s="1"/>
      <c r="D583" s="1"/>
      <c r="E583" s="1"/>
      <c r="F583" s="1"/>
      <c r="G583" s="1"/>
      <c r="H583" s="1"/>
      <c r="I583" s="7"/>
    </row>
    <row r="584" spans="1:9">
      <c r="A584" s="1"/>
      <c r="B584" s="1"/>
      <c r="C584" s="1"/>
      <c r="D584" s="1"/>
      <c r="E584" s="1"/>
      <c r="F584" s="1"/>
      <c r="G584" s="1"/>
      <c r="H584" s="1"/>
      <c r="I584" s="7"/>
    </row>
    <row r="585" spans="1:9">
      <c r="A585" s="1"/>
      <c r="B585" s="1"/>
      <c r="C585" s="1"/>
      <c r="D585" s="1"/>
      <c r="E585" s="1"/>
      <c r="F585" s="1"/>
      <c r="G585" s="1"/>
      <c r="H585" s="1"/>
      <c r="I585" s="7"/>
    </row>
    <row r="586" spans="1:9">
      <c r="A586" s="1"/>
      <c r="B586" s="1"/>
      <c r="C586" s="1"/>
      <c r="D586" s="1"/>
      <c r="E586" s="1"/>
      <c r="F586" s="1"/>
      <c r="G586" s="1"/>
      <c r="H586" s="1"/>
      <c r="I586" s="7"/>
    </row>
    <row r="587" spans="1:9">
      <c r="A587" s="1"/>
      <c r="B587" s="1"/>
      <c r="C587" s="1"/>
      <c r="D587" s="1"/>
      <c r="E587" s="1"/>
      <c r="F587" s="1"/>
      <c r="G587" s="1"/>
      <c r="H587" s="1"/>
      <c r="I587" s="7"/>
    </row>
    <row r="588" spans="1:9">
      <c r="A588" s="1"/>
      <c r="B588" s="1"/>
      <c r="C588" s="1"/>
      <c r="D588" s="1"/>
      <c r="E588" s="1"/>
      <c r="F588" s="1"/>
      <c r="G588" s="1"/>
      <c r="H588" s="1"/>
      <c r="I588" s="7"/>
    </row>
    <row r="589" spans="1:9">
      <c r="A589" s="1"/>
      <c r="B589" s="1"/>
      <c r="C589" s="1"/>
      <c r="D589" s="1"/>
      <c r="E589" s="1"/>
      <c r="F589" s="1"/>
      <c r="G589" s="1"/>
      <c r="H589" s="1"/>
      <c r="I589" s="7"/>
    </row>
    <row r="590" spans="1:9">
      <c r="A590" s="1"/>
      <c r="B590" s="1"/>
      <c r="C590" s="1"/>
      <c r="D590" s="1"/>
      <c r="E590" s="1"/>
      <c r="F590" s="1"/>
      <c r="G590" s="1"/>
      <c r="H590" s="1"/>
      <c r="I590" s="7"/>
    </row>
    <row r="591" spans="1:9">
      <c r="A591" s="1"/>
      <c r="B591" s="1"/>
      <c r="C591" s="1"/>
      <c r="D591" s="1"/>
      <c r="E591" s="1"/>
      <c r="F591" s="1"/>
      <c r="G591" s="1"/>
      <c r="H591" s="1"/>
      <c r="I591" s="7"/>
    </row>
    <row r="592" spans="1:9">
      <c r="A592" s="1"/>
      <c r="B592" s="1"/>
      <c r="C592" s="1"/>
      <c r="D592" s="1"/>
      <c r="E592" s="1"/>
      <c r="F592" s="1"/>
      <c r="G592" s="1"/>
      <c r="H592" s="1"/>
      <c r="I592" s="7"/>
    </row>
    <row r="593" spans="1:9">
      <c r="A593" s="1"/>
      <c r="B593" s="1"/>
      <c r="C593" s="1"/>
      <c r="D593" s="1"/>
      <c r="E593" s="1"/>
      <c r="F593" s="1"/>
      <c r="G593" s="1"/>
      <c r="H593" s="1"/>
      <c r="I593" s="7"/>
    </row>
    <row r="594" spans="1:9">
      <c r="A594" s="1"/>
      <c r="B594" s="1"/>
      <c r="C594" s="1"/>
      <c r="D594" s="1"/>
      <c r="E594" s="1"/>
      <c r="F594" s="1"/>
      <c r="G594" s="1"/>
      <c r="H594" s="1"/>
      <c r="I594" s="7"/>
    </row>
    <row r="595" spans="1:9">
      <c r="A595" s="1"/>
      <c r="B595" s="1"/>
      <c r="C595" s="1"/>
      <c r="D595" s="1"/>
      <c r="E595" s="1"/>
      <c r="F595" s="1"/>
      <c r="G595" s="1"/>
      <c r="H595" s="1"/>
      <c r="I595" s="7"/>
    </row>
    <row r="596" spans="1:9">
      <c r="A596" s="1"/>
      <c r="B596" s="1"/>
      <c r="C596" s="1"/>
      <c r="D596" s="1"/>
      <c r="E596" s="1"/>
      <c r="F596" s="1"/>
      <c r="G596" s="1"/>
      <c r="H596" s="1"/>
      <c r="I596" s="7"/>
    </row>
    <row r="597" spans="1:9">
      <c r="A597" s="1"/>
      <c r="B597" s="1"/>
      <c r="C597" s="1"/>
      <c r="D597" s="1"/>
      <c r="E597" s="1"/>
      <c r="F597" s="1"/>
      <c r="G597" s="1"/>
      <c r="H597" s="1"/>
      <c r="I597" s="7"/>
    </row>
    <row r="598" spans="1:9">
      <c r="A598" s="1"/>
      <c r="B598" s="1"/>
      <c r="C598" s="1"/>
      <c r="D598" s="1"/>
      <c r="E598" s="1"/>
      <c r="F598" s="1"/>
      <c r="G598" s="1"/>
      <c r="H598" s="1"/>
      <c r="I598" s="7"/>
    </row>
    <row r="599" spans="1:9">
      <c r="A599" s="1"/>
      <c r="B599" s="1"/>
      <c r="C599" s="1"/>
      <c r="D599" s="1"/>
      <c r="E599" s="1"/>
      <c r="F599" s="1"/>
      <c r="G599" s="1"/>
      <c r="H599" s="1"/>
      <c r="I599" s="7"/>
    </row>
    <row r="600" spans="1:9">
      <c r="A600" s="1"/>
      <c r="B600" s="1"/>
      <c r="C600" s="1"/>
      <c r="D600" s="1"/>
      <c r="E600" s="1"/>
      <c r="F600" s="1"/>
      <c r="G600" s="1"/>
      <c r="H600" s="1"/>
      <c r="I600" s="7"/>
    </row>
    <row r="601" spans="1:9">
      <c r="A601" s="1"/>
      <c r="B601" s="1"/>
      <c r="C601" s="1"/>
      <c r="D601" s="1"/>
      <c r="E601" s="1"/>
      <c r="F601" s="1"/>
      <c r="G601" s="1"/>
      <c r="H601" s="1"/>
      <c r="I601" s="7"/>
    </row>
    <row r="602" spans="1:9">
      <c r="A602" s="1"/>
      <c r="B602" s="1"/>
      <c r="C602" s="1"/>
      <c r="D602" s="1"/>
      <c r="E602" s="1"/>
      <c r="F602" s="1"/>
      <c r="G602" s="1"/>
      <c r="H602" s="1"/>
      <c r="I602" s="7"/>
    </row>
    <row r="603" spans="1:9">
      <c r="A603" s="1"/>
      <c r="B603" s="1"/>
      <c r="C603" s="1"/>
      <c r="D603" s="1"/>
      <c r="E603" s="1"/>
      <c r="F603" s="1"/>
      <c r="G603" s="1"/>
      <c r="H603" s="1"/>
      <c r="I603" s="7"/>
    </row>
    <row r="604" spans="1:9">
      <c r="A604" s="1"/>
      <c r="B604" s="1"/>
      <c r="C604" s="1"/>
      <c r="D604" s="1"/>
      <c r="E604" s="1"/>
      <c r="F604" s="1"/>
      <c r="G604" s="1"/>
      <c r="H604" s="1"/>
      <c r="I604" s="7"/>
    </row>
    <row r="605" spans="1:9">
      <c r="A605" s="1"/>
      <c r="B605" s="1"/>
      <c r="C605" s="1"/>
      <c r="D605" s="1"/>
      <c r="E605" s="1"/>
      <c r="F605" s="1"/>
      <c r="G605" s="1"/>
      <c r="H605" s="1"/>
      <c r="I605" s="7"/>
    </row>
    <row r="606" spans="1:9">
      <c r="A606" s="1"/>
      <c r="B606" s="1"/>
      <c r="C606" s="1"/>
      <c r="D606" s="1"/>
      <c r="E606" s="1"/>
      <c r="F606" s="1"/>
      <c r="G606" s="1"/>
      <c r="H606" s="1"/>
      <c r="I606" s="7"/>
    </row>
    <row r="607" spans="1:9">
      <c r="A607" s="1"/>
      <c r="B607" s="1"/>
      <c r="C607" s="1"/>
      <c r="D607" s="1"/>
      <c r="E607" s="1"/>
      <c r="F607" s="1"/>
      <c r="G607" s="1"/>
      <c r="H607" s="1"/>
      <c r="I607" s="7"/>
    </row>
    <row r="608" spans="1:9">
      <c r="A608" s="1"/>
      <c r="B608" s="1"/>
      <c r="C608" s="1"/>
      <c r="D608" s="1"/>
      <c r="E608" s="1"/>
      <c r="F608" s="1"/>
      <c r="G608" s="1"/>
      <c r="H608" s="1"/>
      <c r="I608" s="7"/>
    </row>
    <row r="609" spans="1:9">
      <c r="A609" s="1"/>
      <c r="B609" s="1"/>
      <c r="C609" s="1"/>
      <c r="D609" s="1"/>
      <c r="E609" s="1"/>
      <c r="F609" s="1"/>
      <c r="G609" s="1"/>
      <c r="H609" s="1"/>
      <c r="I609" s="7"/>
    </row>
    <row r="610" spans="1:9">
      <c r="A610" s="1"/>
      <c r="B610" s="1"/>
      <c r="C610" s="1"/>
      <c r="D610" s="1"/>
      <c r="E610" s="1"/>
      <c r="F610" s="1"/>
      <c r="G610" s="1"/>
      <c r="H610" s="1"/>
      <c r="I610" s="7"/>
    </row>
    <row r="611" spans="1:9">
      <c r="A611" s="1"/>
      <c r="B611" s="1"/>
      <c r="C611" s="1"/>
      <c r="D611" s="1"/>
      <c r="E611" s="1"/>
      <c r="F611" s="1"/>
      <c r="G611" s="1"/>
      <c r="H611" s="1"/>
      <c r="I611" s="7"/>
    </row>
    <row r="612" spans="1:9">
      <c r="A612" s="1"/>
      <c r="B612" s="1"/>
      <c r="C612" s="1"/>
      <c r="D612" s="1"/>
      <c r="E612" s="1"/>
      <c r="F612" s="1"/>
      <c r="G612" s="1"/>
      <c r="H612" s="1"/>
      <c r="I612" s="7"/>
    </row>
    <row r="613" spans="1:9">
      <c r="A613" s="1"/>
      <c r="B613" s="1"/>
      <c r="C613" s="1"/>
      <c r="D613" s="1"/>
      <c r="E613" s="1"/>
      <c r="F613" s="1"/>
      <c r="G613" s="1"/>
      <c r="H613" s="1"/>
      <c r="I613" s="7"/>
    </row>
    <row r="614" spans="1:9">
      <c r="A614" s="1"/>
      <c r="B614" s="1"/>
      <c r="C614" s="1"/>
      <c r="D614" s="1"/>
      <c r="E614" s="1"/>
      <c r="F614" s="1"/>
      <c r="G614" s="1"/>
      <c r="H614" s="1"/>
      <c r="I614" s="7"/>
    </row>
    <row r="615" spans="1:9">
      <c r="A615" s="1"/>
      <c r="B615" s="1"/>
      <c r="C615" s="1"/>
      <c r="D615" s="1"/>
      <c r="E615" s="1"/>
      <c r="F615" s="1"/>
      <c r="G615" s="1"/>
      <c r="H615" s="1"/>
      <c r="I615" s="7"/>
    </row>
    <row r="616" spans="1:9">
      <c r="A616" s="1"/>
      <c r="B616" s="1"/>
      <c r="C616" s="1"/>
      <c r="D616" s="1"/>
      <c r="E616" s="1"/>
      <c r="F616" s="1"/>
      <c r="G616" s="1"/>
      <c r="H616" s="1"/>
      <c r="I616" s="7"/>
    </row>
    <row r="617" spans="1:9">
      <c r="A617" s="1"/>
      <c r="B617" s="1"/>
      <c r="C617" s="1"/>
      <c r="D617" s="1"/>
      <c r="E617" s="1"/>
      <c r="F617" s="1"/>
      <c r="G617" s="1"/>
      <c r="H617" s="1"/>
      <c r="I617" s="7"/>
    </row>
    <row r="618" spans="1:9">
      <c r="A618" s="1"/>
      <c r="B618" s="1"/>
      <c r="C618" s="1"/>
      <c r="D618" s="1"/>
      <c r="E618" s="1"/>
      <c r="F618" s="1"/>
      <c r="G618" s="1"/>
      <c r="H618" s="1"/>
      <c r="I618" s="7"/>
    </row>
    <row r="619" spans="1:9">
      <c r="A619" s="1"/>
      <c r="B619" s="1"/>
      <c r="C619" s="1"/>
      <c r="D619" s="1"/>
      <c r="E619" s="1"/>
      <c r="F619" s="1"/>
      <c r="G619" s="1"/>
      <c r="H619" s="1"/>
      <c r="I619" s="7"/>
    </row>
    <row r="620" spans="1:9">
      <c r="A620" s="1"/>
      <c r="B620" s="1"/>
      <c r="C620" s="1"/>
      <c r="D620" s="1"/>
      <c r="E620" s="1"/>
      <c r="F620" s="1"/>
      <c r="G620" s="1"/>
      <c r="H620" s="1"/>
      <c r="I620" s="7"/>
    </row>
    <row r="621" spans="1:9">
      <c r="A621" s="1"/>
      <c r="B621" s="1"/>
      <c r="C621" s="1"/>
      <c r="D621" s="1"/>
      <c r="E621" s="1"/>
      <c r="F621" s="1"/>
      <c r="G621" s="1"/>
      <c r="H621" s="1"/>
      <c r="I621" s="7"/>
    </row>
    <row r="622" spans="1:9">
      <c r="A622" s="1"/>
      <c r="B622" s="1"/>
      <c r="C622" s="1"/>
      <c r="D622" s="1"/>
      <c r="E622" s="1"/>
      <c r="F622" s="1"/>
      <c r="G622" s="1"/>
      <c r="H622" s="1"/>
      <c r="I622" s="7"/>
    </row>
    <row r="623" spans="1:9">
      <c r="A623" s="1"/>
      <c r="B623" s="1"/>
      <c r="C623" s="1"/>
      <c r="D623" s="1"/>
      <c r="E623" s="1"/>
      <c r="F623" s="1"/>
      <c r="G623" s="1"/>
      <c r="H623" s="1"/>
      <c r="I623" s="7"/>
    </row>
    <row r="624" spans="1:9">
      <c r="A624" s="1"/>
      <c r="B624" s="1"/>
      <c r="C624" s="1"/>
      <c r="D624" s="1"/>
      <c r="E624" s="1"/>
      <c r="F624" s="1"/>
      <c r="G624" s="1"/>
      <c r="H624" s="1"/>
      <c r="I624" s="7"/>
    </row>
    <row r="625" spans="1:9">
      <c r="A625" s="1"/>
      <c r="B625" s="1"/>
      <c r="C625" s="1"/>
      <c r="D625" s="1"/>
      <c r="E625" s="1"/>
      <c r="F625" s="1"/>
      <c r="G625" s="1"/>
      <c r="H625" s="1"/>
      <c r="I625" s="7"/>
    </row>
    <row r="626" spans="1:9">
      <c r="A626" s="1"/>
      <c r="B626" s="1"/>
      <c r="C626" s="1"/>
      <c r="D626" s="1"/>
      <c r="E626" s="1"/>
      <c r="F626" s="1"/>
      <c r="G626" s="1"/>
      <c r="H626" s="1"/>
      <c r="I626" s="7"/>
    </row>
    <row r="627" spans="1:9">
      <c r="A627" s="1"/>
      <c r="B627" s="1"/>
      <c r="C627" s="1"/>
      <c r="D627" s="1"/>
      <c r="E627" s="1"/>
      <c r="F627" s="1"/>
      <c r="G627" s="1"/>
      <c r="H627" s="1"/>
      <c r="I627" s="7"/>
    </row>
    <row r="628" spans="1:9">
      <c r="A628" s="1"/>
      <c r="B628" s="1"/>
      <c r="C628" s="1"/>
      <c r="D628" s="1"/>
      <c r="E628" s="1"/>
      <c r="F628" s="1"/>
      <c r="G628" s="1"/>
      <c r="H628" s="1"/>
      <c r="I628" s="7"/>
    </row>
    <row r="629" spans="1:9">
      <c r="A629" s="1"/>
      <c r="B629" s="1"/>
      <c r="C629" s="1"/>
      <c r="D629" s="1"/>
      <c r="E629" s="1"/>
      <c r="F629" s="1"/>
      <c r="G629" s="1"/>
      <c r="H629" s="1"/>
      <c r="I629" s="7"/>
    </row>
    <row r="630" spans="1:9">
      <c r="A630" s="1"/>
      <c r="B630" s="1"/>
      <c r="C630" s="1"/>
      <c r="D630" s="1"/>
      <c r="E630" s="1"/>
      <c r="F630" s="1"/>
      <c r="G630" s="1"/>
      <c r="H630" s="1"/>
      <c r="I630" s="7"/>
    </row>
    <row r="631" spans="1:9">
      <c r="A631" s="1"/>
      <c r="B631" s="1"/>
      <c r="C631" s="1"/>
      <c r="D631" s="1"/>
      <c r="E631" s="1"/>
      <c r="F631" s="1"/>
      <c r="G631" s="1"/>
      <c r="H631" s="1"/>
      <c r="I631" s="7"/>
    </row>
    <row r="632" spans="1:9">
      <c r="A632" s="1"/>
      <c r="B632" s="1"/>
      <c r="C632" s="1"/>
      <c r="D632" s="1"/>
      <c r="E632" s="1"/>
      <c r="F632" s="1"/>
      <c r="G632" s="1"/>
      <c r="H632" s="1"/>
      <c r="I632" s="7"/>
    </row>
    <row r="633" spans="1:9">
      <c r="A633" s="1"/>
      <c r="B633" s="1"/>
      <c r="C633" s="1"/>
      <c r="D633" s="1"/>
      <c r="E633" s="1"/>
      <c r="F633" s="1"/>
      <c r="G633" s="1"/>
      <c r="H633" s="1"/>
      <c r="I633" s="7"/>
    </row>
    <row r="634" spans="1:9">
      <c r="A634" s="1"/>
      <c r="B634" s="1"/>
      <c r="C634" s="1"/>
      <c r="D634" s="1"/>
      <c r="E634" s="1"/>
      <c r="F634" s="1"/>
      <c r="G634" s="1"/>
      <c r="H634" s="1"/>
      <c r="I634" s="7"/>
    </row>
    <row r="635" spans="1:9">
      <c r="A635" s="1"/>
      <c r="B635" s="1"/>
      <c r="C635" s="1"/>
      <c r="D635" s="1"/>
      <c r="E635" s="1"/>
      <c r="F635" s="1"/>
      <c r="G635" s="1"/>
      <c r="H635" s="1"/>
      <c r="I635" s="7"/>
    </row>
    <row r="636" spans="1:9">
      <c r="A636" s="1"/>
      <c r="B636" s="1"/>
      <c r="C636" s="1"/>
      <c r="D636" s="1"/>
      <c r="E636" s="1"/>
      <c r="F636" s="1"/>
      <c r="G636" s="1"/>
      <c r="H636" s="1"/>
      <c r="I636" s="7"/>
    </row>
    <row r="637" spans="1:9">
      <c r="A637" s="1"/>
      <c r="B637" s="1"/>
      <c r="C637" s="1"/>
      <c r="D637" s="1"/>
      <c r="E637" s="1"/>
      <c r="F637" s="1"/>
      <c r="G637" s="1"/>
      <c r="H637" s="1"/>
      <c r="I637" s="7"/>
    </row>
    <row r="638" spans="1:9">
      <c r="A638" s="1"/>
      <c r="B638" s="1"/>
      <c r="C638" s="1"/>
      <c r="D638" s="1"/>
      <c r="E638" s="1"/>
      <c r="F638" s="1"/>
      <c r="G638" s="1"/>
      <c r="H638" s="1"/>
      <c r="I638" s="7"/>
    </row>
    <row r="639" spans="1:9">
      <c r="A639" s="1"/>
      <c r="B639" s="1"/>
      <c r="C639" s="1"/>
      <c r="D639" s="1"/>
      <c r="E639" s="1"/>
      <c r="F639" s="1"/>
      <c r="G639" s="1"/>
      <c r="H639" s="1"/>
      <c r="I639" s="7"/>
    </row>
    <row r="640" spans="1:9">
      <c r="A640" s="1"/>
      <c r="B640" s="1"/>
      <c r="C640" s="1"/>
      <c r="D640" s="1"/>
      <c r="E640" s="1"/>
      <c r="F640" s="1"/>
      <c r="G640" s="1"/>
      <c r="H640" s="1"/>
      <c r="I640" s="7"/>
    </row>
    <row r="641" spans="1:9">
      <c r="A641" s="1"/>
      <c r="B641" s="1"/>
      <c r="C641" s="1"/>
      <c r="D641" s="1"/>
      <c r="E641" s="1"/>
      <c r="F641" s="1"/>
      <c r="G641" s="1"/>
      <c r="H641" s="1"/>
      <c r="I641" s="7"/>
    </row>
    <row r="642" spans="1:9">
      <c r="A642" s="1"/>
      <c r="B642" s="1"/>
      <c r="C642" s="1"/>
      <c r="D642" s="1"/>
      <c r="E642" s="1"/>
      <c r="F642" s="1"/>
      <c r="G642" s="1"/>
      <c r="H642" s="1"/>
      <c r="I642" s="7"/>
    </row>
    <row r="643" spans="1:9">
      <c r="A643" s="1"/>
      <c r="B643" s="1"/>
      <c r="C643" s="1"/>
      <c r="D643" s="1"/>
      <c r="E643" s="1"/>
      <c r="F643" s="1"/>
      <c r="G643" s="1"/>
      <c r="H643" s="1"/>
      <c r="I643" s="7"/>
    </row>
    <row r="644" spans="1:9">
      <c r="A644" s="1"/>
      <c r="B644" s="1"/>
      <c r="C644" s="1"/>
      <c r="D644" s="1"/>
      <c r="E644" s="1"/>
      <c r="F644" s="1"/>
      <c r="G644" s="1"/>
      <c r="H644" s="1"/>
      <c r="I644" s="7"/>
    </row>
    <row r="645" spans="1:9">
      <c r="A645" s="1"/>
      <c r="B645" s="1"/>
      <c r="C645" s="1"/>
      <c r="D645" s="1"/>
      <c r="E645" s="1"/>
      <c r="F645" s="1"/>
      <c r="G645" s="1"/>
      <c r="H645" s="1"/>
      <c r="I645" s="7"/>
    </row>
    <row r="646" spans="1:9">
      <c r="A646" s="1"/>
      <c r="B646" s="1"/>
      <c r="C646" s="1"/>
      <c r="D646" s="1"/>
      <c r="E646" s="1"/>
      <c r="F646" s="1"/>
      <c r="G646" s="1"/>
      <c r="H646" s="1"/>
      <c r="I646" s="7"/>
    </row>
    <row r="647" spans="1:9">
      <c r="A647" s="1"/>
      <c r="B647" s="1"/>
      <c r="C647" s="1"/>
      <c r="D647" s="1"/>
      <c r="E647" s="1"/>
      <c r="F647" s="1"/>
      <c r="G647" s="1"/>
      <c r="H647" s="1"/>
      <c r="I647" s="7"/>
    </row>
    <row r="648" spans="1:9">
      <c r="A648" s="1"/>
      <c r="B648" s="1"/>
      <c r="C648" s="1"/>
      <c r="D648" s="1"/>
      <c r="E648" s="1"/>
      <c r="F648" s="1"/>
      <c r="G648" s="1"/>
      <c r="H648" s="1"/>
      <c r="I648" s="7"/>
    </row>
    <row r="649" spans="1:9">
      <c r="A649" s="1"/>
      <c r="B649" s="1"/>
      <c r="C649" s="1"/>
      <c r="D649" s="1"/>
      <c r="E649" s="1"/>
      <c r="F649" s="1"/>
      <c r="G649" s="1"/>
      <c r="H649" s="1"/>
      <c r="I649" s="7"/>
    </row>
    <row r="650" spans="1:9">
      <c r="A650" s="1"/>
      <c r="B650" s="1"/>
      <c r="C650" s="1"/>
      <c r="D650" s="1"/>
      <c r="E650" s="1"/>
      <c r="F650" s="1"/>
      <c r="G650" s="1"/>
      <c r="H650" s="1"/>
      <c r="I650" s="7"/>
    </row>
    <row r="651" spans="1:9">
      <c r="A651" s="1"/>
      <c r="B651" s="1"/>
      <c r="C651" s="1"/>
      <c r="D651" s="1"/>
      <c r="E651" s="1"/>
      <c r="F651" s="1"/>
      <c r="G651" s="1"/>
      <c r="H651" s="1"/>
      <c r="I651" s="7"/>
    </row>
    <row r="652" spans="1:9">
      <c r="A652" s="1"/>
      <c r="B652" s="1"/>
      <c r="C652" s="1"/>
      <c r="D652" s="1"/>
      <c r="E652" s="1"/>
      <c r="F652" s="1"/>
      <c r="G652" s="1"/>
      <c r="H652" s="1"/>
      <c r="I652" s="7"/>
    </row>
    <row r="653" spans="1:9">
      <c r="A653" s="1"/>
      <c r="B653" s="1"/>
      <c r="C653" s="1"/>
      <c r="D653" s="1"/>
      <c r="E653" s="1"/>
      <c r="F653" s="1"/>
      <c r="G653" s="1"/>
      <c r="H653" s="1"/>
      <c r="I653" s="7"/>
    </row>
    <row r="654" spans="1:9">
      <c r="A654" s="1"/>
      <c r="B654" s="1"/>
      <c r="C654" s="1"/>
      <c r="D654" s="1"/>
      <c r="E654" s="1"/>
      <c r="F654" s="1"/>
      <c r="G654" s="1"/>
      <c r="H654" s="1"/>
      <c r="I654" s="7"/>
    </row>
    <row r="655" spans="1:9">
      <c r="A655" s="1"/>
      <c r="B655" s="1"/>
      <c r="C655" s="1"/>
      <c r="D655" s="1"/>
      <c r="E655" s="1"/>
      <c r="F655" s="1"/>
      <c r="G655" s="1"/>
      <c r="H655" s="1"/>
      <c r="I655" s="7"/>
    </row>
    <row r="656" spans="1:9">
      <c r="A656" s="1"/>
      <c r="B656" s="1"/>
      <c r="C656" s="1"/>
      <c r="D656" s="1"/>
      <c r="E656" s="1"/>
      <c r="F656" s="1"/>
      <c r="G656" s="1"/>
      <c r="H656" s="1"/>
      <c r="I656" s="7"/>
    </row>
    <row r="657" spans="1:9">
      <c r="A657" s="1"/>
      <c r="B657" s="1"/>
      <c r="C657" s="1"/>
      <c r="D657" s="1"/>
      <c r="E657" s="1"/>
      <c r="F657" s="1"/>
      <c r="G657" s="1"/>
      <c r="H657" s="1"/>
      <c r="I657" s="7"/>
    </row>
    <row r="658" spans="1:9">
      <c r="A658" s="1"/>
      <c r="B658" s="1"/>
      <c r="C658" s="1"/>
      <c r="D658" s="1"/>
      <c r="E658" s="1"/>
      <c r="F658" s="1"/>
      <c r="G658" s="1"/>
      <c r="H658" s="1"/>
      <c r="I658" s="7"/>
    </row>
    <row r="659" spans="1:9">
      <c r="A659" s="1"/>
      <c r="B659" s="1"/>
      <c r="C659" s="1"/>
      <c r="D659" s="1"/>
      <c r="E659" s="1"/>
      <c r="F659" s="1"/>
      <c r="G659" s="1"/>
      <c r="H659" s="1"/>
      <c r="I659" s="7"/>
    </row>
    <row r="660" spans="1:9">
      <c r="A660" s="1"/>
      <c r="B660" s="1"/>
      <c r="C660" s="1"/>
      <c r="D660" s="1"/>
      <c r="E660" s="1"/>
      <c r="F660" s="1"/>
      <c r="G660" s="1"/>
      <c r="H660" s="1"/>
      <c r="I660" s="7"/>
    </row>
    <row r="661" spans="1:9">
      <c r="A661" s="1"/>
      <c r="B661" s="1"/>
      <c r="C661" s="1"/>
      <c r="D661" s="1"/>
      <c r="E661" s="1"/>
      <c r="F661" s="1"/>
      <c r="G661" s="1"/>
      <c r="H661" s="1"/>
      <c r="I661" s="7"/>
    </row>
    <row r="662" spans="1:9">
      <c r="A662" s="1"/>
      <c r="B662" s="1"/>
      <c r="C662" s="1"/>
      <c r="D662" s="1"/>
      <c r="E662" s="1"/>
      <c r="F662" s="1"/>
      <c r="G662" s="1"/>
      <c r="H662" s="1"/>
      <c r="I662" s="7"/>
    </row>
    <row r="663" spans="1:9">
      <c r="A663" s="1"/>
      <c r="B663" s="1"/>
      <c r="C663" s="1"/>
      <c r="D663" s="1"/>
      <c r="E663" s="1"/>
      <c r="F663" s="1"/>
      <c r="G663" s="1"/>
      <c r="H663" s="1"/>
      <c r="I663" s="7"/>
    </row>
    <row r="664" spans="1:9">
      <c r="A664" s="1"/>
      <c r="B664" s="1"/>
      <c r="C664" s="1"/>
      <c r="D664" s="1"/>
      <c r="E664" s="1"/>
      <c r="F664" s="1"/>
      <c r="G664" s="1"/>
      <c r="H664" s="1"/>
      <c r="I664" s="7"/>
    </row>
    <row r="665" spans="1:9">
      <c r="A665" s="1"/>
      <c r="B665" s="1"/>
      <c r="C665" s="1"/>
      <c r="D665" s="1"/>
      <c r="E665" s="1"/>
      <c r="F665" s="1"/>
      <c r="G665" s="1"/>
      <c r="H665" s="1"/>
      <c r="I665" s="7"/>
    </row>
    <row r="666" spans="1:9">
      <c r="A666" s="1"/>
      <c r="B666" s="1"/>
      <c r="C666" s="1"/>
      <c r="D666" s="1"/>
      <c r="E666" s="1"/>
      <c r="F666" s="1"/>
      <c r="G666" s="1"/>
      <c r="H666" s="1"/>
      <c r="I666" s="7"/>
    </row>
    <row r="667" spans="1:9">
      <c r="A667" s="1"/>
      <c r="B667" s="1"/>
      <c r="C667" s="1"/>
      <c r="D667" s="1"/>
      <c r="E667" s="1"/>
      <c r="F667" s="1"/>
      <c r="G667" s="1"/>
      <c r="H667" s="1"/>
      <c r="I667" s="7"/>
    </row>
    <row r="668" spans="1:9">
      <c r="A668" s="1"/>
      <c r="B668" s="1"/>
      <c r="C668" s="1"/>
      <c r="D668" s="1"/>
      <c r="E668" s="1"/>
      <c r="F668" s="1"/>
      <c r="G668" s="1"/>
      <c r="H668" s="1"/>
      <c r="I668" s="7"/>
    </row>
    <row r="669" spans="1:9">
      <c r="A669" s="1"/>
      <c r="B669" s="1"/>
      <c r="C669" s="1"/>
      <c r="D669" s="1"/>
      <c r="E669" s="1"/>
      <c r="F669" s="1"/>
      <c r="G669" s="1"/>
      <c r="H669" s="1"/>
      <c r="I669" s="7"/>
    </row>
    <row r="670" spans="1:9">
      <c r="A670" s="1"/>
      <c r="B670" s="1"/>
      <c r="C670" s="1"/>
      <c r="D670" s="1"/>
      <c r="E670" s="1"/>
      <c r="F670" s="1"/>
      <c r="G670" s="1"/>
      <c r="H670" s="1"/>
      <c r="I670" s="7"/>
    </row>
    <row r="671" spans="1:9">
      <c r="A671" s="1"/>
      <c r="B671" s="1"/>
      <c r="C671" s="1"/>
      <c r="D671" s="1"/>
      <c r="E671" s="1"/>
      <c r="F671" s="1"/>
      <c r="G671" s="1"/>
      <c r="H671" s="1"/>
      <c r="I671" s="7"/>
    </row>
    <row r="672" spans="1:9">
      <c r="A672" s="1"/>
      <c r="B672" s="1"/>
      <c r="C672" s="1"/>
      <c r="D672" s="1"/>
      <c r="E672" s="1"/>
      <c r="F672" s="1"/>
      <c r="G672" s="1"/>
      <c r="H672" s="1"/>
      <c r="I672" s="7"/>
    </row>
    <row r="673" spans="1:9">
      <c r="A673" s="1"/>
      <c r="B673" s="1"/>
      <c r="C673" s="1"/>
      <c r="D673" s="1"/>
      <c r="E673" s="1"/>
      <c r="F673" s="1"/>
      <c r="G673" s="1"/>
      <c r="H673" s="1"/>
      <c r="I673" s="7"/>
    </row>
    <row r="674" spans="1:9">
      <c r="A674" s="1"/>
      <c r="B674" s="1"/>
      <c r="C674" s="1"/>
      <c r="D674" s="1"/>
      <c r="E674" s="1"/>
      <c r="F674" s="1"/>
      <c r="G674" s="1"/>
      <c r="H674" s="1"/>
      <c r="I674" s="7"/>
    </row>
    <row r="675" spans="1:9">
      <c r="A675" s="1"/>
      <c r="B675" s="1"/>
      <c r="C675" s="1"/>
      <c r="D675" s="1"/>
      <c r="E675" s="1"/>
      <c r="F675" s="1"/>
      <c r="G675" s="1"/>
      <c r="H675" s="1"/>
      <c r="I675" s="7"/>
    </row>
    <row r="676" spans="1:9">
      <c r="A676" s="1"/>
      <c r="B676" s="1"/>
      <c r="C676" s="1"/>
      <c r="D676" s="1"/>
      <c r="E676" s="1"/>
      <c r="F676" s="1"/>
      <c r="G676" s="1"/>
      <c r="H676" s="1"/>
      <c r="I676" s="7"/>
    </row>
    <row r="677" spans="1:9">
      <c r="A677" s="1"/>
      <c r="B677" s="1"/>
      <c r="C677" s="1"/>
      <c r="D677" s="1"/>
      <c r="E677" s="1"/>
      <c r="F677" s="1"/>
      <c r="G677" s="1"/>
      <c r="H677" s="1"/>
      <c r="I677" s="7"/>
    </row>
    <row r="678" spans="1:9">
      <c r="A678" s="1"/>
      <c r="B678" s="1"/>
      <c r="C678" s="1"/>
      <c r="D678" s="1"/>
      <c r="E678" s="1"/>
      <c r="F678" s="1"/>
      <c r="G678" s="1"/>
      <c r="H678" s="1"/>
      <c r="I678" s="7"/>
    </row>
    <row r="679" spans="1:9">
      <c r="A679" s="1"/>
      <c r="B679" s="1"/>
      <c r="C679" s="1"/>
      <c r="D679" s="1"/>
      <c r="E679" s="1"/>
      <c r="F679" s="1"/>
      <c r="G679" s="1"/>
      <c r="H679" s="1"/>
      <c r="I679" s="7"/>
    </row>
    <row r="680" spans="1:9">
      <c r="A680" s="1"/>
      <c r="B680" s="1"/>
      <c r="C680" s="1"/>
      <c r="D680" s="1"/>
      <c r="E680" s="1"/>
      <c r="F680" s="1"/>
      <c r="G680" s="1"/>
      <c r="H680" s="1"/>
      <c r="I680" s="7"/>
    </row>
    <row r="681" spans="1:9">
      <c r="A681" s="1"/>
      <c r="B681" s="1"/>
      <c r="C681" s="1"/>
      <c r="D681" s="1"/>
      <c r="E681" s="1"/>
      <c r="F681" s="1"/>
      <c r="G681" s="1"/>
      <c r="H681" s="1"/>
      <c r="I681" s="7"/>
    </row>
    <row r="682" spans="1:9">
      <c r="A682" s="1"/>
      <c r="B682" s="1"/>
      <c r="C682" s="1"/>
      <c r="D682" s="1"/>
      <c r="E682" s="1"/>
      <c r="F682" s="1"/>
      <c r="G682" s="1"/>
      <c r="H682" s="1"/>
      <c r="I682" s="7"/>
    </row>
    <row r="683" spans="1:9">
      <c r="A683" s="1"/>
      <c r="B683" s="1"/>
      <c r="C683" s="1"/>
      <c r="D683" s="1"/>
      <c r="E683" s="1"/>
      <c r="F683" s="1"/>
      <c r="G683" s="1"/>
      <c r="H683" s="1"/>
      <c r="I683" s="7"/>
    </row>
    <row r="684" spans="1:9">
      <c r="A684" s="1"/>
      <c r="B684" s="1"/>
      <c r="C684" s="1"/>
      <c r="D684" s="1"/>
      <c r="E684" s="1"/>
      <c r="F684" s="1"/>
      <c r="G684" s="1"/>
      <c r="H684" s="1"/>
      <c r="I684" s="7"/>
    </row>
    <row r="685" spans="1:9">
      <c r="A685" s="1"/>
      <c r="B685" s="1"/>
      <c r="C685" s="1"/>
      <c r="D685" s="1"/>
      <c r="E685" s="1"/>
      <c r="F685" s="1"/>
      <c r="G685" s="1"/>
      <c r="H685" s="1"/>
      <c r="I685" s="7"/>
    </row>
    <row r="686" spans="1:9">
      <c r="A686" s="1"/>
      <c r="B686" s="1"/>
      <c r="C686" s="1"/>
      <c r="D686" s="1"/>
      <c r="E686" s="1"/>
      <c r="F686" s="1"/>
      <c r="G686" s="1"/>
      <c r="H686" s="1"/>
      <c r="I686" s="7"/>
    </row>
    <row r="687" spans="1:9">
      <c r="A687" s="1"/>
      <c r="B687" s="1"/>
      <c r="C687" s="1"/>
      <c r="D687" s="1"/>
      <c r="E687" s="1"/>
      <c r="F687" s="1"/>
      <c r="G687" s="1"/>
      <c r="H687" s="1"/>
      <c r="I687" s="7"/>
    </row>
    <row r="688" spans="1:9">
      <c r="A688" s="1"/>
      <c r="B688" s="1"/>
      <c r="C688" s="1"/>
      <c r="D688" s="1"/>
      <c r="E688" s="1"/>
      <c r="F688" s="1"/>
      <c r="G688" s="1"/>
      <c r="H688" s="1"/>
      <c r="I688" s="7"/>
    </row>
    <row r="689" spans="1:9">
      <c r="A689" s="1"/>
      <c r="B689" s="1"/>
      <c r="C689" s="1"/>
      <c r="D689" s="1"/>
      <c r="E689" s="1"/>
      <c r="F689" s="1"/>
      <c r="G689" s="1"/>
      <c r="H689" s="1"/>
      <c r="I689" s="7"/>
    </row>
    <row r="690" spans="1:9">
      <c r="A690" s="1"/>
      <c r="B690" s="1"/>
      <c r="C690" s="1"/>
      <c r="D690" s="1"/>
      <c r="E690" s="1"/>
      <c r="F690" s="1"/>
      <c r="G690" s="1"/>
      <c r="H690" s="1"/>
      <c r="I690" s="7"/>
    </row>
    <row r="691" spans="1:9">
      <c r="A691" s="1"/>
      <c r="B691" s="1"/>
      <c r="C691" s="1"/>
      <c r="D691" s="1"/>
      <c r="E691" s="1"/>
      <c r="F691" s="1"/>
      <c r="G691" s="1"/>
      <c r="H691" s="1"/>
      <c r="I691" s="7"/>
    </row>
    <row r="692" spans="1:9">
      <c r="A692" s="1"/>
      <c r="B692" s="1"/>
      <c r="C692" s="1"/>
      <c r="D692" s="1"/>
      <c r="E692" s="1"/>
      <c r="F692" s="1"/>
      <c r="G692" s="1"/>
      <c r="H692" s="1"/>
      <c r="I692" s="7"/>
    </row>
    <row r="693" spans="1:9">
      <c r="A693" s="1"/>
      <c r="B693" s="1"/>
      <c r="C693" s="1"/>
      <c r="D693" s="1"/>
      <c r="E693" s="1"/>
      <c r="F693" s="1"/>
      <c r="G693" s="1"/>
      <c r="H693" s="1"/>
      <c r="I693" s="7"/>
    </row>
    <row r="694" spans="1:9">
      <c r="A694" s="1"/>
      <c r="B694" s="1"/>
      <c r="C694" s="1"/>
      <c r="D694" s="1"/>
      <c r="E694" s="1"/>
      <c r="F694" s="1"/>
      <c r="G694" s="1"/>
      <c r="H694" s="1"/>
      <c r="I694" s="7"/>
    </row>
    <row r="695" spans="1:9">
      <c r="A695" s="1"/>
      <c r="B695" s="1"/>
      <c r="C695" s="1"/>
      <c r="D695" s="1"/>
      <c r="E695" s="1"/>
      <c r="F695" s="1"/>
      <c r="G695" s="1"/>
      <c r="H695" s="1"/>
      <c r="I695" s="7"/>
    </row>
    <row r="696" spans="1:9">
      <c r="A696" s="1"/>
      <c r="B696" s="1"/>
      <c r="C696" s="1"/>
      <c r="D696" s="1"/>
      <c r="E696" s="1"/>
      <c r="F696" s="1"/>
      <c r="G696" s="1"/>
      <c r="H696" s="1"/>
      <c r="I696" s="7"/>
    </row>
    <row r="697" spans="1:9">
      <c r="A697" s="1"/>
      <c r="B697" s="1"/>
      <c r="C697" s="1"/>
      <c r="D697" s="1"/>
      <c r="E697" s="1"/>
      <c r="F697" s="1"/>
      <c r="G697" s="1"/>
      <c r="H697" s="1"/>
      <c r="I697" s="7"/>
    </row>
    <row r="698" spans="1:9">
      <c r="A698" s="1"/>
      <c r="B698" s="1"/>
      <c r="C698" s="1"/>
      <c r="D698" s="1"/>
      <c r="E698" s="1"/>
      <c r="F698" s="1"/>
      <c r="G698" s="1"/>
      <c r="H698" s="1"/>
      <c r="I698" s="7"/>
    </row>
    <row r="699" spans="1:9">
      <c r="A699" s="1"/>
      <c r="B699" s="1"/>
      <c r="C699" s="1"/>
      <c r="D699" s="1"/>
      <c r="E699" s="1"/>
      <c r="F699" s="1"/>
      <c r="G699" s="1"/>
      <c r="H699" s="1"/>
      <c r="I699" s="7"/>
    </row>
    <row r="700" spans="1:9">
      <c r="A700" s="1"/>
      <c r="B700" s="1"/>
      <c r="C700" s="1"/>
      <c r="D700" s="1"/>
      <c r="E700" s="1"/>
      <c r="F700" s="1"/>
      <c r="G700" s="1"/>
      <c r="H700" s="1"/>
      <c r="I700" s="7"/>
    </row>
    <row r="701" spans="1:9">
      <c r="A701" s="1"/>
      <c r="B701" s="1"/>
      <c r="C701" s="1"/>
      <c r="D701" s="1"/>
      <c r="E701" s="1"/>
      <c r="F701" s="1"/>
      <c r="G701" s="1"/>
      <c r="H701" s="1"/>
      <c r="I701" s="7"/>
    </row>
    <row r="702" spans="1:9">
      <c r="A702" s="1"/>
      <c r="B702" s="1"/>
      <c r="C702" s="1"/>
      <c r="D702" s="1"/>
      <c r="E702" s="1"/>
      <c r="F702" s="1"/>
      <c r="G702" s="1"/>
      <c r="H702" s="1"/>
      <c r="I702" s="7"/>
    </row>
    <row r="703" spans="1:9">
      <c r="A703" s="1"/>
      <c r="B703" s="1"/>
      <c r="C703" s="1"/>
      <c r="D703" s="1"/>
      <c r="E703" s="1"/>
      <c r="F703" s="1"/>
      <c r="G703" s="1"/>
      <c r="H703" s="1"/>
      <c r="I703" s="7"/>
    </row>
    <row r="704" spans="1:9">
      <c r="A704" s="1"/>
      <c r="B704" s="1"/>
      <c r="C704" s="1"/>
      <c r="D704" s="1"/>
      <c r="E704" s="1"/>
      <c r="F704" s="1"/>
      <c r="G704" s="1"/>
      <c r="H704" s="1"/>
      <c r="I704" s="7"/>
    </row>
    <row r="705" spans="1:9">
      <c r="A705" s="1"/>
      <c r="B705" s="1"/>
      <c r="C705" s="1"/>
      <c r="D705" s="1"/>
      <c r="E705" s="1"/>
      <c r="F705" s="1"/>
      <c r="G705" s="1"/>
      <c r="H705" s="1"/>
      <c r="I705" s="7"/>
    </row>
    <row r="706" spans="1:9">
      <c r="A706" s="1"/>
      <c r="B706" s="1"/>
      <c r="C706" s="1"/>
      <c r="D706" s="1"/>
      <c r="E706" s="1"/>
      <c r="F706" s="1"/>
      <c r="G706" s="1"/>
      <c r="H706" s="1"/>
      <c r="I706" s="7"/>
    </row>
    <row r="707" spans="1:9">
      <c r="A707" s="1"/>
      <c r="B707" s="1"/>
      <c r="C707" s="1"/>
      <c r="D707" s="1"/>
      <c r="E707" s="1"/>
      <c r="F707" s="1"/>
      <c r="G707" s="1"/>
      <c r="H707" s="1"/>
      <c r="I707" s="7"/>
    </row>
    <row r="708" spans="1:9">
      <c r="A708" s="1"/>
      <c r="B708" s="1"/>
      <c r="C708" s="1"/>
      <c r="D708" s="1"/>
      <c r="E708" s="1"/>
      <c r="F708" s="1"/>
      <c r="G708" s="1"/>
      <c r="H708" s="1"/>
      <c r="I708" s="7"/>
    </row>
    <row r="709" spans="1:9">
      <c r="A709" s="1"/>
      <c r="B709" s="1"/>
      <c r="C709" s="1"/>
      <c r="D709" s="1"/>
      <c r="E709" s="1"/>
      <c r="F709" s="1"/>
      <c r="G709" s="1"/>
      <c r="H709" s="1"/>
      <c r="I709" s="7"/>
    </row>
    <row r="710" spans="1:9">
      <c r="A710" s="1"/>
      <c r="B710" s="1"/>
      <c r="C710" s="1"/>
      <c r="D710" s="1"/>
      <c r="E710" s="1"/>
      <c r="F710" s="1"/>
      <c r="G710" s="1"/>
      <c r="H710" s="1"/>
      <c r="I710" s="7"/>
    </row>
    <row r="711" spans="1:9">
      <c r="A711" s="1"/>
      <c r="B711" s="1"/>
      <c r="C711" s="1"/>
      <c r="D711" s="1"/>
      <c r="E711" s="1"/>
      <c r="F711" s="1"/>
      <c r="G711" s="1"/>
      <c r="H711" s="1"/>
      <c r="I711" s="7"/>
    </row>
    <row r="712" spans="1:9">
      <c r="A712" s="1"/>
      <c r="B712" s="1"/>
      <c r="C712" s="1"/>
      <c r="D712" s="1"/>
      <c r="E712" s="1"/>
      <c r="F712" s="1"/>
      <c r="G712" s="1"/>
      <c r="H712" s="1"/>
      <c r="I712" s="7"/>
    </row>
    <row r="713" spans="1:9">
      <c r="A713" s="1"/>
      <c r="B713" s="1"/>
      <c r="C713" s="1"/>
      <c r="D713" s="1"/>
      <c r="E713" s="1"/>
      <c r="F713" s="1"/>
      <c r="G713" s="1"/>
      <c r="H713" s="1"/>
      <c r="I713" s="7"/>
    </row>
    <row r="714" spans="1:9">
      <c r="A714" s="1"/>
      <c r="B714" s="1"/>
      <c r="C714" s="1"/>
      <c r="D714" s="1"/>
      <c r="E714" s="1"/>
      <c r="F714" s="1"/>
      <c r="G714" s="1"/>
      <c r="H714" s="1"/>
      <c r="I714" s="7"/>
    </row>
    <row r="715" spans="1:9">
      <c r="A715" s="1"/>
      <c r="B715" s="1"/>
      <c r="C715" s="1"/>
      <c r="D715" s="1"/>
      <c r="E715" s="1"/>
      <c r="F715" s="1"/>
      <c r="G715" s="1"/>
      <c r="H715" s="1"/>
      <c r="I715" s="7"/>
    </row>
    <row r="716" spans="1:9">
      <c r="A716" s="1"/>
      <c r="B716" s="1"/>
      <c r="C716" s="1"/>
      <c r="D716" s="1"/>
      <c r="E716" s="1"/>
      <c r="F716" s="1"/>
      <c r="G716" s="1"/>
      <c r="H716" s="1"/>
      <c r="I716" s="7"/>
    </row>
    <row r="717" spans="1:9">
      <c r="A717" s="1"/>
      <c r="B717" s="1"/>
      <c r="C717" s="1"/>
      <c r="D717" s="1"/>
      <c r="E717" s="1"/>
      <c r="F717" s="1"/>
      <c r="G717" s="1"/>
      <c r="H717" s="1"/>
      <c r="I717" s="7"/>
    </row>
    <row r="718" spans="1:9">
      <c r="A718" s="1"/>
      <c r="B718" s="1"/>
      <c r="C718" s="1"/>
      <c r="D718" s="1"/>
      <c r="E718" s="1"/>
      <c r="F718" s="1"/>
      <c r="G718" s="1"/>
      <c r="H718" s="1"/>
      <c r="I718" s="7"/>
    </row>
    <row r="719" spans="1:9">
      <c r="A719" s="1"/>
      <c r="B719" s="1"/>
      <c r="C719" s="1"/>
      <c r="D719" s="1"/>
      <c r="E719" s="1"/>
      <c r="F719" s="1"/>
      <c r="G719" s="1"/>
      <c r="H719" s="1"/>
      <c r="I719" s="7"/>
    </row>
    <row r="720" spans="1:9">
      <c r="A720" s="1"/>
      <c r="B720" s="1"/>
      <c r="C720" s="1"/>
      <c r="D720" s="1"/>
      <c r="E720" s="1"/>
      <c r="F720" s="1"/>
      <c r="G720" s="1"/>
      <c r="H720" s="1"/>
      <c r="I720" s="7"/>
    </row>
    <row r="721" spans="1:9">
      <c r="A721" s="1"/>
      <c r="B721" s="1"/>
      <c r="C721" s="1"/>
      <c r="D721" s="1"/>
      <c r="E721" s="1"/>
      <c r="F721" s="1"/>
      <c r="G721" s="1"/>
      <c r="H721" s="1"/>
      <c r="I721" s="7"/>
    </row>
    <row r="722" spans="1:9">
      <c r="A722" s="1"/>
      <c r="B722" s="1"/>
      <c r="C722" s="1"/>
      <c r="D722" s="1"/>
      <c r="E722" s="1"/>
      <c r="F722" s="1"/>
      <c r="G722" s="1"/>
      <c r="H722" s="1"/>
      <c r="I722" s="7"/>
    </row>
    <row r="723" spans="1:9">
      <c r="A723" s="1"/>
      <c r="B723" s="1"/>
      <c r="C723" s="1"/>
      <c r="D723" s="1"/>
      <c r="E723" s="1"/>
      <c r="F723" s="1"/>
      <c r="G723" s="1"/>
      <c r="H723" s="1"/>
      <c r="I723" s="7"/>
    </row>
    <row r="724" spans="1:9">
      <c r="A724" s="1"/>
      <c r="B724" s="1"/>
      <c r="C724" s="1"/>
      <c r="D724" s="1"/>
      <c r="E724" s="1"/>
      <c r="F724" s="1"/>
      <c r="G724" s="1"/>
      <c r="H724" s="1"/>
      <c r="I724" s="7"/>
    </row>
    <row r="725" spans="1:9">
      <c r="A725" s="1"/>
      <c r="B725" s="1"/>
      <c r="C725" s="1"/>
      <c r="D725" s="1"/>
      <c r="E725" s="1"/>
      <c r="F725" s="1"/>
      <c r="G725" s="1"/>
      <c r="H725" s="1"/>
      <c r="I725" s="7"/>
    </row>
    <row r="726" spans="1:9">
      <c r="A726" s="1"/>
      <c r="B726" s="1"/>
      <c r="C726" s="1"/>
      <c r="D726" s="1"/>
      <c r="E726" s="1"/>
      <c r="F726" s="1"/>
      <c r="G726" s="1"/>
      <c r="H726" s="1"/>
      <c r="I726" s="7"/>
    </row>
    <row r="727" spans="1:9">
      <c r="A727" s="1"/>
      <c r="B727" s="1"/>
      <c r="C727" s="1"/>
      <c r="D727" s="1"/>
      <c r="E727" s="1"/>
      <c r="F727" s="1"/>
      <c r="G727" s="1"/>
      <c r="H727" s="1"/>
      <c r="I727" s="7"/>
    </row>
    <row r="728" spans="1:9">
      <c r="A728" s="1"/>
      <c r="B728" s="1"/>
      <c r="C728" s="1"/>
      <c r="D728" s="1"/>
      <c r="E728" s="1"/>
      <c r="F728" s="1"/>
      <c r="G728" s="1"/>
      <c r="H728" s="1"/>
      <c r="I728" s="7"/>
    </row>
    <row r="729" spans="1:9">
      <c r="A729" s="1"/>
      <c r="B729" s="1"/>
      <c r="C729" s="1"/>
      <c r="D729" s="1"/>
      <c r="E729" s="1"/>
      <c r="F729" s="1"/>
      <c r="G729" s="1"/>
      <c r="H729" s="1"/>
      <c r="I729" s="7"/>
    </row>
    <row r="730" spans="1:9">
      <c r="A730" s="1"/>
      <c r="B730" s="1"/>
      <c r="C730" s="1"/>
      <c r="D730" s="1"/>
      <c r="E730" s="1"/>
      <c r="F730" s="1"/>
      <c r="G730" s="1"/>
      <c r="H730" s="1"/>
      <c r="I730" s="7"/>
    </row>
    <row r="731" spans="1:9">
      <c r="A731" s="1"/>
      <c r="B731" s="1"/>
      <c r="C731" s="1"/>
      <c r="D731" s="1"/>
      <c r="E731" s="1"/>
      <c r="F731" s="1"/>
      <c r="G731" s="1"/>
      <c r="H731" s="1"/>
      <c r="I731" s="7"/>
    </row>
    <row r="732" spans="1:9">
      <c r="A732" s="1"/>
      <c r="B732" s="1"/>
      <c r="C732" s="1"/>
      <c r="D732" s="1"/>
      <c r="E732" s="1"/>
      <c r="F732" s="1"/>
      <c r="G732" s="1"/>
      <c r="H732" s="1"/>
      <c r="I732" s="7"/>
    </row>
    <row r="733" spans="1:9">
      <c r="A733" s="1"/>
      <c r="B733" s="1"/>
      <c r="C733" s="1"/>
      <c r="D733" s="1"/>
      <c r="E733" s="1"/>
      <c r="F733" s="1"/>
      <c r="G733" s="1"/>
      <c r="H733" s="1"/>
      <c r="I733" s="7"/>
    </row>
    <row r="734" spans="1:9">
      <c r="A734" s="1"/>
      <c r="B734" s="1"/>
      <c r="C734" s="1"/>
      <c r="D734" s="1"/>
      <c r="E734" s="1"/>
      <c r="F734" s="1"/>
      <c r="G734" s="1"/>
      <c r="H734" s="1"/>
      <c r="I734" s="7"/>
    </row>
    <row r="735" spans="1:9">
      <c r="A735" s="1"/>
      <c r="B735" s="1"/>
      <c r="C735" s="1"/>
      <c r="D735" s="1"/>
      <c r="E735" s="1"/>
      <c r="F735" s="1"/>
      <c r="G735" s="1"/>
      <c r="H735" s="1"/>
      <c r="I735" s="7"/>
    </row>
    <row r="736" spans="1:9">
      <c r="A736" s="1"/>
      <c r="B736" s="1"/>
      <c r="C736" s="1"/>
      <c r="D736" s="1"/>
      <c r="E736" s="1"/>
      <c r="F736" s="1"/>
      <c r="G736" s="1"/>
      <c r="H736" s="1"/>
      <c r="I736" s="7"/>
    </row>
    <row r="737" spans="1:9">
      <c r="A737" s="1"/>
      <c r="B737" s="1"/>
      <c r="C737" s="1"/>
      <c r="D737" s="1"/>
      <c r="E737" s="1"/>
      <c r="F737" s="1"/>
      <c r="G737" s="1"/>
      <c r="H737" s="1"/>
      <c r="I737" s="7"/>
    </row>
    <row r="738" spans="1:9">
      <c r="A738" s="1"/>
      <c r="B738" s="1"/>
      <c r="C738" s="1"/>
      <c r="D738" s="1"/>
      <c r="E738" s="1"/>
      <c r="F738" s="1"/>
      <c r="G738" s="1"/>
      <c r="H738" s="1"/>
      <c r="I738" s="7"/>
    </row>
    <row r="739" spans="1:9">
      <c r="A739" s="1"/>
      <c r="B739" s="1"/>
      <c r="C739" s="1"/>
      <c r="D739" s="1"/>
      <c r="E739" s="1"/>
      <c r="F739" s="1"/>
      <c r="G739" s="1"/>
      <c r="H739" s="1"/>
      <c r="I739" s="7"/>
    </row>
    <row r="740" spans="1:9">
      <c r="A740" s="1"/>
      <c r="B740" s="1"/>
      <c r="C740" s="1"/>
      <c r="D740" s="1"/>
      <c r="E740" s="1"/>
      <c r="F740" s="1"/>
      <c r="G740" s="1"/>
      <c r="H740" s="1"/>
      <c r="I740" s="7"/>
    </row>
    <row r="741" spans="1:9">
      <c r="A741" s="1"/>
      <c r="B741" s="1"/>
      <c r="C741" s="1"/>
      <c r="D741" s="1"/>
      <c r="E741" s="1"/>
      <c r="F741" s="1"/>
      <c r="G741" s="1"/>
      <c r="H741" s="1"/>
      <c r="I741" s="7"/>
    </row>
    <row r="742" spans="1:9">
      <c r="A742" s="1"/>
      <c r="B742" s="1"/>
      <c r="C742" s="1"/>
      <c r="D742" s="1"/>
      <c r="E742" s="1"/>
      <c r="F742" s="1"/>
      <c r="G742" s="1"/>
      <c r="H742" s="1"/>
      <c r="I742" s="7"/>
    </row>
    <row r="743" spans="1:9">
      <c r="A743" s="1"/>
      <c r="B743" s="1"/>
      <c r="C743" s="1"/>
      <c r="D743" s="1"/>
      <c r="E743" s="1"/>
      <c r="F743" s="1"/>
      <c r="G743" s="1"/>
      <c r="H743" s="1"/>
      <c r="I743" s="7"/>
    </row>
    <row r="744" spans="1:9">
      <c r="A744" s="1"/>
      <c r="B744" s="1"/>
      <c r="C744" s="1"/>
      <c r="D744" s="1"/>
      <c r="E744" s="1"/>
      <c r="F744" s="1"/>
      <c r="G744" s="1"/>
      <c r="H744" s="1"/>
      <c r="I744" s="7"/>
    </row>
    <row r="745" spans="1:9">
      <c r="A745" s="1"/>
      <c r="B745" s="1"/>
      <c r="C745" s="1"/>
      <c r="D745" s="1"/>
      <c r="E745" s="1"/>
      <c r="F745" s="1"/>
      <c r="G745" s="1"/>
      <c r="H745" s="1"/>
      <c r="I745" s="7"/>
    </row>
    <row r="746" spans="1:9">
      <c r="A746" s="1"/>
      <c r="B746" s="1"/>
      <c r="C746" s="1"/>
      <c r="D746" s="1"/>
      <c r="E746" s="1"/>
      <c r="F746" s="1"/>
      <c r="G746" s="1"/>
      <c r="H746" s="1"/>
      <c r="I746" s="7"/>
    </row>
    <row r="747" spans="1:9">
      <c r="A747" s="1"/>
      <c r="B747" s="1"/>
      <c r="C747" s="1"/>
      <c r="D747" s="1"/>
      <c r="E747" s="1"/>
      <c r="F747" s="1"/>
      <c r="G747" s="1"/>
      <c r="H747" s="1"/>
      <c r="I747" s="7"/>
    </row>
    <row r="748" spans="1:9">
      <c r="A748" s="1"/>
      <c r="B748" s="1"/>
      <c r="C748" s="1"/>
      <c r="D748" s="1"/>
      <c r="E748" s="1"/>
      <c r="F748" s="1"/>
      <c r="G748" s="1"/>
      <c r="H748" s="1"/>
      <c r="I748" s="7"/>
    </row>
    <row r="749" spans="1:9">
      <c r="A749" s="1"/>
      <c r="B749" s="1"/>
      <c r="C749" s="1"/>
      <c r="D749" s="1"/>
      <c r="E749" s="1"/>
      <c r="F749" s="1"/>
      <c r="G749" s="1"/>
      <c r="H749" s="1"/>
      <c r="I749" s="7"/>
    </row>
    <row r="750" spans="1:9">
      <c r="A750" s="1"/>
      <c r="B750" s="1"/>
      <c r="C750" s="1"/>
      <c r="D750" s="1"/>
      <c r="E750" s="1"/>
      <c r="F750" s="1"/>
      <c r="G750" s="1"/>
      <c r="H750" s="1"/>
      <c r="I750" s="7"/>
    </row>
    <row r="751" spans="1:9">
      <c r="A751" s="1"/>
      <c r="B751" s="1"/>
      <c r="C751" s="1"/>
      <c r="D751" s="1"/>
      <c r="E751" s="1"/>
      <c r="F751" s="1"/>
      <c r="G751" s="1"/>
      <c r="H751" s="1"/>
      <c r="I751" s="7"/>
    </row>
    <row r="752" spans="1:9">
      <c r="A752" s="1"/>
      <c r="B752" s="1"/>
      <c r="C752" s="1"/>
      <c r="D752" s="1"/>
      <c r="E752" s="1"/>
      <c r="F752" s="1"/>
      <c r="G752" s="1"/>
      <c r="H752" s="1"/>
      <c r="I752" s="7"/>
    </row>
    <row r="753" spans="1:9">
      <c r="A753" s="1"/>
      <c r="B753" s="1"/>
      <c r="C753" s="1"/>
      <c r="D753" s="1"/>
      <c r="E753" s="1"/>
      <c r="F753" s="1"/>
      <c r="G753" s="1"/>
      <c r="H753" s="1"/>
      <c r="I753" s="7"/>
    </row>
    <row r="754" spans="1:9">
      <c r="A754" s="1"/>
      <c r="B754" s="1"/>
      <c r="C754" s="1"/>
      <c r="D754" s="1"/>
      <c r="E754" s="1"/>
      <c r="F754" s="1"/>
      <c r="G754" s="1"/>
      <c r="H754" s="1"/>
      <c r="I754" s="7"/>
    </row>
    <row r="755" spans="1:9">
      <c r="A755" s="1"/>
      <c r="B755" s="1"/>
      <c r="C755" s="1"/>
      <c r="D755" s="1"/>
      <c r="E755" s="1"/>
      <c r="F755" s="1"/>
      <c r="G755" s="1"/>
      <c r="H755" s="1"/>
      <c r="I755" s="7"/>
    </row>
    <row r="756" spans="1:9">
      <c r="A756" s="1"/>
      <c r="B756" s="1"/>
      <c r="C756" s="1"/>
      <c r="D756" s="1"/>
      <c r="E756" s="1"/>
      <c r="F756" s="1"/>
      <c r="G756" s="1"/>
      <c r="H756" s="1"/>
      <c r="I756" s="7"/>
    </row>
    <row r="757" spans="1:9">
      <c r="A757" s="1"/>
      <c r="B757" s="1"/>
      <c r="C757" s="1"/>
      <c r="D757" s="1"/>
      <c r="E757" s="1"/>
      <c r="F757" s="1"/>
      <c r="G757" s="1"/>
      <c r="H757" s="1"/>
      <c r="I757" s="7"/>
    </row>
    <row r="758" spans="1:9">
      <c r="A758" s="1"/>
      <c r="B758" s="1"/>
      <c r="C758" s="1"/>
      <c r="D758" s="1"/>
      <c r="E758" s="1"/>
      <c r="F758" s="1"/>
      <c r="G758" s="1"/>
      <c r="H758" s="1"/>
      <c r="I758" s="7"/>
    </row>
    <row r="759" spans="1:9">
      <c r="A759" s="1"/>
      <c r="B759" s="1"/>
      <c r="C759" s="1"/>
      <c r="D759" s="1"/>
      <c r="E759" s="1"/>
      <c r="F759" s="1"/>
      <c r="G759" s="1"/>
      <c r="H759" s="1"/>
      <c r="I759" s="7"/>
    </row>
    <row r="760" spans="1:9">
      <c r="A760" s="1"/>
      <c r="B760" s="1"/>
      <c r="C760" s="1"/>
      <c r="D760" s="1"/>
      <c r="E760" s="1"/>
      <c r="F760" s="1"/>
      <c r="G760" s="1"/>
      <c r="H760" s="1"/>
      <c r="I760" s="7"/>
    </row>
    <row r="761" spans="1:9">
      <c r="A761" s="1"/>
      <c r="B761" s="1"/>
      <c r="C761" s="1"/>
      <c r="D761" s="1"/>
      <c r="E761" s="1"/>
      <c r="F761" s="1"/>
      <c r="G761" s="1"/>
      <c r="H761" s="1"/>
      <c r="I761" s="7"/>
    </row>
    <row r="762" spans="1:9">
      <c r="A762" s="1"/>
      <c r="B762" s="1"/>
      <c r="C762" s="1"/>
      <c r="D762" s="1"/>
      <c r="E762" s="1"/>
      <c r="F762" s="1"/>
      <c r="G762" s="1"/>
      <c r="H762" s="1"/>
      <c r="I762" s="7"/>
    </row>
    <row r="763" spans="1:9">
      <c r="A763" s="1"/>
      <c r="B763" s="1"/>
      <c r="C763" s="1"/>
      <c r="D763" s="1"/>
      <c r="E763" s="1"/>
      <c r="F763" s="1"/>
      <c r="G763" s="1"/>
      <c r="H763" s="1"/>
      <c r="I763" s="7"/>
    </row>
    <row r="764" spans="1:9">
      <c r="A764" s="1"/>
      <c r="B764" s="1"/>
      <c r="C764" s="1"/>
      <c r="D764" s="1"/>
      <c r="E764" s="1"/>
      <c r="F764" s="1"/>
      <c r="G764" s="1"/>
      <c r="H764" s="1"/>
      <c r="I764" s="7"/>
    </row>
    <row r="765" spans="1:9">
      <c r="A765" s="1"/>
      <c r="B765" s="1"/>
      <c r="C765" s="1"/>
      <c r="D765" s="1"/>
      <c r="E765" s="1"/>
      <c r="F765" s="1"/>
      <c r="G765" s="1"/>
      <c r="H765" s="1"/>
      <c r="I765" s="7"/>
    </row>
    <row r="766" spans="1:9">
      <c r="A766" s="1"/>
      <c r="B766" s="1"/>
      <c r="C766" s="1"/>
      <c r="D766" s="1"/>
      <c r="E766" s="1"/>
      <c r="F766" s="1"/>
      <c r="G766" s="1"/>
      <c r="H766" s="1"/>
      <c r="I766" s="7"/>
    </row>
    <row r="767" spans="1:9">
      <c r="A767" s="1"/>
      <c r="B767" s="1"/>
      <c r="C767" s="1"/>
      <c r="D767" s="1"/>
      <c r="E767" s="1"/>
      <c r="F767" s="1"/>
      <c r="G767" s="1"/>
      <c r="H767" s="1"/>
      <c r="I767" s="7"/>
    </row>
    <row r="768" spans="1:9">
      <c r="A768" s="1"/>
      <c r="B768" s="1"/>
      <c r="C768" s="1"/>
      <c r="D768" s="1"/>
      <c r="E768" s="1"/>
      <c r="F768" s="1"/>
      <c r="G768" s="1"/>
      <c r="H768" s="1"/>
      <c r="I768" s="7"/>
    </row>
    <row r="769" spans="1:9">
      <c r="A769" s="1"/>
      <c r="B769" s="1"/>
      <c r="C769" s="1"/>
      <c r="D769" s="1"/>
      <c r="E769" s="1"/>
      <c r="F769" s="1"/>
      <c r="G769" s="1"/>
      <c r="H769" s="1"/>
      <c r="I769" s="7"/>
    </row>
    <row r="770" spans="1:9">
      <c r="A770" s="1"/>
      <c r="B770" s="1"/>
      <c r="C770" s="1"/>
      <c r="D770" s="1"/>
      <c r="E770" s="1"/>
      <c r="F770" s="1"/>
      <c r="G770" s="1"/>
      <c r="H770" s="1"/>
      <c r="I770" s="7"/>
    </row>
    <row r="771" spans="1:9">
      <c r="A771" s="1"/>
      <c r="B771" s="1"/>
      <c r="C771" s="1"/>
      <c r="D771" s="1"/>
      <c r="E771" s="1"/>
      <c r="F771" s="1"/>
      <c r="G771" s="1"/>
      <c r="H771" s="1"/>
      <c r="I771" s="7"/>
    </row>
    <row r="772" spans="1:9">
      <c r="A772" s="1"/>
      <c r="B772" s="1"/>
      <c r="C772" s="1"/>
      <c r="D772" s="1"/>
      <c r="E772" s="1"/>
      <c r="F772" s="1"/>
      <c r="G772" s="1"/>
      <c r="H772" s="1"/>
      <c r="I772" s="7"/>
    </row>
    <row r="773" spans="1:9">
      <c r="A773" s="1"/>
      <c r="B773" s="1"/>
      <c r="C773" s="1"/>
      <c r="D773" s="1"/>
      <c r="E773" s="1"/>
      <c r="F773" s="1"/>
      <c r="G773" s="1"/>
      <c r="H773" s="1"/>
      <c r="I773" s="7"/>
    </row>
    <row r="774" spans="1:9">
      <c r="A774" s="1"/>
      <c r="B774" s="1"/>
      <c r="C774" s="1"/>
      <c r="D774" s="1"/>
      <c r="E774" s="1"/>
      <c r="F774" s="1"/>
      <c r="G774" s="1"/>
      <c r="H774" s="1"/>
      <c r="I774" s="7"/>
    </row>
    <row r="775" spans="1:9">
      <c r="A775" s="1"/>
      <c r="B775" s="1"/>
      <c r="C775" s="1"/>
      <c r="D775" s="1"/>
      <c r="E775" s="1"/>
      <c r="F775" s="1"/>
      <c r="G775" s="1"/>
      <c r="H775" s="1"/>
      <c r="I775" s="7"/>
    </row>
    <row r="776" spans="1:9">
      <c r="A776" s="1"/>
      <c r="B776" s="1"/>
      <c r="C776" s="1"/>
      <c r="D776" s="1"/>
      <c r="E776" s="1"/>
      <c r="F776" s="1"/>
      <c r="G776" s="1"/>
      <c r="H776" s="1"/>
      <c r="I776" s="7"/>
    </row>
    <row r="777" spans="1:9">
      <c r="A777" s="1"/>
      <c r="B777" s="1"/>
      <c r="C777" s="1"/>
      <c r="D777" s="1"/>
      <c r="E777" s="1"/>
      <c r="F777" s="1"/>
      <c r="G777" s="1"/>
      <c r="H777" s="1"/>
      <c r="I777" s="7"/>
    </row>
    <row r="778" spans="1:9">
      <c r="A778" s="1"/>
      <c r="B778" s="1"/>
      <c r="C778" s="1"/>
      <c r="D778" s="1"/>
      <c r="E778" s="1"/>
      <c r="F778" s="1"/>
      <c r="G778" s="1"/>
      <c r="H778" s="1"/>
      <c r="I778" s="7"/>
    </row>
    <row r="779" spans="1:9">
      <c r="A779" s="1"/>
      <c r="B779" s="1"/>
      <c r="C779" s="1"/>
      <c r="D779" s="1"/>
      <c r="E779" s="1"/>
      <c r="F779" s="1"/>
      <c r="G779" s="1"/>
      <c r="H779" s="1"/>
      <c r="I779" s="7"/>
    </row>
    <row r="780" spans="1:9">
      <c r="A780" s="1"/>
      <c r="B780" s="1"/>
      <c r="C780" s="1"/>
      <c r="D780" s="1"/>
      <c r="E780" s="1"/>
      <c r="F780" s="1"/>
      <c r="G780" s="1"/>
      <c r="H780" s="1"/>
      <c r="I780" s="7"/>
    </row>
    <row r="781" spans="1:9">
      <c r="A781" s="1"/>
      <c r="B781" s="1"/>
      <c r="C781" s="1"/>
      <c r="D781" s="1"/>
      <c r="E781" s="1"/>
      <c r="F781" s="1"/>
      <c r="G781" s="1"/>
      <c r="H781" s="1"/>
      <c r="I781" s="7"/>
    </row>
    <row r="782" spans="1:9">
      <c r="A782" s="1"/>
      <c r="B782" s="1"/>
      <c r="C782" s="1"/>
      <c r="D782" s="1"/>
      <c r="E782" s="1"/>
      <c r="F782" s="1"/>
      <c r="G782" s="1"/>
      <c r="H782" s="1"/>
      <c r="I782" s="7"/>
    </row>
    <row r="783" spans="1:9">
      <c r="A783" s="1"/>
      <c r="B783" s="1"/>
      <c r="C783" s="1"/>
      <c r="D783" s="1"/>
      <c r="E783" s="1"/>
      <c r="F783" s="1"/>
      <c r="G783" s="1"/>
      <c r="H783" s="1"/>
      <c r="I783" s="7"/>
    </row>
    <row r="784" spans="1:9">
      <c r="A784" s="1"/>
      <c r="B784" s="1"/>
      <c r="C784" s="1"/>
      <c r="D784" s="1"/>
      <c r="E784" s="1"/>
      <c r="F784" s="1"/>
      <c r="G784" s="1"/>
      <c r="H784" s="1"/>
      <c r="I784" s="7"/>
    </row>
    <row r="785" spans="1:9">
      <c r="A785" s="1"/>
      <c r="B785" s="1"/>
      <c r="C785" s="1"/>
      <c r="D785" s="1"/>
      <c r="E785" s="1"/>
      <c r="F785" s="1"/>
      <c r="G785" s="1"/>
      <c r="H785" s="1"/>
      <c r="I785" s="7"/>
    </row>
    <row r="786" spans="1:9">
      <c r="A786" s="1"/>
      <c r="B786" s="1"/>
      <c r="C786" s="1"/>
      <c r="D786" s="1"/>
      <c r="E786" s="1"/>
      <c r="F786" s="1"/>
      <c r="G786" s="1"/>
      <c r="H786" s="1"/>
      <c r="I786" s="7"/>
    </row>
    <row r="787" spans="1:9">
      <c r="A787" s="1"/>
      <c r="B787" s="1"/>
      <c r="C787" s="1"/>
      <c r="D787" s="1"/>
      <c r="E787" s="1"/>
      <c r="F787" s="1"/>
      <c r="G787" s="1"/>
      <c r="H787" s="1"/>
      <c r="I787" s="7"/>
    </row>
    <row r="788" spans="1:9">
      <c r="A788" s="1"/>
      <c r="B788" s="1"/>
      <c r="C788" s="1"/>
      <c r="D788" s="1"/>
      <c r="E788" s="1"/>
      <c r="F788" s="1"/>
      <c r="G788" s="1"/>
      <c r="H788" s="1"/>
      <c r="I788" s="7"/>
    </row>
    <row r="789" spans="1:9">
      <c r="A789" s="1"/>
      <c r="B789" s="1"/>
      <c r="C789" s="1"/>
      <c r="D789" s="1"/>
      <c r="E789" s="1"/>
      <c r="F789" s="1"/>
      <c r="G789" s="1"/>
      <c r="H789" s="1"/>
      <c r="I789" s="7"/>
    </row>
    <row r="790" spans="1:9">
      <c r="A790" s="1"/>
      <c r="B790" s="1"/>
      <c r="C790" s="1"/>
      <c r="D790" s="1"/>
      <c r="E790" s="1"/>
      <c r="F790" s="1"/>
      <c r="G790" s="1"/>
      <c r="H790" s="1"/>
      <c r="I790" s="7"/>
    </row>
    <row r="791" spans="1:9">
      <c r="A791" s="1"/>
      <c r="B791" s="1"/>
      <c r="C791" s="1"/>
      <c r="D791" s="1"/>
      <c r="E791" s="1"/>
      <c r="F791" s="1"/>
      <c r="G791" s="1"/>
      <c r="H791" s="1"/>
      <c r="I791" s="7"/>
    </row>
    <row r="792" spans="1:9">
      <c r="A792" s="1"/>
      <c r="B792" s="1"/>
      <c r="C792" s="1"/>
      <c r="D792" s="1"/>
      <c r="E792" s="1"/>
      <c r="F792" s="1"/>
      <c r="G792" s="1"/>
      <c r="H792" s="1"/>
      <c r="I792" s="7"/>
    </row>
    <row r="793" spans="1:9">
      <c r="A793" s="1"/>
      <c r="B793" s="1"/>
      <c r="C793" s="1"/>
      <c r="D793" s="1"/>
      <c r="E793" s="1"/>
      <c r="F793" s="1"/>
      <c r="G793" s="1"/>
      <c r="H793" s="1"/>
      <c r="I793" s="7"/>
    </row>
    <row r="794" spans="1:9">
      <c r="A794" s="1"/>
      <c r="B794" s="1"/>
      <c r="C794" s="1"/>
      <c r="D794" s="1"/>
      <c r="E794" s="1"/>
      <c r="F794" s="1"/>
      <c r="G794" s="1"/>
      <c r="H794" s="1"/>
      <c r="I794" s="7"/>
    </row>
    <row r="795" spans="1:9">
      <c r="A795" s="1"/>
      <c r="B795" s="1"/>
      <c r="C795" s="1"/>
      <c r="D795" s="1"/>
      <c r="E795" s="1"/>
      <c r="F795" s="1"/>
      <c r="G795" s="1"/>
      <c r="H795" s="1"/>
      <c r="I795" s="7"/>
    </row>
    <row r="796" spans="1:9">
      <c r="A796" s="1"/>
      <c r="B796" s="1"/>
      <c r="C796" s="1"/>
      <c r="D796" s="1"/>
      <c r="E796" s="1"/>
      <c r="F796" s="1"/>
      <c r="G796" s="1"/>
      <c r="H796" s="1"/>
      <c r="I796" s="7"/>
    </row>
    <row r="797" spans="1:9">
      <c r="A797" s="1"/>
      <c r="B797" s="1"/>
      <c r="C797" s="1"/>
      <c r="D797" s="1"/>
      <c r="E797" s="1"/>
      <c r="F797" s="1"/>
      <c r="G797" s="1"/>
      <c r="H797" s="1"/>
      <c r="I797" s="7"/>
    </row>
    <row r="798" spans="1:9">
      <c r="A798" s="1"/>
      <c r="B798" s="1"/>
      <c r="C798" s="1"/>
      <c r="D798" s="1"/>
      <c r="E798" s="1"/>
      <c r="F798" s="1"/>
      <c r="G798" s="1"/>
      <c r="H798" s="1"/>
      <c r="I798" s="7"/>
    </row>
    <row r="799" spans="1:9">
      <c r="A799" s="1"/>
      <c r="B799" s="1"/>
      <c r="C799" s="1"/>
      <c r="D799" s="1"/>
      <c r="E799" s="1"/>
      <c r="F799" s="1"/>
      <c r="G799" s="1"/>
      <c r="H799" s="1"/>
      <c r="I799" s="7"/>
    </row>
    <row r="800" spans="1:9">
      <c r="A800" s="1"/>
      <c r="B800" s="1"/>
      <c r="C800" s="1"/>
      <c r="D800" s="1"/>
      <c r="E800" s="1"/>
      <c r="F800" s="1"/>
      <c r="G800" s="1"/>
      <c r="H800" s="1"/>
      <c r="I800" s="7"/>
    </row>
    <row r="801" spans="1:9">
      <c r="A801" s="1"/>
      <c r="B801" s="1"/>
      <c r="C801" s="1"/>
      <c r="D801" s="1"/>
      <c r="E801" s="1"/>
      <c r="F801" s="1"/>
      <c r="G801" s="1"/>
      <c r="H801" s="1"/>
      <c r="I801" s="7"/>
    </row>
    <row r="802" spans="1:9">
      <c r="A802" s="1"/>
      <c r="B802" s="1"/>
      <c r="C802" s="1"/>
      <c r="D802" s="1"/>
      <c r="E802" s="1"/>
      <c r="F802" s="1"/>
      <c r="G802" s="1"/>
      <c r="H802" s="1"/>
      <c r="I802" s="7"/>
    </row>
    <row r="803" spans="1:9">
      <c r="A803" s="1"/>
      <c r="B803" s="1"/>
      <c r="C803" s="1"/>
      <c r="D803" s="1"/>
      <c r="E803" s="1"/>
      <c r="F803" s="1"/>
      <c r="G803" s="1"/>
      <c r="H803" s="1"/>
      <c r="I803" s="7"/>
    </row>
    <row r="804" spans="1:9">
      <c r="A804" s="1"/>
      <c r="B804" s="1"/>
      <c r="C804" s="1"/>
      <c r="D804" s="1"/>
      <c r="E804" s="1"/>
      <c r="F804" s="1"/>
      <c r="G804" s="1"/>
      <c r="H804" s="1"/>
      <c r="I804" s="7"/>
    </row>
    <row r="805" spans="1:9">
      <c r="A805" s="1"/>
      <c r="B805" s="1"/>
      <c r="C805" s="1"/>
      <c r="D805" s="1"/>
      <c r="E805" s="1"/>
      <c r="F805" s="1"/>
      <c r="G805" s="1"/>
      <c r="H805" s="1"/>
      <c r="I805" s="7"/>
    </row>
    <row r="806" spans="1:9">
      <c r="A806" s="1"/>
      <c r="B806" s="1"/>
      <c r="C806" s="1"/>
      <c r="D806" s="1"/>
      <c r="E806" s="1"/>
      <c r="F806" s="1"/>
      <c r="G806" s="1"/>
      <c r="H806" s="1"/>
      <c r="I806" s="7"/>
    </row>
    <row r="807" spans="1:9">
      <c r="A807" s="1"/>
      <c r="B807" s="1"/>
      <c r="C807" s="1"/>
      <c r="D807" s="1"/>
      <c r="E807" s="1"/>
      <c r="F807" s="1"/>
      <c r="G807" s="1"/>
      <c r="H807" s="1"/>
      <c r="I807" s="7"/>
    </row>
    <row r="808" spans="1:9">
      <c r="A808" s="1"/>
      <c r="B808" s="1"/>
      <c r="C808" s="1"/>
      <c r="D808" s="1"/>
      <c r="E808" s="1"/>
      <c r="F808" s="1"/>
      <c r="G808" s="1"/>
      <c r="H808" s="1"/>
      <c r="I808" s="7"/>
    </row>
    <row r="809" spans="1:9">
      <c r="A809" s="1"/>
      <c r="B809" s="1"/>
      <c r="C809" s="1"/>
      <c r="D809" s="1"/>
      <c r="E809" s="1"/>
      <c r="F809" s="1"/>
      <c r="G809" s="1"/>
      <c r="H809" s="1"/>
      <c r="I809" s="7"/>
    </row>
    <row r="810" spans="1:9">
      <c r="A810" s="1"/>
      <c r="B810" s="1"/>
      <c r="C810" s="1"/>
      <c r="D810" s="1"/>
      <c r="E810" s="1"/>
      <c r="F810" s="1"/>
      <c r="G810" s="1"/>
      <c r="H810" s="1"/>
      <c r="I810" s="7"/>
    </row>
    <row r="811" spans="1:9">
      <c r="A811" s="1"/>
      <c r="B811" s="1"/>
      <c r="C811" s="1"/>
      <c r="D811" s="1"/>
      <c r="E811" s="1"/>
      <c r="F811" s="1"/>
      <c r="G811" s="1"/>
      <c r="H811" s="1"/>
      <c r="I811" s="7"/>
    </row>
    <row r="812" spans="1:9">
      <c r="A812" s="1"/>
      <c r="B812" s="1"/>
      <c r="C812" s="1"/>
      <c r="D812" s="1"/>
      <c r="E812" s="1"/>
      <c r="F812" s="1"/>
      <c r="G812" s="1"/>
      <c r="H812" s="1"/>
      <c r="I812" s="7"/>
    </row>
    <row r="813" spans="1:9">
      <c r="A813" s="1"/>
      <c r="B813" s="1"/>
      <c r="C813" s="1"/>
      <c r="D813" s="1"/>
      <c r="E813" s="1"/>
      <c r="F813" s="1"/>
      <c r="G813" s="1"/>
      <c r="H813" s="1"/>
      <c r="I813" s="7"/>
    </row>
    <row r="814" spans="1:9">
      <c r="A814" s="1"/>
      <c r="B814" s="1"/>
      <c r="C814" s="1"/>
      <c r="D814" s="1"/>
      <c r="E814" s="1"/>
      <c r="F814" s="1"/>
      <c r="G814" s="1"/>
      <c r="H814" s="1"/>
      <c r="I814" s="7"/>
    </row>
    <row r="815" spans="1:9">
      <c r="A815" s="1"/>
      <c r="B815" s="1"/>
      <c r="C815" s="1"/>
      <c r="D815" s="1"/>
      <c r="E815" s="1"/>
      <c r="F815" s="1"/>
      <c r="G815" s="1"/>
      <c r="H815" s="1"/>
      <c r="I815" s="7"/>
    </row>
    <row r="816" spans="1:9">
      <c r="A816" s="1"/>
      <c r="B816" s="1"/>
      <c r="C816" s="1"/>
      <c r="D816" s="1"/>
      <c r="E816" s="1"/>
      <c r="F816" s="1"/>
      <c r="G816" s="1"/>
      <c r="H816" s="1"/>
      <c r="I816" s="7"/>
    </row>
    <row r="817" spans="1:9">
      <c r="A817" s="1"/>
      <c r="B817" s="1"/>
      <c r="C817" s="1"/>
      <c r="D817" s="1"/>
      <c r="E817" s="1"/>
      <c r="F817" s="1"/>
      <c r="G817" s="1"/>
      <c r="H817" s="1"/>
      <c r="I817" s="7"/>
    </row>
    <row r="818" spans="1:9">
      <c r="A818" s="1"/>
      <c r="B818" s="1"/>
      <c r="C818" s="1"/>
      <c r="D818" s="1"/>
      <c r="E818" s="1"/>
      <c r="F818" s="1"/>
      <c r="G818" s="1"/>
      <c r="H818" s="1"/>
      <c r="I818" s="7"/>
    </row>
    <row r="819" spans="1:9">
      <c r="A819" s="1"/>
      <c r="B819" s="1"/>
      <c r="C819" s="1"/>
      <c r="D819" s="1"/>
      <c r="E819" s="1"/>
      <c r="F819" s="1"/>
      <c r="G819" s="1"/>
      <c r="H819" s="1"/>
      <c r="I819" s="7"/>
    </row>
    <row r="820" spans="1:9">
      <c r="A820" s="1"/>
      <c r="B820" s="1"/>
      <c r="C820" s="1"/>
      <c r="D820" s="1"/>
      <c r="E820" s="1"/>
      <c r="F820" s="1"/>
      <c r="G820" s="1"/>
      <c r="H820" s="1"/>
      <c r="I820" s="7"/>
    </row>
    <row r="821" spans="1:9">
      <c r="A821" s="1"/>
      <c r="B821" s="1"/>
      <c r="C821" s="1"/>
      <c r="D821" s="1"/>
      <c r="E821" s="1"/>
      <c r="F821" s="1"/>
      <c r="G821" s="1"/>
      <c r="H821" s="1"/>
      <c r="I821" s="7"/>
    </row>
    <row r="822" spans="1:9">
      <c r="A822" s="1"/>
      <c r="B822" s="1"/>
      <c r="C822" s="1"/>
      <c r="D822" s="1"/>
      <c r="E822" s="1"/>
      <c r="F822" s="1"/>
      <c r="G822" s="1"/>
      <c r="H822" s="1"/>
      <c r="I822" s="7"/>
    </row>
    <row r="823" spans="1:9">
      <c r="A823" s="1"/>
      <c r="B823" s="1"/>
      <c r="C823" s="1"/>
      <c r="D823" s="1"/>
      <c r="E823" s="1"/>
      <c r="F823" s="1"/>
      <c r="G823" s="1"/>
      <c r="H823" s="1"/>
      <c r="I823" s="7"/>
    </row>
    <row r="824" spans="1:9">
      <c r="A824" s="1"/>
      <c r="B824" s="1"/>
      <c r="C824" s="1"/>
      <c r="D824" s="1"/>
      <c r="E824" s="1"/>
      <c r="F824" s="1"/>
      <c r="G824" s="1"/>
      <c r="H824" s="1"/>
      <c r="I824" s="7"/>
    </row>
    <row r="825" spans="1:9">
      <c r="A825" s="1"/>
      <c r="B825" s="1"/>
      <c r="C825" s="1"/>
      <c r="D825" s="1"/>
      <c r="E825" s="1"/>
      <c r="F825" s="1"/>
      <c r="G825" s="1"/>
      <c r="H825" s="1"/>
      <c r="I825" s="7"/>
    </row>
    <row r="826" spans="1:9">
      <c r="A826" s="1"/>
      <c r="B826" s="1"/>
      <c r="C826" s="1"/>
      <c r="D826" s="1"/>
      <c r="E826" s="1"/>
      <c r="F826" s="1"/>
      <c r="G826" s="1"/>
      <c r="H826" s="1"/>
      <c r="I826" s="7"/>
    </row>
    <row r="827" spans="1:9">
      <c r="A827" s="1"/>
      <c r="B827" s="1"/>
      <c r="C827" s="1"/>
      <c r="D827" s="1"/>
      <c r="E827" s="1"/>
      <c r="F827" s="1"/>
      <c r="G827" s="1"/>
      <c r="H827" s="1"/>
      <c r="I827" s="7"/>
    </row>
    <row r="828" spans="1:9">
      <c r="A828" s="1"/>
      <c r="B828" s="1"/>
      <c r="C828" s="1"/>
      <c r="D828" s="1"/>
      <c r="E828" s="1"/>
      <c r="F828" s="1"/>
      <c r="G828" s="1"/>
      <c r="H828" s="1"/>
      <c r="I828" s="7"/>
    </row>
    <row r="829" spans="1:9">
      <c r="A829" s="1"/>
      <c r="B829" s="1"/>
      <c r="C829" s="1"/>
      <c r="D829" s="1"/>
      <c r="E829" s="1"/>
      <c r="F829" s="1"/>
      <c r="G829" s="1"/>
      <c r="H829" s="1"/>
      <c r="I829" s="7"/>
    </row>
    <row r="830" spans="1:9">
      <c r="A830" s="1"/>
      <c r="B830" s="1"/>
      <c r="C830" s="1"/>
      <c r="D830" s="1"/>
      <c r="E830" s="1"/>
      <c r="F830" s="1"/>
      <c r="G830" s="1"/>
      <c r="H830" s="1"/>
      <c r="I830" s="7"/>
    </row>
    <row r="831" spans="1:9">
      <c r="A831" s="1"/>
      <c r="B831" s="1"/>
      <c r="C831" s="1"/>
      <c r="D831" s="1"/>
      <c r="E831" s="1"/>
      <c r="F831" s="1"/>
      <c r="G831" s="1"/>
      <c r="H831" s="1"/>
      <c r="I831" s="7"/>
    </row>
    <row r="832" spans="1:9">
      <c r="A832" s="1"/>
      <c r="B832" s="1"/>
      <c r="C832" s="1"/>
      <c r="D832" s="1"/>
      <c r="E832" s="1"/>
      <c r="F832" s="1"/>
      <c r="G832" s="1"/>
      <c r="H832" s="1"/>
      <c r="I832" s="7"/>
    </row>
    <row r="833" spans="1:9">
      <c r="A833" s="1"/>
      <c r="B833" s="1"/>
      <c r="C833" s="1"/>
      <c r="D833" s="1"/>
      <c r="E833" s="1"/>
      <c r="F833" s="1"/>
      <c r="G833" s="1"/>
      <c r="H833" s="1"/>
      <c r="I833" s="7"/>
    </row>
    <row r="834" spans="1:9">
      <c r="A834" s="1"/>
      <c r="B834" s="1"/>
      <c r="C834" s="1"/>
      <c r="D834" s="1"/>
      <c r="E834" s="1"/>
      <c r="F834" s="1"/>
      <c r="G834" s="1"/>
      <c r="H834" s="1"/>
      <c r="I834" s="7"/>
    </row>
    <row r="835" spans="1:9">
      <c r="A835" s="1"/>
      <c r="B835" s="1"/>
      <c r="C835" s="1"/>
      <c r="D835" s="1"/>
      <c r="E835" s="1"/>
      <c r="F835" s="1"/>
      <c r="G835" s="1"/>
      <c r="H835" s="1"/>
      <c r="I835" s="7"/>
    </row>
    <row r="836" spans="1:9">
      <c r="A836" s="1"/>
      <c r="B836" s="1"/>
      <c r="C836" s="1"/>
      <c r="D836" s="1"/>
      <c r="E836" s="1"/>
      <c r="F836" s="1"/>
      <c r="G836" s="1"/>
      <c r="H836" s="1"/>
      <c r="I836" s="7"/>
    </row>
    <row r="837" spans="1:9">
      <c r="A837" s="1"/>
      <c r="B837" s="1"/>
      <c r="C837" s="1"/>
      <c r="D837" s="1"/>
      <c r="E837" s="1"/>
      <c r="F837" s="1"/>
      <c r="G837" s="1"/>
      <c r="H837" s="1"/>
      <c r="I837" s="7"/>
    </row>
    <row r="838" spans="1:9">
      <c r="A838" s="1"/>
      <c r="B838" s="1"/>
      <c r="C838" s="1"/>
      <c r="D838" s="1"/>
      <c r="E838" s="1"/>
      <c r="F838" s="1"/>
      <c r="G838" s="1"/>
      <c r="H838" s="1"/>
      <c r="I838" s="7"/>
    </row>
    <row r="839" spans="1:9">
      <c r="A839" s="1"/>
      <c r="B839" s="1"/>
      <c r="C839" s="1"/>
      <c r="D839" s="1"/>
      <c r="E839" s="1"/>
      <c r="F839" s="1"/>
      <c r="G839" s="1"/>
      <c r="H839" s="1"/>
      <c r="I839" s="7"/>
    </row>
    <row r="840" spans="1:9">
      <c r="A840" s="1"/>
      <c r="B840" s="1"/>
      <c r="C840" s="1"/>
      <c r="D840" s="1"/>
      <c r="E840" s="1"/>
      <c r="F840" s="1"/>
      <c r="G840" s="1"/>
      <c r="H840" s="1"/>
      <c r="I840" s="7"/>
    </row>
    <row r="841" spans="1:9">
      <c r="A841" s="1"/>
      <c r="B841" s="1"/>
      <c r="C841" s="1"/>
      <c r="D841" s="1"/>
      <c r="E841" s="1"/>
      <c r="F841" s="1"/>
      <c r="G841" s="1"/>
      <c r="H841" s="1"/>
      <c r="I841" s="7"/>
    </row>
    <row r="842" spans="1:9">
      <c r="A842" s="1"/>
      <c r="B842" s="1"/>
      <c r="C842" s="1"/>
      <c r="D842" s="1"/>
      <c r="E842" s="1"/>
      <c r="F842" s="1"/>
      <c r="G842" s="1"/>
      <c r="H842" s="1"/>
      <c r="I842" s="7"/>
    </row>
    <row r="843" spans="1:9">
      <c r="A843" s="1"/>
      <c r="B843" s="1"/>
      <c r="C843" s="1"/>
      <c r="D843" s="1"/>
      <c r="E843" s="1"/>
      <c r="F843" s="1"/>
      <c r="G843" s="1"/>
      <c r="H843" s="1"/>
      <c r="I843" s="7"/>
    </row>
    <row r="844" spans="1:9">
      <c r="A844" s="1"/>
      <c r="B844" s="1"/>
      <c r="C844" s="1"/>
      <c r="D844" s="1"/>
      <c r="E844" s="1"/>
      <c r="F844" s="1"/>
      <c r="G844" s="1"/>
      <c r="H844" s="1"/>
      <c r="I844" s="7"/>
    </row>
    <row r="845" spans="1:9">
      <c r="A845" s="1"/>
      <c r="B845" s="1"/>
      <c r="C845" s="1"/>
      <c r="D845" s="1"/>
      <c r="E845" s="1"/>
      <c r="F845" s="1"/>
      <c r="G845" s="1"/>
      <c r="H845" s="1"/>
      <c r="I845" s="7"/>
    </row>
    <row r="846" spans="1:9">
      <c r="A846" s="1"/>
      <c r="B846" s="1"/>
      <c r="C846" s="1"/>
      <c r="D846" s="1"/>
      <c r="E846" s="1"/>
      <c r="F846" s="1"/>
      <c r="G846" s="1"/>
      <c r="H846" s="1"/>
      <c r="I846" s="7"/>
    </row>
    <row r="847" spans="1:9">
      <c r="A847" s="1"/>
      <c r="B847" s="1"/>
      <c r="C847" s="1"/>
      <c r="D847" s="1"/>
      <c r="E847" s="1"/>
      <c r="F847" s="1"/>
      <c r="G847" s="1"/>
      <c r="H847" s="1"/>
      <c r="I847" s="7"/>
    </row>
    <row r="848" spans="1:9">
      <c r="A848" s="1"/>
      <c r="B848" s="1"/>
      <c r="C848" s="1"/>
      <c r="D848" s="1"/>
      <c r="E848" s="1"/>
      <c r="F848" s="1"/>
      <c r="G848" s="1"/>
      <c r="H848" s="1"/>
      <c r="I848" s="7"/>
    </row>
    <row r="849" spans="1:9">
      <c r="A849" s="1"/>
      <c r="B849" s="1"/>
      <c r="C849" s="1"/>
      <c r="D849" s="1"/>
      <c r="E849" s="1"/>
      <c r="F849" s="1"/>
      <c r="G849" s="1"/>
      <c r="H849" s="1"/>
      <c r="I849" s="7"/>
    </row>
    <row r="850" spans="1:9">
      <c r="A850" s="1"/>
      <c r="B850" s="1"/>
      <c r="C850" s="1"/>
      <c r="D850" s="1"/>
      <c r="E850" s="1"/>
      <c r="F850" s="1"/>
      <c r="G850" s="1"/>
      <c r="H850" s="1"/>
      <c r="I850" s="7"/>
    </row>
    <row r="851" spans="1:9">
      <c r="A851" s="1"/>
      <c r="B851" s="1"/>
      <c r="C851" s="1"/>
      <c r="D851" s="1"/>
      <c r="E851" s="1"/>
      <c r="F851" s="1"/>
      <c r="G851" s="1"/>
      <c r="H851" s="1"/>
      <c r="I851" s="7"/>
    </row>
    <row r="852" spans="1:9">
      <c r="A852" s="1"/>
      <c r="B852" s="1"/>
      <c r="C852" s="1"/>
      <c r="D852" s="1"/>
      <c r="E852" s="1"/>
      <c r="F852" s="1"/>
      <c r="G852" s="1"/>
      <c r="H852" s="1"/>
      <c r="I852" s="7"/>
    </row>
    <row r="853" spans="1:9">
      <c r="A853" s="1"/>
      <c r="B853" s="1"/>
      <c r="C853" s="1"/>
      <c r="D853" s="1"/>
      <c r="E853" s="1"/>
      <c r="F853" s="1"/>
      <c r="G853" s="1"/>
      <c r="H853" s="1"/>
      <c r="I853" s="7"/>
    </row>
    <row r="854" spans="1:9">
      <c r="A854" s="1"/>
      <c r="B854" s="1"/>
      <c r="C854" s="1"/>
      <c r="D854" s="1"/>
      <c r="E854" s="1"/>
      <c r="F854" s="1"/>
      <c r="G854" s="1"/>
      <c r="H854" s="1"/>
      <c r="I854" s="7"/>
    </row>
    <row r="855" spans="1:9">
      <c r="A855" s="1"/>
      <c r="B855" s="1"/>
      <c r="C855" s="1"/>
      <c r="D855" s="1"/>
      <c r="E855" s="1"/>
      <c r="F855" s="1"/>
      <c r="G855" s="1"/>
      <c r="H855" s="1"/>
      <c r="I855" s="7"/>
    </row>
    <row r="856" spans="1:9">
      <c r="A856" s="1"/>
      <c r="B856" s="1"/>
      <c r="C856" s="1"/>
      <c r="D856" s="1"/>
      <c r="E856" s="1"/>
      <c r="F856" s="1"/>
      <c r="G856" s="1"/>
      <c r="H856" s="1"/>
      <c r="I856" s="7"/>
    </row>
    <row r="857" spans="1:9">
      <c r="A857" s="1"/>
      <c r="B857" s="1"/>
      <c r="C857" s="1"/>
      <c r="D857" s="1"/>
      <c r="E857" s="1"/>
      <c r="F857" s="1"/>
      <c r="G857" s="1"/>
      <c r="H857" s="1"/>
      <c r="I857" s="7"/>
    </row>
    <row r="858" spans="1:9">
      <c r="A858" s="1"/>
      <c r="B858" s="1"/>
      <c r="C858" s="1"/>
      <c r="D858" s="1"/>
      <c r="E858" s="1"/>
      <c r="F858" s="1"/>
      <c r="G858" s="1"/>
      <c r="H858" s="1"/>
      <c r="I858" s="7"/>
    </row>
    <row r="859" spans="1:9">
      <c r="A859" s="1"/>
      <c r="B859" s="1"/>
      <c r="C859" s="1"/>
      <c r="D859" s="1"/>
      <c r="E859" s="1"/>
      <c r="F859" s="1"/>
      <c r="G859" s="1"/>
      <c r="H859" s="1"/>
      <c r="I859" s="7"/>
    </row>
    <row r="860" spans="1:9">
      <c r="A860" s="1"/>
      <c r="B860" s="1"/>
      <c r="C860" s="1"/>
      <c r="D860" s="1"/>
      <c r="E860" s="1"/>
      <c r="F860" s="1"/>
      <c r="G860" s="1"/>
      <c r="H860" s="1"/>
      <c r="I860" s="7"/>
    </row>
    <row r="861" spans="1:9">
      <c r="A861" s="1"/>
      <c r="B861" s="1"/>
      <c r="C861" s="1"/>
      <c r="D861" s="1"/>
      <c r="E861" s="1"/>
      <c r="F861" s="1"/>
      <c r="G861" s="1"/>
      <c r="H861" s="1"/>
      <c r="I861" s="7"/>
    </row>
    <row r="862" spans="1:9">
      <c r="A862" s="1"/>
      <c r="B862" s="1"/>
      <c r="C862" s="1"/>
      <c r="D862" s="1"/>
      <c r="E862" s="1"/>
      <c r="F862" s="1"/>
      <c r="G862" s="1"/>
      <c r="H862" s="1"/>
      <c r="I862" s="7"/>
    </row>
    <row r="863" spans="1:9">
      <c r="A863" s="1"/>
      <c r="B863" s="1"/>
      <c r="C863" s="1"/>
      <c r="D863" s="1"/>
      <c r="E863" s="1"/>
      <c r="F863" s="1"/>
      <c r="G863" s="1"/>
      <c r="H863" s="1"/>
      <c r="I863" s="7"/>
    </row>
    <row r="864" spans="1:9">
      <c r="A864" s="1"/>
      <c r="B864" s="1"/>
      <c r="C864" s="1"/>
      <c r="D864" s="1"/>
      <c r="E864" s="1"/>
      <c r="F864" s="1"/>
      <c r="G864" s="1"/>
      <c r="H864" s="1"/>
      <c r="I864" s="7"/>
    </row>
    <row r="865" spans="1:9">
      <c r="A865" s="1"/>
      <c r="B865" s="1"/>
      <c r="C865" s="1"/>
      <c r="D865" s="1"/>
      <c r="E865" s="1"/>
      <c r="F865" s="1"/>
      <c r="G865" s="1"/>
      <c r="H865" s="1"/>
      <c r="I865" s="7"/>
    </row>
    <row r="866" spans="1:9">
      <c r="A866" s="1"/>
      <c r="B866" s="1"/>
      <c r="C866" s="1"/>
      <c r="D866" s="1"/>
      <c r="E866" s="1"/>
      <c r="F866" s="1"/>
      <c r="G866" s="1"/>
      <c r="H866" s="1"/>
      <c r="I866" s="7"/>
    </row>
    <row r="867" spans="1:9">
      <c r="A867" s="1"/>
      <c r="B867" s="1"/>
      <c r="C867" s="1"/>
      <c r="D867" s="1"/>
      <c r="E867" s="1"/>
      <c r="F867" s="1"/>
      <c r="G867" s="1"/>
      <c r="H867" s="1"/>
      <c r="I867" s="7"/>
    </row>
    <row r="868" spans="1:9">
      <c r="A868" s="1"/>
      <c r="B868" s="1"/>
      <c r="C868" s="1"/>
      <c r="D868" s="1"/>
      <c r="E868" s="1"/>
      <c r="F868" s="1"/>
      <c r="G868" s="1"/>
      <c r="H868" s="1"/>
      <c r="I868" s="7"/>
    </row>
    <row r="869" spans="1:9">
      <c r="A869" s="1"/>
      <c r="B869" s="1"/>
      <c r="C869" s="1"/>
      <c r="D869" s="1"/>
      <c r="E869" s="1"/>
      <c r="F869" s="1"/>
      <c r="G869" s="1"/>
      <c r="H869" s="1"/>
      <c r="I869" s="7"/>
    </row>
    <row r="870" spans="1:9">
      <c r="A870" s="1"/>
      <c r="B870" s="1"/>
      <c r="C870" s="1"/>
      <c r="D870" s="1"/>
      <c r="E870" s="1"/>
      <c r="F870" s="1"/>
      <c r="G870" s="1"/>
      <c r="H870" s="1"/>
      <c r="I870" s="7"/>
    </row>
    <row r="871" spans="1:9">
      <c r="A871" s="1"/>
      <c r="B871" s="1"/>
      <c r="C871" s="1"/>
      <c r="D871" s="1"/>
      <c r="E871" s="1"/>
      <c r="F871" s="1"/>
      <c r="G871" s="1"/>
      <c r="H871" s="1"/>
      <c r="I871" s="7"/>
    </row>
    <row r="872" spans="1:9">
      <c r="A872" s="1"/>
      <c r="B872" s="1"/>
      <c r="C872" s="1"/>
      <c r="D872" s="1"/>
      <c r="E872" s="1"/>
      <c r="F872" s="1"/>
      <c r="G872" s="1"/>
      <c r="H872" s="1"/>
      <c r="I872" s="7"/>
    </row>
    <row r="873" spans="1:9">
      <c r="A873" s="1"/>
      <c r="B873" s="1"/>
      <c r="C873" s="1"/>
      <c r="D873" s="1"/>
      <c r="E873" s="1"/>
      <c r="F873" s="1"/>
      <c r="G873" s="1"/>
      <c r="H873" s="1"/>
      <c r="I873" s="7"/>
    </row>
    <row r="874" spans="1:9">
      <c r="A874" s="1"/>
      <c r="B874" s="1"/>
      <c r="C874" s="1"/>
      <c r="D874" s="1"/>
      <c r="E874" s="1"/>
      <c r="F874" s="1"/>
      <c r="G874" s="1"/>
      <c r="H874" s="1"/>
      <c r="I874" s="7"/>
    </row>
    <row r="875" spans="1:9">
      <c r="A875" s="1"/>
      <c r="B875" s="1"/>
      <c r="C875" s="1"/>
      <c r="D875" s="1"/>
      <c r="E875" s="1"/>
      <c r="F875" s="1"/>
      <c r="G875" s="1"/>
      <c r="H875" s="1"/>
      <c r="I875" s="7"/>
    </row>
    <row r="876" spans="1:9">
      <c r="A876" s="1"/>
      <c r="B876" s="1"/>
      <c r="C876" s="1"/>
      <c r="D876" s="1"/>
      <c r="E876" s="1"/>
      <c r="F876" s="1"/>
      <c r="G876" s="1"/>
      <c r="H876" s="1"/>
      <c r="I876" s="7"/>
    </row>
    <row r="877" spans="1:9">
      <c r="A877" s="1"/>
      <c r="B877" s="1"/>
      <c r="C877" s="1"/>
      <c r="D877" s="1"/>
      <c r="E877" s="1"/>
      <c r="F877" s="1"/>
      <c r="G877" s="1"/>
      <c r="H877" s="1"/>
      <c r="I877" s="7"/>
    </row>
    <row r="878" spans="1:9">
      <c r="A878" s="1"/>
      <c r="B878" s="1"/>
      <c r="C878" s="1"/>
      <c r="D878" s="1"/>
      <c r="E878" s="1"/>
      <c r="F878" s="1"/>
      <c r="G878" s="1"/>
      <c r="H878" s="1"/>
      <c r="I878" s="7"/>
    </row>
    <row r="879" spans="1:9">
      <c r="A879" s="1"/>
      <c r="B879" s="1"/>
      <c r="C879" s="1"/>
      <c r="D879" s="1"/>
      <c r="E879" s="1"/>
      <c r="F879" s="1"/>
      <c r="G879" s="1"/>
      <c r="H879" s="1"/>
      <c r="I879" s="7"/>
    </row>
    <row r="880" spans="1:9">
      <c r="A880" s="1"/>
      <c r="B880" s="1"/>
      <c r="C880" s="1"/>
      <c r="D880" s="1"/>
      <c r="E880" s="1"/>
      <c r="F880" s="1"/>
      <c r="G880" s="1"/>
      <c r="H880" s="1"/>
      <c r="I880" s="7"/>
    </row>
    <row r="881" spans="1:9">
      <c r="A881" s="1"/>
      <c r="B881" s="1"/>
      <c r="C881" s="1"/>
      <c r="D881" s="1"/>
      <c r="E881" s="1"/>
      <c r="F881" s="1"/>
      <c r="G881" s="1"/>
      <c r="H881" s="1"/>
      <c r="I881" s="7"/>
    </row>
    <row r="882" spans="1:9">
      <c r="A882" s="1"/>
      <c r="B882" s="1"/>
      <c r="C882" s="1"/>
      <c r="D882" s="1"/>
      <c r="E882" s="1"/>
      <c r="F882" s="1"/>
      <c r="G882" s="1"/>
      <c r="H882" s="1"/>
      <c r="I882" s="7"/>
    </row>
    <row r="883" spans="1:9">
      <c r="A883" s="1"/>
      <c r="B883" s="1"/>
      <c r="C883" s="1"/>
      <c r="D883" s="1"/>
      <c r="E883" s="1"/>
      <c r="F883" s="1"/>
      <c r="G883" s="1"/>
      <c r="H883" s="1"/>
      <c r="I883" s="7"/>
    </row>
    <row r="884" spans="1:9">
      <c r="A884" s="1"/>
      <c r="B884" s="1"/>
      <c r="C884" s="1"/>
      <c r="D884" s="1"/>
      <c r="E884" s="1"/>
      <c r="F884" s="1"/>
      <c r="G884" s="1"/>
      <c r="H884" s="1"/>
      <c r="I884" s="7"/>
    </row>
    <row r="885" spans="1:9">
      <c r="A885" s="1"/>
      <c r="B885" s="1"/>
      <c r="C885" s="1"/>
      <c r="D885" s="1"/>
      <c r="E885" s="1"/>
      <c r="F885" s="1"/>
      <c r="G885" s="1"/>
      <c r="H885" s="1"/>
      <c r="I885" s="7"/>
    </row>
    <row r="886" spans="1:9">
      <c r="A886" s="1"/>
      <c r="B886" s="1"/>
      <c r="C886" s="1"/>
      <c r="D886" s="1"/>
      <c r="E886" s="1"/>
      <c r="F886" s="1"/>
      <c r="G886" s="1"/>
      <c r="H886" s="1"/>
      <c r="I886" s="7"/>
    </row>
  </sheetData>
  <sheetProtection formatCells="0" formatColumns="0" formatRows="0"/>
  <mergeCells count="69">
    <mergeCell ref="C67:D67"/>
    <mergeCell ref="C68:D68"/>
    <mergeCell ref="F68:G68"/>
    <mergeCell ref="C69:D69"/>
    <mergeCell ref="B70:D70"/>
    <mergeCell ref="C66:D66"/>
    <mergeCell ref="A54:H54"/>
    <mergeCell ref="A55:H55"/>
    <mergeCell ref="A57:H57"/>
    <mergeCell ref="C59:D59"/>
    <mergeCell ref="F59:G59"/>
    <mergeCell ref="C60:D60"/>
    <mergeCell ref="C61:D61"/>
    <mergeCell ref="C62:D62"/>
    <mergeCell ref="C63:D63"/>
    <mergeCell ref="C64:D64"/>
    <mergeCell ref="C65:D65"/>
    <mergeCell ref="A53:H53"/>
    <mergeCell ref="A40:H40"/>
    <mergeCell ref="A41:H41"/>
    <mergeCell ref="A42:H42"/>
    <mergeCell ref="A44:H44"/>
    <mergeCell ref="A46:H46"/>
    <mergeCell ref="A47:H47"/>
    <mergeCell ref="A48:H48"/>
    <mergeCell ref="A49:H49"/>
    <mergeCell ref="A50:H50"/>
    <mergeCell ref="A51:H51"/>
    <mergeCell ref="A52:H52"/>
    <mergeCell ref="A39:H39"/>
    <mergeCell ref="A24:H24"/>
    <mergeCell ref="A25:H25"/>
    <mergeCell ref="A27:H27"/>
    <mergeCell ref="A29:H29"/>
    <mergeCell ref="A30:H30"/>
    <mergeCell ref="A31:H31"/>
    <mergeCell ref="A32:H32"/>
    <mergeCell ref="A33:H33"/>
    <mergeCell ref="A34:H34"/>
    <mergeCell ref="A36:H36"/>
    <mergeCell ref="A38:H38"/>
    <mergeCell ref="A23:H23"/>
    <mergeCell ref="A12:H12"/>
    <mergeCell ref="A13:H13"/>
    <mergeCell ref="A14:H14"/>
    <mergeCell ref="A15:H15"/>
    <mergeCell ref="A16:H16"/>
    <mergeCell ref="A17:H17"/>
    <mergeCell ref="A18:H18"/>
    <mergeCell ref="A19:H19"/>
    <mergeCell ref="A20:H20"/>
    <mergeCell ref="A21:H21"/>
    <mergeCell ref="A22:H22"/>
    <mergeCell ref="A11:H11"/>
    <mergeCell ref="A1:H1"/>
    <mergeCell ref="A2:H2"/>
    <mergeCell ref="A3:H3"/>
    <mergeCell ref="L3:O7"/>
    <mergeCell ref="C4:D4"/>
    <mergeCell ref="E4:F4"/>
    <mergeCell ref="G4:H4"/>
    <mergeCell ref="A5:A6"/>
    <mergeCell ref="B5:D6"/>
    <mergeCell ref="E5:F5"/>
    <mergeCell ref="G5:H5"/>
    <mergeCell ref="E6:F6"/>
    <mergeCell ref="G6:H6"/>
    <mergeCell ref="B7:H7"/>
    <mergeCell ref="A9:H9"/>
  </mergeCells>
  <conditionalFormatting sqref="C68:D68">
    <cfRule type="cellIs" dxfId="2" priority="3" stopIfTrue="1" operator="equal">
      <formula>"Policy Compliance"</formula>
    </cfRule>
  </conditionalFormatting>
  <conditionalFormatting sqref="B68">
    <cfRule type="cellIs" dxfId="1" priority="2" stopIfTrue="1" operator="equal">
      <formula>"Policy Compliance"</formula>
    </cfRule>
  </conditionalFormatting>
  <conditionalFormatting sqref="F68:G68">
    <cfRule type="cellIs" dxfId="0" priority="1" stopIfTrue="1" operator="equal">
      <formula>"Policy Compliance"</formula>
    </cfRule>
  </conditionalFormatting>
  <printOptions horizontalCentered="1"/>
  <pageMargins left="0.2" right="0.2" top="0.4" bottom="0.5" header="0.5" footer="0.5"/>
  <pageSetup scale="89" orientation="portrait" r:id="rId1"/>
  <headerFooter alignWithMargins="0">
    <oddFooter>&amp;LPage &amp;P&amp;C&amp;F  -  &amp;A&amp;R&amp;D</oddFooter>
  </headerFooter>
</worksheet>
</file>

<file path=xl/worksheets/sheet3.xml><?xml version="1.0" encoding="utf-8"?>
<worksheet xmlns="http://schemas.openxmlformats.org/spreadsheetml/2006/main" xmlns:r="http://schemas.openxmlformats.org/officeDocument/2006/relationships">
  <sheetPr codeName="Sheet1">
    <tabColor indexed="43"/>
  </sheetPr>
  <dimension ref="A1:Y220"/>
  <sheetViews>
    <sheetView zoomScale="160" zoomScaleNormal="160" workbookViewId="0">
      <selection activeCell="B11" sqref="B11:G11"/>
    </sheetView>
  </sheetViews>
  <sheetFormatPr defaultRowHeight="12.75"/>
  <cols>
    <col min="1" max="1" width="17.85546875" customWidth="1"/>
    <col min="2" max="2" width="14.140625" customWidth="1"/>
    <col min="3" max="3" width="13" customWidth="1"/>
    <col min="4" max="4" width="14.28515625" customWidth="1"/>
    <col min="5" max="5" width="13.140625" customWidth="1"/>
    <col min="6" max="6" width="16.140625" customWidth="1"/>
    <col min="7" max="7" width="8" customWidth="1"/>
    <col min="8" max="8" width="6.28515625" hidden="1" customWidth="1"/>
    <col min="9" max="9" width="7.140625" hidden="1" customWidth="1"/>
    <col min="10" max="10" width="13.140625" hidden="1" customWidth="1"/>
    <col min="11" max="17" width="12.28515625" hidden="1" customWidth="1"/>
    <col min="18" max="18" width="4.140625" hidden="1" customWidth="1"/>
    <col min="19" max="19" width="24.85546875" hidden="1" customWidth="1"/>
    <col min="20" max="20" width="9.85546875" hidden="1" customWidth="1"/>
    <col min="21" max="21" width="16.5703125" hidden="1" customWidth="1"/>
    <col min="22" max="22" width="11.42578125" hidden="1" customWidth="1"/>
    <col min="23" max="23" width="72.42578125" hidden="1" customWidth="1"/>
    <col min="24" max="24" width="2.140625" hidden="1" customWidth="1"/>
    <col min="25" max="25" width="8.7109375" hidden="1" customWidth="1"/>
    <col min="26" max="31" width="0" hidden="1" customWidth="1"/>
    <col min="32" max="32" width="0.28515625" customWidth="1"/>
    <col min="257" max="257" width="17.85546875" customWidth="1"/>
    <col min="258" max="258" width="14.140625" customWidth="1"/>
    <col min="259" max="259" width="13" customWidth="1"/>
    <col min="260" max="260" width="14.28515625" customWidth="1"/>
    <col min="261" max="261" width="13.140625" customWidth="1"/>
    <col min="262" max="262" width="16.140625" customWidth="1"/>
    <col min="263" max="263" width="8" customWidth="1"/>
    <col min="264" max="264" width="6.28515625" customWidth="1"/>
    <col min="265" max="266" width="0" hidden="1" customWidth="1"/>
    <col min="267" max="268" width="12.28515625" customWidth="1"/>
    <col min="269" max="273" width="0" hidden="1" customWidth="1"/>
    <col min="274" max="274" width="4.140625" customWidth="1"/>
    <col min="275" max="275" width="24.85546875" customWidth="1"/>
    <col min="276" max="276" width="9.85546875" customWidth="1"/>
    <col min="277" max="277" width="16.5703125" customWidth="1"/>
    <col min="278" max="278" width="11.42578125" customWidth="1"/>
    <col min="279" max="279" width="18.85546875" customWidth="1"/>
    <col min="280" max="280" width="2.140625" customWidth="1"/>
    <col min="281" max="281" width="8.7109375" customWidth="1"/>
    <col min="513" max="513" width="17.85546875" customWidth="1"/>
    <col min="514" max="514" width="14.140625" customWidth="1"/>
    <col min="515" max="515" width="13" customWidth="1"/>
    <col min="516" max="516" width="14.28515625" customWidth="1"/>
    <col min="517" max="517" width="13.140625" customWidth="1"/>
    <col min="518" max="518" width="16.140625" customWidth="1"/>
    <col min="519" max="519" width="8" customWidth="1"/>
    <col min="520" max="520" width="6.28515625" customWidth="1"/>
    <col min="521" max="522" width="0" hidden="1" customWidth="1"/>
    <col min="523" max="524" width="12.28515625" customWidth="1"/>
    <col min="525" max="529" width="0" hidden="1" customWidth="1"/>
    <col min="530" max="530" width="4.140625" customWidth="1"/>
    <col min="531" max="531" width="24.85546875" customWidth="1"/>
    <col min="532" max="532" width="9.85546875" customWidth="1"/>
    <col min="533" max="533" width="16.5703125" customWidth="1"/>
    <col min="534" max="534" width="11.42578125" customWidth="1"/>
    <col min="535" max="535" width="18.85546875" customWidth="1"/>
    <col min="536" max="536" width="2.140625" customWidth="1"/>
    <col min="537" max="537" width="8.7109375" customWidth="1"/>
    <col min="769" max="769" width="17.85546875" customWidth="1"/>
    <col min="770" max="770" width="14.140625" customWidth="1"/>
    <col min="771" max="771" width="13" customWidth="1"/>
    <col min="772" max="772" width="14.28515625" customWidth="1"/>
    <col min="773" max="773" width="13.140625" customWidth="1"/>
    <col min="774" max="774" width="16.140625" customWidth="1"/>
    <col min="775" max="775" width="8" customWidth="1"/>
    <col min="776" max="776" width="6.28515625" customWidth="1"/>
    <col min="777" max="778" width="0" hidden="1" customWidth="1"/>
    <col min="779" max="780" width="12.28515625" customWidth="1"/>
    <col min="781" max="785" width="0" hidden="1" customWidth="1"/>
    <col min="786" max="786" width="4.140625" customWidth="1"/>
    <col min="787" max="787" width="24.85546875" customWidth="1"/>
    <col min="788" max="788" width="9.85546875" customWidth="1"/>
    <col min="789" max="789" width="16.5703125" customWidth="1"/>
    <col min="790" max="790" width="11.42578125" customWidth="1"/>
    <col min="791" max="791" width="18.85546875" customWidth="1"/>
    <col min="792" max="792" width="2.140625" customWidth="1"/>
    <col min="793" max="793" width="8.7109375" customWidth="1"/>
    <col min="1025" max="1025" width="17.85546875" customWidth="1"/>
    <col min="1026" max="1026" width="14.140625" customWidth="1"/>
    <col min="1027" max="1027" width="13" customWidth="1"/>
    <col min="1028" max="1028" width="14.28515625" customWidth="1"/>
    <col min="1029" max="1029" width="13.140625" customWidth="1"/>
    <col min="1030" max="1030" width="16.140625" customWidth="1"/>
    <col min="1031" max="1031" width="8" customWidth="1"/>
    <col min="1032" max="1032" width="6.28515625" customWidth="1"/>
    <col min="1033" max="1034" width="0" hidden="1" customWidth="1"/>
    <col min="1035" max="1036" width="12.28515625" customWidth="1"/>
    <col min="1037" max="1041" width="0" hidden="1" customWidth="1"/>
    <col min="1042" max="1042" width="4.140625" customWidth="1"/>
    <col min="1043" max="1043" width="24.85546875" customWidth="1"/>
    <col min="1044" max="1044" width="9.85546875" customWidth="1"/>
    <col min="1045" max="1045" width="16.5703125" customWidth="1"/>
    <col min="1046" max="1046" width="11.42578125" customWidth="1"/>
    <col min="1047" max="1047" width="18.85546875" customWidth="1"/>
    <col min="1048" max="1048" width="2.140625" customWidth="1"/>
    <col min="1049" max="1049" width="8.7109375" customWidth="1"/>
    <col min="1281" max="1281" width="17.85546875" customWidth="1"/>
    <col min="1282" max="1282" width="14.140625" customWidth="1"/>
    <col min="1283" max="1283" width="13" customWidth="1"/>
    <col min="1284" max="1284" width="14.28515625" customWidth="1"/>
    <col min="1285" max="1285" width="13.140625" customWidth="1"/>
    <col min="1286" max="1286" width="16.140625" customWidth="1"/>
    <col min="1287" max="1287" width="8" customWidth="1"/>
    <col min="1288" max="1288" width="6.28515625" customWidth="1"/>
    <col min="1289" max="1290" width="0" hidden="1" customWidth="1"/>
    <col min="1291" max="1292" width="12.28515625" customWidth="1"/>
    <col min="1293" max="1297" width="0" hidden="1" customWidth="1"/>
    <col min="1298" max="1298" width="4.140625" customWidth="1"/>
    <col min="1299" max="1299" width="24.85546875" customWidth="1"/>
    <col min="1300" max="1300" width="9.85546875" customWidth="1"/>
    <col min="1301" max="1301" width="16.5703125" customWidth="1"/>
    <col min="1302" max="1302" width="11.42578125" customWidth="1"/>
    <col min="1303" max="1303" width="18.85546875" customWidth="1"/>
    <col min="1304" max="1304" width="2.140625" customWidth="1"/>
    <col min="1305" max="1305" width="8.7109375" customWidth="1"/>
    <col min="1537" max="1537" width="17.85546875" customWidth="1"/>
    <col min="1538" max="1538" width="14.140625" customWidth="1"/>
    <col min="1539" max="1539" width="13" customWidth="1"/>
    <col min="1540" max="1540" width="14.28515625" customWidth="1"/>
    <col min="1541" max="1541" width="13.140625" customWidth="1"/>
    <col min="1542" max="1542" width="16.140625" customWidth="1"/>
    <col min="1543" max="1543" width="8" customWidth="1"/>
    <col min="1544" max="1544" width="6.28515625" customWidth="1"/>
    <col min="1545" max="1546" width="0" hidden="1" customWidth="1"/>
    <col min="1547" max="1548" width="12.28515625" customWidth="1"/>
    <col min="1549" max="1553" width="0" hidden="1" customWidth="1"/>
    <col min="1554" max="1554" width="4.140625" customWidth="1"/>
    <col min="1555" max="1555" width="24.85546875" customWidth="1"/>
    <col min="1556" max="1556" width="9.85546875" customWidth="1"/>
    <col min="1557" max="1557" width="16.5703125" customWidth="1"/>
    <col min="1558" max="1558" width="11.42578125" customWidth="1"/>
    <col min="1559" max="1559" width="18.85546875" customWidth="1"/>
    <col min="1560" max="1560" width="2.140625" customWidth="1"/>
    <col min="1561" max="1561" width="8.7109375" customWidth="1"/>
    <col min="1793" max="1793" width="17.85546875" customWidth="1"/>
    <col min="1794" max="1794" width="14.140625" customWidth="1"/>
    <col min="1795" max="1795" width="13" customWidth="1"/>
    <col min="1796" max="1796" width="14.28515625" customWidth="1"/>
    <col min="1797" max="1797" width="13.140625" customWidth="1"/>
    <col min="1798" max="1798" width="16.140625" customWidth="1"/>
    <col min="1799" max="1799" width="8" customWidth="1"/>
    <col min="1800" max="1800" width="6.28515625" customWidth="1"/>
    <col min="1801" max="1802" width="0" hidden="1" customWidth="1"/>
    <col min="1803" max="1804" width="12.28515625" customWidth="1"/>
    <col min="1805" max="1809" width="0" hidden="1" customWidth="1"/>
    <col min="1810" max="1810" width="4.140625" customWidth="1"/>
    <col min="1811" max="1811" width="24.85546875" customWidth="1"/>
    <col min="1812" max="1812" width="9.85546875" customWidth="1"/>
    <col min="1813" max="1813" width="16.5703125" customWidth="1"/>
    <col min="1814" max="1814" width="11.42578125" customWidth="1"/>
    <col min="1815" max="1815" width="18.85546875" customWidth="1"/>
    <col min="1816" max="1816" width="2.140625" customWidth="1"/>
    <col min="1817" max="1817" width="8.7109375" customWidth="1"/>
    <col min="2049" max="2049" width="17.85546875" customWidth="1"/>
    <col min="2050" max="2050" width="14.140625" customWidth="1"/>
    <col min="2051" max="2051" width="13" customWidth="1"/>
    <col min="2052" max="2052" width="14.28515625" customWidth="1"/>
    <col min="2053" max="2053" width="13.140625" customWidth="1"/>
    <col min="2054" max="2054" width="16.140625" customWidth="1"/>
    <col min="2055" max="2055" width="8" customWidth="1"/>
    <col min="2056" max="2056" width="6.28515625" customWidth="1"/>
    <col min="2057" max="2058" width="0" hidden="1" customWidth="1"/>
    <col min="2059" max="2060" width="12.28515625" customWidth="1"/>
    <col min="2061" max="2065" width="0" hidden="1" customWidth="1"/>
    <col min="2066" max="2066" width="4.140625" customWidth="1"/>
    <col min="2067" max="2067" width="24.85546875" customWidth="1"/>
    <col min="2068" max="2068" width="9.85546875" customWidth="1"/>
    <col min="2069" max="2069" width="16.5703125" customWidth="1"/>
    <col min="2070" max="2070" width="11.42578125" customWidth="1"/>
    <col min="2071" max="2071" width="18.85546875" customWidth="1"/>
    <col min="2072" max="2072" width="2.140625" customWidth="1"/>
    <col min="2073" max="2073" width="8.7109375" customWidth="1"/>
    <col min="2305" max="2305" width="17.85546875" customWidth="1"/>
    <col min="2306" max="2306" width="14.140625" customWidth="1"/>
    <col min="2307" max="2307" width="13" customWidth="1"/>
    <col min="2308" max="2308" width="14.28515625" customWidth="1"/>
    <col min="2309" max="2309" width="13.140625" customWidth="1"/>
    <col min="2310" max="2310" width="16.140625" customWidth="1"/>
    <col min="2311" max="2311" width="8" customWidth="1"/>
    <col min="2312" max="2312" width="6.28515625" customWidth="1"/>
    <col min="2313" max="2314" width="0" hidden="1" customWidth="1"/>
    <col min="2315" max="2316" width="12.28515625" customWidth="1"/>
    <col min="2317" max="2321" width="0" hidden="1" customWidth="1"/>
    <col min="2322" max="2322" width="4.140625" customWidth="1"/>
    <col min="2323" max="2323" width="24.85546875" customWidth="1"/>
    <col min="2324" max="2324" width="9.85546875" customWidth="1"/>
    <col min="2325" max="2325" width="16.5703125" customWidth="1"/>
    <col min="2326" max="2326" width="11.42578125" customWidth="1"/>
    <col min="2327" max="2327" width="18.85546875" customWidth="1"/>
    <col min="2328" max="2328" width="2.140625" customWidth="1"/>
    <col min="2329" max="2329" width="8.7109375" customWidth="1"/>
    <col min="2561" max="2561" width="17.85546875" customWidth="1"/>
    <col min="2562" max="2562" width="14.140625" customWidth="1"/>
    <col min="2563" max="2563" width="13" customWidth="1"/>
    <col min="2564" max="2564" width="14.28515625" customWidth="1"/>
    <col min="2565" max="2565" width="13.140625" customWidth="1"/>
    <col min="2566" max="2566" width="16.140625" customWidth="1"/>
    <col min="2567" max="2567" width="8" customWidth="1"/>
    <col min="2568" max="2568" width="6.28515625" customWidth="1"/>
    <col min="2569" max="2570" width="0" hidden="1" customWidth="1"/>
    <col min="2571" max="2572" width="12.28515625" customWidth="1"/>
    <col min="2573" max="2577" width="0" hidden="1" customWidth="1"/>
    <col min="2578" max="2578" width="4.140625" customWidth="1"/>
    <col min="2579" max="2579" width="24.85546875" customWidth="1"/>
    <col min="2580" max="2580" width="9.85546875" customWidth="1"/>
    <col min="2581" max="2581" width="16.5703125" customWidth="1"/>
    <col min="2582" max="2582" width="11.42578125" customWidth="1"/>
    <col min="2583" max="2583" width="18.85546875" customWidth="1"/>
    <col min="2584" max="2584" width="2.140625" customWidth="1"/>
    <col min="2585" max="2585" width="8.7109375" customWidth="1"/>
    <col min="2817" max="2817" width="17.85546875" customWidth="1"/>
    <col min="2818" max="2818" width="14.140625" customWidth="1"/>
    <col min="2819" max="2819" width="13" customWidth="1"/>
    <col min="2820" max="2820" width="14.28515625" customWidth="1"/>
    <col min="2821" max="2821" width="13.140625" customWidth="1"/>
    <col min="2822" max="2822" width="16.140625" customWidth="1"/>
    <col min="2823" max="2823" width="8" customWidth="1"/>
    <col min="2824" max="2824" width="6.28515625" customWidth="1"/>
    <col min="2825" max="2826" width="0" hidden="1" customWidth="1"/>
    <col min="2827" max="2828" width="12.28515625" customWidth="1"/>
    <col min="2829" max="2833" width="0" hidden="1" customWidth="1"/>
    <col min="2834" max="2834" width="4.140625" customWidth="1"/>
    <col min="2835" max="2835" width="24.85546875" customWidth="1"/>
    <col min="2836" max="2836" width="9.85546875" customWidth="1"/>
    <col min="2837" max="2837" width="16.5703125" customWidth="1"/>
    <col min="2838" max="2838" width="11.42578125" customWidth="1"/>
    <col min="2839" max="2839" width="18.85546875" customWidth="1"/>
    <col min="2840" max="2840" width="2.140625" customWidth="1"/>
    <col min="2841" max="2841" width="8.7109375" customWidth="1"/>
    <col min="3073" max="3073" width="17.85546875" customWidth="1"/>
    <col min="3074" max="3074" width="14.140625" customWidth="1"/>
    <col min="3075" max="3075" width="13" customWidth="1"/>
    <col min="3076" max="3076" width="14.28515625" customWidth="1"/>
    <col min="3077" max="3077" width="13.140625" customWidth="1"/>
    <col min="3078" max="3078" width="16.140625" customWidth="1"/>
    <col min="3079" max="3079" width="8" customWidth="1"/>
    <col min="3080" max="3080" width="6.28515625" customWidth="1"/>
    <col min="3081" max="3082" width="0" hidden="1" customWidth="1"/>
    <col min="3083" max="3084" width="12.28515625" customWidth="1"/>
    <col min="3085" max="3089" width="0" hidden="1" customWidth="1"/>
    <col min="3090" max="3090" width="4.140625" customWidth="1"/>
    <col min="3091" max="3091" width="24.85546875" customWidth="1"/>
    <col min="3092" max="3092" width="9.85546875" customWidth="1"/>
    <col min="3093" max="3093" width="16.5703125" customWidth="1"/>
    <col min="3094" max="3094" width="11.42578125" customWidth="1"/>
    <col min="3095" max="3095" width="18.85546875" customWidth="1"/>
    <col min="3096" max="3096" width="2.140625" customWidth="1"/>
    <col min="3097" max="3097" width="8.7109375" customWidth="1"/>
    <col min="3329" max="3329" width="17.85546875" customWidth="1"/>
    <col min="3330" max="3330" width="14.140625" customWidth="1"/>
    <col min="3331" max="3331" width="13" customWidth="1"/>
    <col min="3332" max="3332" width="14.28515625" customWidth="1"/>
    <col min="3333" max="3333" width="13.140625" customWidth="1"/>
    <col min="3334" max="3334" width="16.140625" customWidth="1"/>
    <col min="3335" max="3335" width="8" customWidth="1"/>
    <col min="3336" max="3336" width="6.28515625" customWidth="1"/>
    <col min="3337" max="3338" width="0" hidden="1" customWidth="1"/>
    <col min="3339" max="3340" width="12.28515625" customWidth="1"/>
    <col min="3341" max="3345" width="0" hidden="1" customWidth="1"/>
    <col min="3346" max="3346" width="4.140625" customWidth="1"/>
    <col min="3347" max="3347" width="24.85546875" customWidth="1"/>
    <col min="3348" max="3348" width="9.85546875" customWidth="1"/>
    <col min="3349" max="3349" width="16.5703125" customWidth="1"/>
    <col min="3350" max="3350" width="11.42578125" customWidth="1"/>
    <col min="3351" max="3351" width="18.85546875" customWidth="1"/>
    <col min="3352" max="3352" width="2.140625" customWidth="1"/>
    <col min="3353" max="3353" width="8.7109375" customWidth="1"/>
    <col min="3585" max="3585" width="17.85546875" customWidth="1"/>
    <col min="3586" max="3586" width="14.140625" customWidth="1"/>
    <col min="3587" max="3587" width="13" customWidth="1"/>
    <col min="3588" max="3588" width="14.28515625" customWidth="1"/>
    <col min="3589" max="3589" width="13.140625" customWidth="1"/>
    <col min="3590" max="3590" width="16.140625" customWidth="1"/>
    <col min="3591" max="3591" width="8" customWidth="1"/>
    <col min="3592" max="3592" width="6.28515625" customWidth="1"/>
    <col min="3593" max="3594" width="0" hidden="1" customWidth="1"/>
    <col min="3595" max="3596" width="12.28515625" customWidth="1"/>
    <col min="3597" max="3601" width="0" hidden="1" customWidth="1"/>
    <col min="3602" max="3602" width="4.140625" customWidth="1"/>
    <col min="3603" max="3603" width="24.85546875" customWidth="1"/>
    <col min="3604" max="3604" width="9.85546875" customWidth="1"/>
    <col min="3605" max="3605" width="16.5703125" customWidth="1"/>
    <col min="3606" max="3606" width="11.42578125" customWidth="1"/>
    <col min="3607" max="3607" width="18.85546875" customWidth="1"/>
    <col min="3608" max="3608" width="2.140625" customWidth="1"/>
    <col min="3609" max="3609" width="8.7109375" customWidth="1"/>
    <col min="3841" max="3841" width="17.85546875" customWidth="1"/>
    <col min="3842" max="3842" width="14.140625" customWidth="1"/>
    <col min="3843" max="3843" width="13" customWidth="1"/>
    <col min="3844" max="3844" width="14.28515625" customWidth="1"/>
    <col min="3845" max="3845" width="13.140625" customWidth="1"/>
    <col min="3846" max="3846" width="16.140625" customWidth="1"/>
    <col min="3847" max="3847" width="8" customWidth="1"/>
    <col min="3848" max="3848" width="6.28515625" customWidth="1"/>
    <col min="3849" max="3850" width="0" hidden="1" customWidth="1"/>
    <col min="3851" max="3852" width="12.28515625" customWidth="1"/>
    <col min="3853" max="3857" width="0" hidden="1" customWidth="1"/>
    <col min="3858" max="3858" width="4.140625" customWidth="1"/>
    <col min="3859" max="3859" width="24.85546875" customWidth="1"/>
    <col min="3860" max="3860" width="9.85546875" customWidth="1"/>
    <col min="3861" max="3861" width="16.5703125" customWidth="1"/>
    <col min="3862" max="3862" width="11.42578125" customWidth="1"/>
    <col min="3863" max="3863" width="18.85546875" customWidth="1"/>
    <col min="3864" max="3864" width="2.140625" customWidth="1"/>
    <col min="3865" max="3865" width="8.7109375" customWidth="1"/>
    <col min="4097" max="4097" width="17.85546875" customWidth="1"/>
    <col min="4098" max="4098" width="14.140625" customWidth="1"/>
    <col min="4099" max="4099" width="13" customWidth="1"/>
    <col min="4100" max="4100" width="14.28515625" customWidth="1"/>
    <col min="4101" max="4101" width="13.140625" customWidth="1"/>
    <col min="4102" max="4102" width="16.140625" customWidth="1"/>
    <col min="4103" max="4103" width="8" customWidth="1"/>
    <col min="4104" max="4104" width="6.28515625" customWidth="1"/>
    <col min="4105" max="4106" width="0" hidden="1" customWidth="1"/>
    <col min="4107" max="4108" width="12.28515625" customWidth="1"/>
    <col min="4109" max="4113" width="0" hidden="1" customWidth="1"/>
    <col min="4114" max="4114" width="4.140625" customWidth="1"/>
    <col min="4115" max="4115" width="24.85546875" customWidth="1"/>
    <col min="4116" max="4116" width="9.85546875" customWidth="1"/>
    <col min="4117" max="4117" width="16.5703125" customWidth="1"/>
    <col min="4118" max="4118" width="11.42578125" customWidth="1"/>
    <col min="4119" max="4119" width="18.85546875" customWidth="1"/>
    <col min="4120" max="4120" width="2.140625" customWidth="1"/>
    <col min="4121" max="4121" width="8.7109375" customWidth="1"/>
    <col min="4353" max="4353" width="17.85546875" customWidth="1"/>
    <col min="4354" max="4354" width="14.140625" customWidth="1"/>
    <col min="4355" max="4355" width="13" customWidth="1"/>
    <col min="4356" max="4356" width="14.28515625" customWidth="1"/>
    <col min="4357" max="4357" width="13.140625" customWidth="1"/>
    <col min="4358" max="4358" width="16.140625" customWidth="1"/>
    <col min="4359" max="4359" width="8" customWidth="1"/>
    <col min="4360" max="4360" width="6.28515625" customWidth="1"/>
    <col min="4361" max="4362" width="0" hidden="1" customWidth="1"/>
    <col min="4363" max="4364" width="12.28515625" customWidth="1"/>
    <col min="4365" max="4369" width="0" hidden="1" customWidth="1"/>
    <col min="4370" max="4370" width="4.140625" customWidth="1"/>
    <col min="4371" max="4371" width="24.85546875" customWidth="1"/>
    <col min="4372" max="4372" width="9.85546875" customWidth="1"/>
    <col min="4373" max="4373" width="16.5703125" customWidth="1"/>
    <col min="4374" max="4374" width="11.42578125" customWidth="1"/>
    <col min="4375" max="4375" width="18.85546875" customWidth="1"/>
    <col min="4376" max="4376" width="2.140625" customWidth="1"/>
    <col min="4377" max="4377" width="8.7109375" customWidth="1"/>
    <col min="4609" max="4609" width="17.85546875" customWidth="1"/>
    <col min="4610" max="4610" width="14.140625" customWidth="1"/>
    <col min="4611" max="4611" width="13" customWidth="1"/>
    <col min="4612" max="4612" width="14.28515625" customWidth="1"/>
    <col min="4613" max="4613" width="13.140625" customWidth="1"/>
    <col min="4614" max="4614" width="16.140625" customWidth="1"/>
    <col min="4615" max="4615" width="8" customWidth="1"/>
    <col min="4616" max="4616" width="6.28515625" customWidth="1"/>
    <col min="4617" max="4618" width="0" hidden="1" customWidth="1"/>
    <col min="4619" max="4620" width="12.28515625" customWidth="1"/>
    <col min="4621" max="4625" width="0" hidden="1" customWidth="1"/>
    <col min="4626" max="4626" width="4.140625" customWidth="1"/>
    <col min="4627" max="4627" width="24.85546875" customWidth="1"/>
    <col min="4628" max="4628" width="9.85546875" customWidth="1"/>
    <col min="4629" max="4629" width="16.5703125" customWidth="1"/>
    <col min="4630" max="4630" width="11.42578125" customWidth="1"/>
    <col min="4631" max="4631" width="18.85546875" customWidth="1"/>
    <col min="4632" max="4632" width="2.140625" customWidth="1"/>
    <col min="4633" max="4633" width="8.7109375" customWidth="1"/>
    <col min="4865" max="4865" width="17.85546875" customWidth="1"/>
    <col min="4866" max="4866" width="14.140625" customWidth="1"/>
    <col min="4867" max="4867" width="13" customWidth="1"/>
    <col min="4868" max="4868" width="14.28515625" customWidth="1"/>
    <col min="4869" max="4869" width="13.140625" customWidth="1"/>
    <col min="4870" max="4870" width="16.140625" customWidth="1"/>
    <col min="4871" max="4871" width="8" customWidth="1"/>
    <col min="4872" max="4872" width="6.28515625" customWidth="1"/>
    <col min="4873" max="4874" width="0" hidden="1" customWidth="1"/>
    <col min="4875" max="4876" width="12.28515625" customWidth="1"/>
    <col min="4877" max="4881" width="0" hidden="1" customWidth="1"/>
    <col min="4882" max="4882" width="4.140625" customWidth="1"/>
    <col min="4883" max="4883" width="24.85546875" customWidth="1"/>
    <col min="4884" max="4884" width="9.85546875" customWidth="1"/>
    <col min="4885" max="4885" width="16.5703125" customWidth="1"/>
    <col min="4886" max="4886" width="11.42578125" customWidth="1"/>
    <col min="4887" max="4887" width="18.85546875" customWidth="1"/>
    <col min="4888" max="4888" width="2.140625" customWidth="1"/>
    <col min="4889" max="4889" width="8.7109375" customWidth="1"/>
    <col min="5121" max="5121" width="17.85546875" customWidth="1"/>
    <col min="5122" max="5122" width="14.140625" customWidth="1"/>
    <col min="5123" max="5123" width="13" customWidth="1"/>
    <col min="5124" max="5124" width="14.28515625" customWidth="1"/>
    <col min="5125" max="5125" width="13.140625" customWidth="1"/>
    <col min="5126" max="5126" width="16.140625" customWidth="1"/>
    <col min="5127" max="5127" width="8" customWidth="1"/>
    <col min="5128" max="5128" width="6.28515625" customWidth="1"/>
    <col min="5129" max="5130" width="0" hidden="1" customWidth="1"/>
    <col min="5131" max="5132" width="12.28515625" customWidth="1"/>
    <col min="5133" max="5137" width="0" hidden="1" customWidth="1"/>
    <col min="5138" max="5138" width="4.140625" customWidth="1"/>
    <col min="5139" max="5139" width="24.85546875" customWidth="1"/>
    <col min="5140" max="5140" width="9.85546875" customWidth="1"/>
    <col min="5141" max="5141" width="16.5703125" customWidth="1"/>
    <col min="5142" max="5142" width="11.42578125" customWidth="1"/>
    <col min="5143" max="5143" width="18.85546875" customWidth="1"/>
    <col min="5144" max="5144" width="2.140625" customWidth="1"/>
    <col min="5145" max="5145" width="8.7109375" customWidth="1"/>
    <col min="5377" max="5377" width="17.85546875" customWidth="1"/>
    <col min="5378" max="5378" width="14.140625" customWidth="1"/>
    <col min="5379" max="5379" width="13" customWidth="1"/>
    <col min="5380" max="5380" width="14.28515625" customWidth="1"/>
    <col min="5381" max="5381" width="13.140625" customWidth="1"/>
    <col min="5382" max="5382" width="16.140625" customWidth="1"/>
    <col min="5383" max="5383" width="8" customWidth="1"/>
    <col min="5384" max="5384" width="6.28515625" customWidth="1"/>
    <col min="5385" max="5386" width="0" hidden="1" customWidth="1"/>
    <col min="5387" max="5388" width="12.28515625" customWidth="1"/>
    <col min="5389" max="5393" width="0" hidden="1" customWidth="1"/>
    <col min="5394" max="5394" width="4.140625" customWidth="1"/>
    <col min="5395" max="5395" width="24.85546875" customWidth="1"/>
    <col min="5396" max="5396" width="9.85546875" customWidth="1"/>
    <col min="5397" max="5397" width="16.5703125" customWidth="1"/>
    <col min="5398" max="5398" width="11.42578125" customWidth="1"/>
    <col min="5399" max="5399" width="18.85546875" customWidth="1"/>
    <col min="5400" max="5400" width="2.140625" customWidth="1"/>
    <col min="5401" max="5401" width="8.7109375" customWidth="1"/>
    <col min="5633" max="5633" width="17.85546875" customWidth="1"/>
    <col min="5634" max="5634" width="14.140625" customWidth="1"/>
    <col min="5635" max="5635" width="13" customWidth="1"/>
    <col min="5636" max="5636" width="14.28515625" customWidth="1"/>
    <col min="5637" max="5637" width="13.140625" customWidth="1"/>
    <col min="5638" max="5638" width="16.140625" customWidth="1"/>
    <col min="5639" max="5639" width="8" customWidth="1"/>
    <col min="5640" max="5640" width="6.28515625" customWidth="1"/>
    <col min="5641" max="5642" width="0" hidden="1" customWidth="1"/>
    <col min="5643" max="5644" width="12.28515625" customWidth="1"/>
    <col min="5645" max="5649" width="0" hidden="1" customWidth="1"/>
    <col min="5650" max="5650" width="4.140625" customWidth="1"/>
    <col min="5651" max="5651" width="24.85546875" customWidth="1"/>
    <col min="5652" max="5652" width="9.85546875" customWidth="1"/>
    <col min="5653" max="5653" width="16.5703125" customWidth="1"/>
    <col min="5654" max="5654" width="11.42578125" customWidth="1"/>
    <col min="5655" max="5655" width="18.85546875" customWidth="1"/>
    <col min="5656" max="5656" width="2.140625" customWidth="1"/>
    <col min="5657" max="5657" width="8.7109375" customWidth="1"/>
    <col min="5889" max="5889" width="17.85546875" customWidth="1"/>
    <col min="5890" max="5890" width="14.140625" customWidth="1"/>
    <col min="5891" max="5891" width="13" customWidth="1"/>
    <col min="5892" max="5892" width="14.28515625" customWidth="1"/>
    <col min="5893" max="5893" width="13.140625" customWidth="1"/>
    <col min="5894" max="5894" width="16.140625" customWidth="1"/>
    <col min="5895" max="5895" width="8" customWidth="1"/>
    <col min="5896" max="5896" width="6.28515625" customWidth="1"/>
    <col min="5897" max="5898" width="0" hidden="1" customWidth="1"/>
    <col min="5899" max="5900" width="12.28515625" customWidth="1"/>
    <col min="5901" max="5905" width="0" hidden="1" customWidth="1"/>
    <col min="5906" max="5906" width="4.140625" customWidth="1"/>
    <col min="5907" max="5907" width="24.85546875" customWidth="1"/>
    <col min="5908" max="5908" width="9.85546875" customWidth="1"/>
    <col min="5909" max="5909" width="16.5703125" customWidth="1"/>
    <col min="5910" max="5910" width="11.42578125" customWidth="1"/>
    <col min="5911" max="5911" width="18.85546875" customWidth="1"/>
    <col min="5912" max="5912" width="2.140625" customWidth="1"/>
    <col min="5913" max="5913" width="8.7109375" customWidth="1"/>
    <col min="6145" max="6145" width="17.85546875" customWidth="1"/>
    <col min="6146" max="6146" width="14.140625" customWidth="1"/>
    <col min="6147" max="6147" width="13" customWidth="1"/>
    <col min="6148" max="6148" width="14.28515625" customWidth="1"/>
    <col min="6149" max="6149" width="13.140625" customWidth="1"/>
    <col min="6150" max="6150" width="16.140625" customWidth="1"/>
    <col min="6151" max="6151" width="8" customWidth="1"/>
    <col min="6152" max="6152" width="6.28515625" customWidth="1"/>
    <col min="6153" max="6154" width="0" hidden="1" customWidth="1"/>
    <col min="6155" max="6156" width="12.28515625" customWidth="1"/>
    <col min="6157" max="6161" width="0" hidden="1" customWidth="1"/>
    <col min="6162" max="6162" width="4.140625" customWidth="1"/>
    <col min="6163" max="6163" width="24.85546875" customWidth="1"/>
    <col min="6164" max="6164" width="9.85546875" customWidth="1"/>
    <col min="6165" max="6165" width="16.5703125" customWidth="1"/>
    <col min="6166" max="6166" width="11.42578125" customWidth="1"/>
    <col min="6167" max="6167" width="18.85546875" customWidth="1"/>
    <col min="6168" max="6168" width="2.140625" customWidth="1"/>
    <col min="6169" max="6169" width="8.7109375" customWidth="1"/>
    <col min="6401" max="6401" width="17.85546875" customWidth="1"/>
    <col min="6402" max="6402" width="14.140625" customWidth="1"/>
    <col min="6403" max="6403" width="13" customWidth="1"/>
    <col min="6404" max="6404" width="14.28515625" customWidth="1"/>
    <col min="6405" max="6405" width="13.140625" customWidth="1"/>
    <col min="6406" max="6406" width="16.140625" customWidth="1"/>
    <col min="6407" max="6407" width="8" customWidth="1"/>
    <col min="6408" max="6408" width="6.28515625" customWidth="1"/>
    <col min="6409" max="6410" width="0" hidden="1" customWidth="1"/>
    <col min="6411" max="6412" width="12.28515625" customWidth="1"/>
    <col min="6413" max="6417" width="0" hidden="1" customWidth="1"/>
    <col min="6418" max="6418" width="4.140625" customWidth="1"/>
    <col min="6419" max="6419" width="24.85546875" customWidth="1"/>
    <col min="6420" max="6420" width="9.85546875" customWidth="1"/>
    <col min="6421" max="6421" width="16.5703125" customWidth="1"/>
    <col min="6422" max="6422" width="11.42578125" customWidth="1"/>
    <col min="6423" max="6423" width="18.85546875" customWidth="1"/>
    <col min="6424" max="6424" width="2.140625" customWidth="1"/>
    <col min="6425" max="6425" width="8.7109375" customWidth="1"/>
    <col min="6657" max="6657" width="17.85546875" customWidth="1"/>
    <col min="6658" max="6658" width="14.140625" customWidth="1"/>
    <col min="6659" max="6659" width="13" customWidth="1"/>
    <col min="6660" max="6660" width="14.28515625" customWidth="1"/>
    <col min="6661" max="6661" width="13.140625" customWidth="1"/>
    <col min="6662" max="6662" width="16.140625" customWidth="1"/>
    <col min="6663" max="6663" width="8" customWidth="1"/>
    <col min="6664" max="6664" width="6.28515625" customWidth="1"/>
    <col min="6665" max="6666" width="0" hidden="1" customWidth="1"/>
    <col min="6667" max="6668" width="12.28515625" customWidth="1"/>
    <col min="6669" max="6673" width="0" hidden="1" customWidth="1"/>
    <col min="6674" max="6674" width="4.140625" customWidth="1"/>
    <col min="6675" max="6675" width="24.85546875" customWidth="1"/>
    <col min="6676" max="6676" width="9.85546875" customWidth="1"/>
    <col min="6677" max="6677" width="16.5703125" customWidth="1"/>
    <col min="6678" max="6678" width="11.42578125" customWidth="1"/>
    <col min="6679" max="6679" width="18.85546875" customWidth="1"/>
    <col min="6680" max="6680" width="2.140625" customWidth="1"/>
    <col min="6681" max="6681" width="8.7109375" customWidth="1"/>
    <col min="6913" max="6913" width="17.85546875" customWidth="1"/>
    <col min="6914" max="6914" width="14.140625" customWidth="1"/>
    <col min="6915" max="6915" width="13" customWidth="1"/>
    <col min="6916" max="6916" width="14.28515625" customWidth="1"/>
    <col min="6917" max="6917" width="13.140625" customWidth="1"/>
    <col min="6918" max="6918" width="16.140625" customWidth="1"/>
    <col min="6919" max="6919" width="8" customWidth="1"/>
    <col min="6920" max="6920" width="6.28515625" customWidth="1"/>
    <col min="6921" max="6922" width="0" hidden="1" customWidth="1"/>
    <col min="6923" max="6924" width="12.28515625" customWidth="1"/>
    <col min="6925" max="6929" width="0" hidden="1" customWidth="1"/>
    <col min="6930" max="6930" width="4.140625" customWidth="1"/>
    <col min="6931" max="6931" width="24.85546875" customWidth="1"/>
    <col min="6932" max="6932" width="9.85546875" customWidth="1"/>
    <col min="6933" max="6933" width="16.5703125" customWidth="1"/>
    <col min="6934" max="6934" width="11.42578125" customWidth="1"/>
    <col min="6935" max="6935" width="18.85546875" customWidth="1"/>
    <col min="6936" max="6936" width="2.140625" customWidth="1"/>
    <col min="6937" max="6937" width="8.7109375" customWidth="1"/>
    <col min="7169" max="7169" width="17.85546875" customWidth="1"/>
    <col min="7170" max="7170" width="14.140625" customWidth="1"/>
    <col min="7171" max="7171" width="13" customWidth="1"/>
    <col min="7172" max="7172" width="14.28515625" customWidth="1"/>
    <col min="7173" max="7173" width="13.140625" customWidth="1"/>
    <col min="7174" max="7174" width="16.140625" customWidth="1"/>
    <col min="7175" max="7175" width="8" customWidth="1"/>
    <col min="7176" max="7176" width="6.28515625" customWidth="1"/>
    <col min="7177" max="7178" width="0" hidden="1" customWidth="1"/>
    <col min="7179" max="7180" width="12.28515625" customWidth="1"/>
    <col min="7181" max="7185" width="0" hidden="1" customWidth="1"/>
    <col min="7186" max="7186" width="4.140625" customWidth="1"/>
    <col min="7187" max="7187" width="24.85546875" customWidth="1"/>
    <col min="7188" max="7188" width="9.85546875" customWidth="1"/>
    <col min="7189" max="7189" width="16.5703125" customWidth="1"/>
    <col min="7190" max="7190" width="11.42578125" customWidth="1"/>
    <col min="7191" max="7191" width="18.85546875" customWidth="1"/>
    <col min="7192" max="7192" width="2.140625" customWidth="1"/>
    <col min="7193" max="7193" width="8.7109375" customWidth="1"/>
    <col min="7425" max="7425" width="17.85546875" customWidth="1"/>
    <col min="7426" max="7426" width="14.140625" customWidth="1"/>
    <col min="7427" max="7427" width="13" customWidth="1"/>
    <col min="7428" max="7428" width="14.28515625" customWidth="1"/>
    <col min="7429" max="7429" width="13.140625" customWidth="1"/>
    <col min="7430" max="7430" width="16.140625" customWidth="1"/>
    <col min="7431" max="7431" width="8" customWidth="1"/>
    <col min="7432" max="7432" width="6.28515625" customWidth="1"/>
    <col min="7433" max="7434" width="0" hidden="1" customWidth="1"/>
    <col min="7435" max="7436" width="12.28515625" customWidth="1"/>
    <col min="7437" max="7441" width="0" hidden="1" customWidth="1"/>
    <col min="7442" max="7442" width="4.140625" customWidth="1"/>
    <col min="7443" max="7443" width="24.85546875" customWidth="1"/>
    <col min="7444" max="7444" width="9.85546875" customWidth="1"/>
    <col min="7445" max="7445" width="16.5703125" customWidth="1"/>
    <col min="7446" max="7446" width="11.42578125" customWidth="1"/>
    <col min="7447" max="7447" width="18.85546875" customWidth="1"/>
    <col min="7448" max="7448" width="2.140625" customWidth="1"/>
    <col min="7449" max="7449" width="8.7109375" customWidth="1"/>
    <col min="7681" max="7681" width="17.85546875" customWidth="1"/>
    <col min="7682" max="7682" width="14.140625" customWidth="1"/>
    <col min="7683" max="7683" width="13" customWidth="1"/>
    <col min="7684" max="7684" width="14.28515625" customWidth="1"/>
    <col min="7685" max="7685" width="13.140625" customWidth="1"/>
    <col min="7686" max="7686" width="16.140625" customWidth="1"/>
    <col min="7687" max="7687" width="8" customWidth="1"/>
    <col min="7688" max="7688" width="6.28515625" customWidth="1"/>
    <col min="7689" max="7690" width="0" hidden="1" customWidth="1"/>
    <col min="7691" max="7692" width="12.28515625" customWidth="1"/>
    <col min="7693" max="7697" width="0" hidden="1" customWidth="1"/>
    <col min="7698" max="7698" width="4.140625" customWidth="1"/>
    <col min="7699" max="7699" width="24.85546875" customWidth="1"/>
    <col min="7700" max="7700" width="9.85546875" customWidth="1"/>
    <col min="7701" max="7701" width="16.5703125" customWidth="1"/>
    <col min="7702" max="7702" width="11.42578125" customWidth="1"/>
    <col min="7703" max="7703" width="18.85546875" customWidth="1"/>
    <col min="7704" max="7704" width="2.140625" customWidth="1"/>
    <col min="7705" max="7705" width="8.7109375" customWidth="1"/>
    <col min="7937" max="7937" width="17.85546875" customWidth="1"/>
    <col min="7938" max="7938" width="14.140625" customWidth="1"/>
    <col min="7939" max="7939" width="13" customWidth="1"/>
    <col min="7940" max="7940" width="14.28515625" customWidth="1"/>
    <col min="7941" max="7941" width="13.140625" customWidth="1"/>
    <col min="7942" max="7942" width="16.140625" customWidth="1"/>
    <col min="7943" max="7943" width="8" customWidth="1"/>
    <col min="7944" max="7944" width="6.28515625" customWidth="1"/>
    <col min="7945" max="7946" width="0" hidden="1" customWidth="1"/>
    <col min="7947" max="7948" width="12.28515625" customWidth="1"/>
    <col min="7949" max="7953" width="0" hidden="1" customWidth="1"/>
    <col min="7954" max="7954" width="4.140625" customWidth="1"/>
    <col min="7955" max="7955" width="24.85546875" customWidth="1"/>
    <col min="7956" max="7956" width="9.85546875" customWidth="1"/>
    <col min="7957" max="7957" width="16.5703125" customWidth="1"/>
    <col min="7958" max="7958" width="11.42578125" customWidth="1"/>
    <col min="7959" max="7959" width="18.85546875" customWidth="1"/>
    <col min="7960" max="7960" width="2.140625" customWidth="1"/>
    <col min="7961" max="7961" width="8.7109375" customWidth="1"/>
    <col min="8193" max="8193" width="17.85546875" customWidth="1"/>
    <col min="8194" max="8194" width="14.140625" customWidth="1"/>
    <col min="8195" max="8195" width="13" customWidth="1"/>
    <col min="8196" max="8196" width="14.28515625" customWidth="1"/>
    <col min="8197" max="8197" width="13.140625" customWidth="1"/>
    <col min="8198" max="8198" width="16.140625" customWidth="1"/>
    <col min="8199" max="8199" width="8" customWidth="1"/>
    <col min="8200" max="8200" width="6.28515625" customWidth="1"/>
    <col min="8201" max="8202" width="0" hidden="1" customWidth="1"/>
    <col min="8203" max="8204" width="12.28515625" customWidth="1"/>
    <col min="8205" max="8209" width="0" hidden="1" customWidth="1"/>
    <col min="8210" max="8210" width="4.140625" customWidth="1"/>
    <col min="8211" max="8211" width="24.85546875" customWidth="1"/>
    <col min="8212" max="8212" width="9.85546875" customWidth="1"/>
    <col min="8213" max="8213" width="16.5703125" customWidth="1"/>
    <col min="8214" max="8214" width="11.42578125" customWidth="1"/>
    <col min="8215" max="8215" width="18.85546875" customWidth="1"/>
    <col min="8216" max="8216" width="2.140625" customWidth="1"/>
    <col min="8217" max="8217" width="8.7109375" customWidth="1"/>
    <col min="8449" max="8449" width="17.85546875" customWidth="1"/>
    <col min="8450" max="8450" width="14.140625" customWidth="1"/>
    <col min="8451" max="8451" width="13" customWidth="1"/>
    <col min="8452" max="8452" width="14.28515625" customWidth="1"/>
    <col min="8453" max="8453" width="13.140625" customWidth="1"/>
    <col min="8454" max="8454" width="16.140625" customWidth="1"/>
    <col min="8455" max="8455" width="8" customWidth="1"/>
    <col min="8456" max="8456" width="6.28515625" customWidth="1"/>
    <col min="8457" max="8458" width="0" hidden="1" customWidth="1"/>
    <col min="8459" max="8460" width="12.28515625" customWidth="1"/>
    <col min="8461" max="8465" width="0" hidden="1" customWidth="1"/>
    <col min="8466" max="8466" width="4.140625" customWidth="1"/>
    <col min="8467" max="8467" width="24.85546875" customWidth="1"/>
    <col min="8468" max="8468" width="9.85546875" customWidth="1"/>
    <col min="8469" max="8469" width="16.5703125" customWidth="1"/>
    <col min="8470" max="8470" width="11.42578125" customWidth="1"/>
    <col min="8471" max="8471" width="18.85546875" customWidth="1"/>
    <col min="8472" max="8472" width="2.140625" customWidth="1"/>
    <col min="8473" max="8473" width="8.7109375" customWidth="1"/>
    <col min="8705" max="8705" width="17.85546875" customWidth="1"/>
    <col min="8706" max="8706" width="14.140625" customWidth="1"/>
    <col min="8707" max="8707" width="13" customWidth="1"/>
    <col min="8708" max="8708" width="14.28515625" customWidth="1"/>
    <col min="8709" max="8709" width="13.140625" customWidth="1"/>
    <col min="8710" max="8710" width="16.140625" customWidth="1"/>
    <col min="8711" max="8711" width="8" customWidth="1"/>
    <col min="8712" max="8712" width="6.28515625" customWidth="1"/>
    <col min="8713" max="8714" width="0" hidden="1" customWidth="1"/>
    <col min="8715" max="8716" width="12.28515625" customWidth="1"/>
    <col min="8717" max="8721" width="0" hidden="1" customWidth="1"/>
    <col min="8722" max="8722" width="4.140625" customWidth="1"/>
    <col min="8723" max="8723" width="24.85546875" customWidth="1"/>
    <col min="8724" max="8724" width="9.85546875" customWidth="1"/>
    <col min="8725" max="8725" width="16.5703125" customWidth="1"/>
    <col min="8726" max="8726" width="11.42578125" customWidth="1"/>
    <col min="8727" max="8727" width="18.85546875" customWidth="1"/>
    <col min="8728" max="8728" width="2.140625" customWidth="1"/>
    <col min="8729" max="8729" width="8.7109375" customWidth="1"/>
    <col min="8961" max="8961" width="17.85546875" customWidth="1"/>
    <col min="8962" max="8962" width="14.140625" customWidth="1"/>
    <col min="8963" max="8963" width="13" customWidth="1"/>
    <col min="8964" max="8964" width="14.28515625" customWidth="1"/>
    <col min="8965" max="8965" width="13.140625" customWidth="1"/>
    <col min="8966" max="8966" width="16.140625" customWidth="1"/>
    <col min="8967" max="8967" width="8" customWidth="1"/>
    <col min="8968" max="8968" width="6.28515625" customWidth="1"/>
    <col min="8969" max="8970" width="0" hidden="1" customWidth="1"/>
    <col min="8971" max="8972" width="12.28515625" customWidth="1"/>
    <col min="8973" max="8977" width="0" hidden="1" customWidth="1"/>
    <col min="8978" max="8978" width="4.140625" customWidth="1"/>
    <col min="8979" max="8979" width="24.85546875" customWidth="1"/>
    <col min="8980" max="8980" width="9.85546875" customWidth="1"/>
    <col min="8981" max="8981" width="16.5703125" customWidth="1"/>
    <col min="8982" max="8982" width="11.42578125" customWidth="1"/>
    <col min="8983" max="8983" width="18.85546875" customWidth="1"/>
    <col min="8984" max="8984" width="2.140625" customWidth="1"/>
    <col min="8985" max="8985" width="8.7109375" customWidth="1"/>
    <col min="9217" max="9217" width="17.85546875" customWidth="1"/>
    <col min="9218" max="9218" width="14.140625" customWidth="1"/>
    <col min="9219" max="9219" width="13" customWidth="1"/>
    <col min="9220" max="9220" width="14.28515625" customWidth="1"/>
    <col min="9221" max="9221" width="13.140625" customWidth="1"/>
    <col min="9222" max="9222" width="16.140625" customWidth="1"/>
    <col min="9223" max="9223" width="8" customWidth="1"/>
    <col min="9224" max="9224" width="6.28515625" customWidth="1"/>
    <col min="9225" max="9226" width="0" hidden="1" customWidth="1"/>
    <col min="9227" max="9228" width="12.28515625" customWidth="1"/>
    <col min="9229" max="9233" width="0" hidden="1" customWidth="1"/>
    <col min="9234" max="9234" width="4.140625" customWidth="1"/>
    <col min="9235" max="9235" width="24.85546875" customWidth="1"/>
    <col min="9236" max="9236" width="9.85546875" customWidth="1"/>
    <col min="9237" max="9237" width="16.5703125" customWidth="1"/>
    <col min="9238" max="9238" width="11.42578125" customWidth="1"/>
    <col min="9239" max="9239" width="18.85546875" customWidth="1"/>
    <col min="9240" max="9240" width="2.140625" customWidth="1"/>
    <col min="9241" max="9241" width="8.7109375" customWidth="1"/>
    <col min="9473" max="9473" width="17.85546875" customWidth="1"/>
    <col min="9474" max="9474" width="14.140625" customWidth="1"/>
    <col min="9475" max="9475" width="13" customWidth="1"/>
    <col min="9476" max="9476" width="14.28515625" customWidth="1"/>
    <col min="9477" max="9477" width="13.140625" customWidth="1"/>
    <col min="9478" max="9478" width="16.140625" customWidth="1"/>
    <col min="9479" max="9479" width="8" customWidth="1"/>
    <col min="9480" max="9480" width="6.28515625" customWidth="1"/>
    <col min="9481" max="9482" width="0" hidden="1" customWidth="1"/>
    <col min="9483" max="9484" width="12.28515625" customWidth="1"/>
    <col min="9485" max="9489" width="0" hidden="1" customWidth="1"/>
    <col min="9490" max="9490" width="4.140625" customWidth="1"/>
    <col min="9491" max="9491" width="24.85546875" customWidth="1"/>
    <col min="9492" max="9492" width="9.85546875" customWidth="1"/>
    <col min="9493" max="9493" width="16.5703125" customWidth="1"/>
    <col min="9494" max="9494" width="11.42578125" customWidth="1"/>
    <col min="9495" max="9495" width="18.85546875" customWidth="1"/>
    <col min="9496" max="9496" width="2.140625" customWidth="1"/>
    <col min="9497" max="9497" width="8.7109375" customWidth="1"/>
    <col min="9729" max="9729" width="17.85546875" customWidth="1"/>
    <col min="9730" max="9730" width="14.140625" customWidth="1"/>
    <col min="9731" max="9731" width="13" customWidth="1"/>
    <col min="9732" max="9732" width="14.28515625" customWidth="1"/>
    <col min="9733" max="9733" width="13.140625" customWidth="1"/>
    <col min="9734" max="9734" width="16.140625" customWidth="1"/>
    <col min="9735" max="9735" width="8" customWidth="1"/>
    <col min="9736" max="9736" width="6.28515625" customWidth="1"/>
    <col min="9737" max="9738" width="0" hidden="1" customWidth="1"/>
    <col min="9739" max="9740" width="12.28515625" customWidth="1"/>
    <col min="9741" max="9745" width="0" hidden="1" customWidth="1"/>
    <col min="9746" max="9746" width="4.140625" customWidth="1"/>
    <col min="9747" max="9747" width="24.85546875" customWidth="1"/>
    <col min="9748" max="9748" width="9.85546875" customWidth="1"/>
    <col min="9749" max="9749" width="16.5703125" customWidth="1"/>
    <col min="9750" max="9750" width="11.42578125" customWidth="1"/>
    <col min="9751" max="9751" width="18.85546875" customWidth="1"/>
    <col min="9752" max="9752" width="2.140625" customWidth="1"/>
    <col min="9753" max="9753" width="8.7109375" customWidth="1"/>
    <col min="9985" max="9985" width="17.85546875" customWidth="1"/>
    <col min="9986" max="9986" width="14.140625" customWidth="1"/>
    <col min="9987" max="9987" width="13" customWidth="1"/>
    <col min="9988" max="9988" width="14.28515625" customWidth="1"/>
    <col min="9989" max="9989" width="13.140625" customWidth="1"/>
    <col min="9990" max="9990" width="16.140625" customWidth="1"/>
    <col min="9991" max="9991" width="8" customWidth="1"/>
    <col min="9992" max="9992" width="6.28515625" customWidth="1"/>
    <col min="9993" max="9994" width="0" hidden="1" customWidth="1"/>
    <col min="9995" max="9996" width="12.28515625" customWidth="1"/>
    <col min="9997" max="10001" width="0" hidden="1" customWidth="1"/>
    <col min="10002" max="10002" width="4.140625" customWidth="1"/>
    <col min="10003" max="10003" width="24.85546875" customWidth="1"/>
    <col min="10004" max="10004" width="9.85546875" customWidth="1"/>
    <col min="10005" max="10005" width="16.5703125" customWidth="1"/>
    <col min="10006" max="10006" width="11.42578125" customWidth="1"/>
    <col min="10007" max="10007" width="18.85546875" customWidth="1"/>
    <col min="10008" max="10008" width="2.140625" customWidth="1"/>
    <col min="10009" max="10009" width="8.7109375" customWidth="1"/>
    <col min="10241" max="10241" width="17.85546875" customWidth="1"/>
    <col min="10242" max="10242" width="14.140625" customWidth="1"/>
    <col min="10243" max="10243" width="13" customWidth="1"/>
    <col min="10244" max="10244" width="14.28515625" customWidth="1"/>
    <col min="10245" max="10245" width="13.140625" customWidth="1"/>
    <col min="10246" max="10246" width="16.140625" customWidth="1"/>
    <col min="10247" max="10247" width="8" customWidth="1"/>
    <col min="10248" max="10248" width="6.28515625" customWidth="1"/>
    <col min="10249" max="10250" width="0" hidden="1" customWidth="1"/>
    <col min="10251" max="10252" width="12.28515625" customWidth="1"/>
    <col min="10253" max="10257" width="0" hidden="1" customWidth="1"/>
    <col min="10258" max="10258" width="4.140625" customWidth="1"/>
    <col min="10259" max="10259" width="24.85546875" customWidth="1"/>
    <col min="10260" max="10260" width="9.85546875" customWidth="1"/>
    <col min="10261" max="10261" width="16.5703125" customWidth="1"/>
    <col min="10262" max="10262" width="11.42578125" customWidth="1"/>
    <col min="10263" max="10263" width="18.85546875" customWidth="1"/>
    <col min="10264" max="10264" width="2.140625" customWidth="1"/>
    <col min="10265" max="10265" width="8.7109375" customWidth="1"/>
    <col min="10497" max="10497" width="17.85546875" customWidth="1"/>
    <col min="10498" max="10498" width="14.140625" customWidth="1"/>
    <col min="10499" max="10499" width="13" customWidth="1"/>
    <col min="10500" max="10500" width="14.28515625" customWidth="1"/>
    <col min="10501" max="10501" width="13.140625" customWidth="1"/>
    <col min="10502" max="10502" width="16.140625" customWidth="1"/>
    <col min="10503" max="10503" width="8" customWidth="1"/>
    <col min="10504" max="10504" width="6.28515625" customWidth="1"/>
    <col min="10505" max="10506" width="0" hidden="1" customWidth="1"/>
    <col min="10507" max="10508" width="12.28515625" customWidth="1"/>
    <col min="10509" max="10513" width="0" hidden="1" customWidth="1"/>
    <col min="10514" max="10514" width="4.140625" customWidth="1"/>
    <col min="10515" max="10515" width="24.85546875" customWidth="1"/>
    <col min="10516" max="10516" width="9.85546875" customWidth="1"/>
    <col min="10517" max="10517" width="16.5703125" customWidth="1"/>
    <col min="10518" max="10518" width="11.42578125" customWidth="1"/>
    <col min="10519" max="10519" width="18.85546875" customWidth="1"/>
    <col min="10520" max="10520" width="2.140625" customWidth="1"/>
    <col min="10521" max="10521" width="8.7109375" customWidth="1"/>
    <col min="10753" max="10753" width="17.85546875" customWidth="1"/>
    <col min="10754" max="10754" width="14.140625" customWidth="1"/>
    <col min="10755" max="10755" width="13" customWidth="1"/>
    <col min="10756" max="10756" width="14.28515625" customWidth="1"/>
    <col min="10757" max="10757" width="13.140625" customWidth="1"/>
    <col min="10758" max="10758" width="16.140625" customWidth="1"/>
    <col min="10759" max="10759" width="8" customWidth="1"/>
    <col min="10760" max="10760" width="6.28515625" customWidth="1"/>
    <col min="10761" max="10762" width="0" hidden="1" customWidth="1"/>
    <col min="10763" max="10764" width="12.28515625" customWidth="1"/>
    <col min="10765" max="10769" width="0" hidden="1" customWidth="1"/>
    <col min="10770" max="10770" width="4.140625" customWidth="1"/>
    <col min="10771" max="10771" width="24.85546875" customWidth="1"/>
    <col min="10772" max="10772" width="9.85546875" customWidth="1"/>
    <col min="10773" max="10773" width="16.5703125" customWidth="1"/>
    <col min="10774" max="10774" width="11.42578125" customWidth="1"/>
    <col min="10775" max="10775" width="18.85546875" customWidth="1"/>
    <col min="10776" max="10776" width="2.140625" customWidth="1"/>
    <col min="10777" max="10777" width="8.7109375" customWidth="1"/>
    <col min="11009" max="11009" width="17.85546875" customWidth="1"/>
    <col min="11010" max="11010" width="14.140625" customWidth="1"/>
    <col min="11011" max="11011" width="13" customWidth="1"/>
    <col min="11012" max="11012" width="14.28515625" customWidth="1"/>
    <col min="11013" max="11013" width="13.140625" customWidth="1"/>
    <col min="11014" max="11014" width="16.140625" customWidth="1"/>
    <col min="11015" max="11015" width="8" customWidth="1"/>
    <col min="11016" max="11016" width="6.28515625" customWidth="1"/>
    <col min="11017" max="11018" width="0" hidden="1" customWidth="1"/>
    <col min="11019" max="11020" width="12.28515625" customWidth="1"/>
    <col min="11021" max="11025" width="0" hidden="1" customWidth="1"/>
    <col min="11026" max="11026" width="4.140625" customWidth="1"/>
    <col min="11027" max="11027" width="24.85546875" customWidth="1"/>
    <col min="11028" max="11028" width="9.85546875" customWidth="1"/>
    <col min="11029" max="11029" width="16.5703125" customWidth="1"/>
    <col min="11030" max="11030" width="11.42578125" customWidth="1"/>
    <col min="11031" max="11031" width="18.85546875" customWidth="1"/>
    <col min="11032" max="11032" width="2.140625" customWidth="1"/>
    <col min="11033" max="11033" width="8.7109375" customWidth="1"/>
    <col min="11265" max="11265" width="17.85546875" customWidth="1"/>
    <col min="11266" max="11266" width="14.140625" customWidth="1"/>
    <col min="11267" max="11267" width="13" customWidth="1"/>
    <col min="11268" max="11268" width="14.28515625" customWidth="1"/>
    <col min="11269" max="11269" width="13.140625" customWidth="1"/>
    <col min="11270" max="11270" width="16.140625" customWidth="1"/>
    <col min="11271" max="11271" width="8" customWidth="1"/>
    <col min="11272" max="11272" width="6.28515625" customWidth="1"/>
    <col min="11273" max="11274" width="0" hidden="1" customWidth="1"/>
    <col min="11275" max="11276" width="12.28515625" customWidth="1"/>
    <col min="11277" max="11281" width="0" hidden="1" customWidth="1"/>
    <col min="11282" max="11282" width="4.140625" customWidth="1"/>
    <col min="11283" max="11283" width="24.85546875" customWidth="1"/>
    <col min="11284" max="11284" width="9.85546875" customWidth="1"/>
    <col min="11285" max="11285" width="16.5703125" customWidth="1"/>
    <col min="11286" max="11286" width="11.42578125" customWidth="1"/>
    <col min="11287" max="11287" width="18.85546875" customWidth="1"/>
    <col min="11288" max="11288" width="2.140625" customWidth="1"/>
    <col min="11289" max="11289" width="8.7109375" customWidth="1"/>
    <col min="11521" max="11521" width="17.85546875" customWidth="1"/>
    <col min="11522" max="11522" width="14.140625" customWidth="1"/>
    <col min="11523" max="11523" width="13" customWidth="1"/>
    <col min="11524" max="11524" width="14.28515625" customWidth="1"/>
    <col min="11525" max="11525" width="13.140625" customWidth="1"/>
    <col min="11526" max="11526" width="16.140625" customWidth="1"/>
    <col min="11527" max="11527" width="8" customWidth="1"/>
    <col min="11528" max="11528" width="6.28515625" customWidth="1"/>
    <col min="11529" max="11530" width="0" hidden="1" customWidth="1"/>
    <col min="11531" max="11532" width="12.28515625" customWidth="1"/>
    <col min="11533" max="11537" width="0" hidden="1" customWidth="1"/>
    <col min="11538" max="11538" width="4.140625" customWidth="1"/>
    <col min="11539" max="11539" width="24.85546875" customWidth="1"/>
    <col min="11540" max="11540" width="9.85546875" customWidth="1"/>
    <col min="11541" max="11541" width="16.5703125" customWidth="1"/>
    <col min="11542" max="11542" width="11.42578125" customWidth="1"/>
    <col min="11543" max="11543" width="18.85546875" customWidth="1"/>
    <col min="11544" max="11544" width="2.140625" customWidth="1"/>
    <col min="11545" max="11545" width="8.7109375" customWidth="1"/>
    <col min="11777" max="11777" width="17.85546875" customWidth="1"/>
    <col min="11778" max="11778" width="14.140625" customWidth="1"/>
    <col min="11779" max="11779" width="13" customWidth="1"/>
    <col min="11780" max="11780" width="14.28515625" customWidth="1"/>
    <col min="11781" max="11781" width="13.140625" customWidth="1"/>
    <col min="11782" max="11782" width="16.140625" customWidth="1"/>
    <col min="11783" max="11783" width="8" customWidth="1"/>
    <col min="11784" max="11784" width="6.28515625" customWidth="1"/>
    <col min="11785" max="11786" width="0" hidden="1" customWidth="1"/>
    <col min="11787" max="11788" width="12.28515625" customWidth="1"/>
    <col min="11789" max="11793" width="0" hidden="1" customWidth="1"/>
    <col min="11794" max="11794" width="4.140625" customWidth="1"/>
    <col min="11795" max="11795" width="24.85546875" customWidth="1"/>
    <col min="11796" max="11796" width="9.85546875" customWidth="1"/>
    <col min="11797" max="11797" width="16.5703125" customWidth="1"/>
    <col min="11798" max="11798" width="11.42578125" customWidth="1"/>
    <col min="11799" max="11799" width="18.85546875" customWidth="1"/>
    <col min="11800" max="11800" width="2.140625" customWidth="1"/>
    <col min="11801" max="11801" width="8.7109375" customWidth="1"/>
    <col min="12033" max="12033" width="17.85546875" customWidth="1"/>
    <col min="12034" max="12034" width="14.140625" customWidth="1"/>
    <col min="12035" max="12035" width="13" customWidth="1"/>
    <col min="12036" max="12036" width="14.28515625" customWidth="1"/>
    <col min="12037" max="12037" width="13.140625" customWidth="1"/>
    <col min="12038" max="12038" width="16.140625" customWidth="1"/>
    <col min="12039" max="12039" width="8" customWidth="1"/>
    <col min="12040" max="12040" width="6.28515625" customWidth="1"/>
    <col min="12041" max="12042" width="0" hidden="1" customWidth="1"/>
    <col min="12043" max="12044" width="12.28515625" customWidth="1"/>
    <col min="12045" max="12049" width="0" hidden="1" customWidth="1"/>
    <col min="12050" max="12050" width="4.140625" customWidth="1"/>
    <col min="12051" max="12051" width="24.85546875" customWidth="1"/>
    <col min="12052" max="12052" width="9.85546875" customWidth="1"/>
    <col min="12053" max="12053" width="16.5703125" customWidth="1"/>
    <col min="12054" max="12054" width="11.42578125" customWidth="1"/>
    <col min="12055" max="12055" width="18.85546875" customWidth="1"/>
    <col min="12056" max="12056" width="2.140625" customWidth="1"/>
    <col min="12057" max="12057" width="8.7109375" customWidth="1"/>
    <col min="12289" max="12289" width="17.85546875" customWidth="1"/>
    <col min="12290" max="12290" width="14.140625" customWidth="1"/>
    <col min="12291" max="12291" width="13" customWidth="1"/>
    <col min="12292" max="12292" width="14.28515625" customWidth="1"/>
    <col min="12293" max="12293" width="13.140625" customWidth="1"/>
    <col min="12294" max="12294" width="16.140625" customWidth="1"/>
    <col min="12295" max="12295" width="8" customWidth="1"/>
    <col min="12296" max="12296" width="6.28515625" customWidth="1"/>
    <col min="12297" max="12298" width="0" hidden="1" customWidth="1"/>
    <col min="12299" max="12300" width="12.28515625" customWidth="1"/>
    <col min="12301" max="12305" width="0" hidden="1" customWidth="1"/>
    <col min="12306" max="12306" width="4.140625" customWidth="1"/>
    <col min="12307" max="12307" width="24.85546875" customWidth="1"/>
    <col min="12308" max="12308" width="9.85546875" customWidth="1"/>
    <col min="12309" max="12309" width="16.5703125" customWidth="1"/>
    <col min="12310" max="12310" width="11.42578125" customWidth="1"/>
    <col min="12311" max="12311" width="18.85546875" customWidth="1"/>
    <col min="12312" max="12312" width="2.140625" customWidth="1"/>
    <col min="12313" max="12313" width="8.7109375" customWidth="1"/>
    <col min="12545" max="12545" width="17.85546875" customWidth="1"/>
    <col min="12546" max="12546" width="14.140625" customWidth="1"/>
    <col min="12547" max="12547" width="13" customWidth="1"/>
    <col min="12548" max="12548" width="14.28515625" customWidth="1"/>
    <col min="12549" max="12549" width="13.140625" customWidth="1"/>
    <col min="12550" max="12550" width="16.140625" customWidth="1"/>
    <col min="12551" max="12551" width="8" customWidth="1"/>
    <col min="12552" max="12552" width="6.28515625" customWidth="1"/>
    <col min="12553" max="12554" width="0" hidden="1" customWidth="1"/>
    <col min="12555" max="12556" width="12.28515625" customWidth="1"/>
    <col min="12557" max="12561" width="0" hidden="1" customWidth="1"/>
    <col min="12562" max="12562" width="4.140625" customWidth="1"/>
    <col min="12563" max="12563" width="24.85546875" customWidth="1"/>
    <col min="12564" max="12564" width="9.85546875" customWidth="1"/>
    <col min="12565" max="12565" width="16.5703125" customWidth="1"/>
    <col min="12566" max="12566" width="11.42578125" customWidth="1"/>
    <col min="12567" max="12567" width="18.85546875" customWidth="1"/>
    <col min="12568" max="12568" width="2.140625" customWidth="1"/>
    <col min="12569" max="12569" width="8.7109375" customWidth="1"/>
    <col min="12801" max="12801" width="17.85546875" customWidth="1"/>
    <col min="12802" max="12802" width="14.140625" customWidth="1"/>
    <col min="12803" max="12803" width="13" customWidth="1"/>
    <col min="12804" max="12804" width="14.28515625" customWidth="1"/>
    <col min="12805" max="12805" width="13.140625" customWidth="1"/>
    <col min="12806" max="12806" width="16.140625" customWidth="1"/>
    <col min="12807" max="12807" width="8" customWidth="1"/>
    <col min="12808" max="12808" width="6.28515625" customWidth="1"/>
    <col min="12809" max="12810" width="0" hidden="1" customWidth="1"/>
    <col min="12811" max="12812" width="12.28515625" customWidth="1"/>
    <col min="12813" max="12817" width="0" hidden="1" customWidth="1"/>
    <col min="12818" max="12818" width="4.140625" customWidth="1"/>
    <col min="12819" max="12819" width="24.85546875" customWidth="1"/>
    <col min="12820" max="12820" width="9.85546875" customWidth="1"/>
    <col min="12821" max="12821" width="16.5703125" customWidth="1"/>
    <col min="12822" max="12822" width="11.42578125" customWidth="1"/>
    <col min="12823" max="12823" width="18.85546875" customWidth="1"/>
    <col min="12824" max="12824" width="2.140625" customWidth="1"/>
    <col min="12825" max="12825" width="8.7109375" customWidth="1"/>
    <col min="13057" max="13057" width="17.85546875" customWidth="1"/>
    <col min="13058" max="13058" width="14.140625" customWidth="1"/>
    <col min="13059" max="13059" width="13" customWidth="1"/>
    <col min="13060" max="13060" width="14.28515625" customWidth="1"/>
    <col min="13061" max="13061" width="13.140625" customWidth="1"/>
    <col min="13062" max="13062" width="16.140625" customWidth="1"/>
    <col min="13063" max="13063" width="8" customWidth="1"/>
    <col min="13064" max="13064" width="6.28515625" customWidth="1"/>
    <col min="13065" max="13066" width="0" hidden="1" customWidth="1"/>
    <col min="13067" max="13068" width="12.28515625" customWidth="1"/>
    <col min="13069" max="13073" width="0" hidden="1" customWidth="1"/>
    <col min="13074" max="13074" width="4.140625" customWidth="1"/>
    <col min="13075" max="13075" width="24.85546875" customWidth="1"/>
    <col min="13076" max="13076" width="9.85546875" customWidth="1"/>
    <col min="13077" max="13077" width="16.5703125" customWidth="1"/>
    <col min="13078" max="13078" width="11.42578125" customWidth="1"/>
    <col min="13079" max="13079" width="18.85546875" customWidth="1"/>
    <col min="13080" max="13080" width="2.140625" customWidth="1"/>
    <col min="13081" max="13081" width="8.7109375" customWidth="1"/>
    <col min="13313" max="13313" width="17.85546875" customWidth="1"/>
    <col min="13314" max="13314" width="14.140625" customWidth="1"/>
    <col min="13315" max="13315" width="13" customWidth="1"/>
    <col min="13316" max="13316" width="14.28515625" customWidth="1"/>
    <col min="13317" max="13317" width="13.140625" customWidth="1"/>
    <col min="13318" max="13318" width="16.140625" customWidth="1"/>
    <col min="13319" max="13319" width="8" customWidth="1"/>
    <col min="13320" max="13320" width="6.28515625" customWidth="1"/>
    <col min="13321" max="13322" width="0" hidden="1" customWidth="1"/>
    <col min="13323" max="13324" width="12.28515625" customWidth="1"/>
    <col min="13325" max="13329" width="0" hidden="1" customWidth="1"/>
    <col min="13330" max="13330" width="4.140625" customWidth="1"/>
    <col min="13331" max="13331" width="24.85546875" customWidth="1"/>
    <col min="13332" max="13332" width="9.85546875" customWidth="1"/>
    <col min="13333" max="13333" width="16.5703125" customWidth="1"/>
    <col min="13334" max="13334" width="11.42578125" customWidth="1"/>
    <col min="13335" max="13335" width="18.85546875" customWidth="1"/>
    <col min="13336" max="13336" width="2.140625" customWidth="1"/>
    <col min="13337" max="13337" width="8.7109375" customWidth="1"/>
    <col min="13569" max="13569" width="17.85546875" customWidth="1"/>
    <col min="13570" max="13570" width="14.140625" customWidth="1"/>
    <col min="13571" max="13571" width="13" customWidth="1"/>
    <col min="13572" max="13572" width="14.28515625" customWidth="1"/>
    <col min="13573" max="13573" width="13.140625" customWidth="1"/>
    <col min="13574" max="13574" width="16.140625" customWidth="1"/>
    <col min="13575" max="13575" width="8" customWidth="1"/>
    <col min="13576" max="13576" width="6.28515625" customWidth="1"/>
    <col min="13577" max="13578" width="0" hidden="1" customWidth="1"/>
    <col min="13579" max="13580" width="12.28515625" customWidth="1"/>
    <col min="13581" max="13585" width="0" hidden="1" customWidth="1"/>
    <col min="13586" max="13586" width="4.140625" customWidth="1"/>
    <col min="13587" max="13587" width="24.85546875" customWidth="1"/>
    <col min="13588" max="13588" width="9.85546875" customWidth="1"/>
    <col min="13589" max="13589" width="16.5703125" customWidth="1"/>
    <col min="13590" max="13590" width="11.42578125" customWidth="1"/>
    <col min="13591" max="13591" width="18.85546875" customWidth="1"/>
    <col min="13592" max="13592" width="2.140625" customWidth="1"/>
    <col min="13593" max="13593" width="8.7109375" customWidth="1"/>
    <col min="13825" max="13825" width="17.85546875" customWidth="1"/>
    <col min="13826" max="13826" width="14.140625" customWidth="1"/>
    <col min="13827" max="13827" width="13" customWidth="1"/>
    <col min="13828" max="13828" width="14.28515625" customWidth="1"/>
    <col min="13829" max="13829" width="13.140625" customWidth="1"/>
    <col min="13830" max="13830" width="16.140625" customWidth="1"/>
    <col min="13831" max="13831" width="8" customWidth="1"/>
    <col min="13832" max="13832" width="6.28515625" customWidth="1"/>
    <col min="13833" max="13834" width="0" hidden="1" customWidth="1"/>
    <col min="13835" max="13836" width="12.28515625" customWidth="1"/>
    <col min="13837" max="13841" width="0" hidden="1" customWidth="1"/>
    <col min="13842" max="13842" width="4.140625" customWidth="1"/>
    <col min="13843" max="13843" width="24.85546875" customWidth="1"/>
    <col min="13844" max="13844" width="9.85546875" customWidth="1"/>
    <col min="13845" max="13845" width="16.5703125" customWidth="1"/>
    <col min="13846" max="13846" width="11.42578125" customWidth="1"/>
    <col min="13847" max="13847" width="18.85546875" customWidth="1"/>
    <col min="13848" max="13848" width="2.140625" customWidth="1"/>
    <col min="13849" max="13849" width="8.7109375" customWidth="1"/>
    <col min="14081" max="14081" width="17.85546875" customWidth="1"/>
    <col min="14082" max="14082" width="14.140625" customWidth="1"/>
    <col min="14083" max="14083" width="13" customWidth="1"/>
    <col min="14084" max="14084" width="14.28515625" customWidth="1"/>
    <col min="14085" max="14085" width="13.140625" customWidth="1"/>
    <col min="14086" max="14086" width="16.140625" customWidth="1"/>
    <col min="14087" max="14087" width="8" customWidth="1"/>
    <col min="14088" max="14088" width="6.28515625" customWidth="1"/>
    <col min="14089" max="14090" width="0" hidden="1" customWidth="1"/>
    <col min="14091" max="14092" width="12.28515625" customWidth="1"/>
    <col min="14093" max="14097" width="0" hidden="1" customWidth="1"/>
    <col min="14098" max="14098" width="4.140625" customWidth="1"/>
    <col min="14099" max="14099" width="24.85546875" customWidth="1"/>
    <col min="14100" max="14100" width="9.85546875" customWidth="1"/>
    <col min="14101" max="14101" width="16.5703125" customWidth="1"/>
    <col min="14102" max="14102" width="11.42578125" customWidth="1"/>
    <col min="14103" max="14103" width="18.85546875" customWidth="1"/>
    <col min="14104" max="14104" width="2.140625" customWidth="1"/>
    <col min="14105" max="14105" width="8.7109375" customWidth="1"/>
    <col min="14337" max="14337" width="17.85546875" customWidth="1"/>
    <col min="14338" max="14338" width="14.140625" customWidth="1"/>
    <col min="14339" max="14339" width="13" customWidth="1"/>
    <col min="14340" max="14340" width="14.28515625" customWidth="1"/>
    <col min="14341" max="14341" width="13.140625" customWidth="1"/>
    <col min="14342" max="14342" width="16.140625" customWidth="1"/>
    <col min="14343" max="14343" width="8" customWidth="1"/>
    <col min="14344" max="14344" width="6.28515625" customWidth="1"/>
    <col min="14345" max="14346" width="0" hidden="1" customWidth="1"/>
    <col min="14347" max="14348" width="12.28515625" customWidth="1"/>
    <col min="14349" max="14353" width="0" hidden="1" customWidth="1"/>
    <col min="14354" max="14354" width="4.140625" customWidth="1"/>
    <col min="14355" max="14355" width="24.85546875" customWidth="1"/>
    <col min="14356" max="14356" width="9.85546875" customWidth="1"/>
    <col min="14357" max="14357" width="16.5703125" customWidth="1"/>
    <col min="14358" max="14358" width="11.42578125" customWidth="1"/>
    <col min="14359" max="14359" width="18.85546875" customWidth="1"/>
    <col min="14360" max="14360" width="2.140625" customWidth="1"/>
    <col min="14361" max="14361" width="8.7109375" customWidth="1"/>
    <col min="14593" max="14593" width="17.85546875" customWidth="1"/>
    <col min="14594" max="14594" width="14.140625" customWidth="1"/>
    <col min="14595" max="14595" width="13" customWidth="1"/>
    <col min="14596" max="14596" width="14.28515625" customWidth="1"/>
    <col min="14597" max="14597" width="13.140625" customWidth="1"/>
    <col min="14598" max="14598" width="16.140625" customWidth="1"/>
    <col min="14599" max="14599" width="8" customWidth="1"/>
    <col min="14600" max="14600" width="6.28515625" customWidth="1"/>
    <col min="14601" max="14602" width="0" hidden="1" customWidth="1"/>
    <col min="14603" max="14604" width="12.28515625" customWidth="1"/>
    <col min="14605" max="14609" width="0" hidden="1" customWidth="1"/>
    <col min="14610" max="14610" width="4.140625" customWidth="1"/>
    <col min="14611" max="14611" width="24.85546875" customWidth="1"/>
    <col min="14612" max="14612" width="9.85546875" customWidth="1"/>
    <col min="14613" max="14613" width="16.5703125" customWidth="1"/>
    <col min="14614" max="14614" width="11.42578125" customWidth="1"/>
    <col min="14615" max="14615" width="18.85546875" customWidth="1"/>
    <col min="14616" max="14616" width="2.140625" customWidth="1"/>
    <col min="14617" max="14617" width="8.7109375" customWidth="1"/>
    <col min="14849" max="14849" width="17.85546875" customWidth="1"/>
    <col min="14850" max="14850" width="14.140625" customWidth="1"/>
    <col min="14851" max="14851" width="13" customWidth="1"/>
    <col min="14852" max="14852" width="14.28515625" customWidth="1"/>
    <col min="14853" max="14853" width="13.140625" customWidth="1"/>
    <col min="14854" max="14854" width="16.140625" customWidth="1"/>
    <col min="14855" max="14855" width="8" customWidth="1"/>
    <col min="14856" max="14856" width="6.28515625" customWidth="1"/>
    <col min="14857" max="14858" width="0" hidden="1" customWidth="1"/>
    <col min="14859" max="14860" width="12.28515625" customWidth="1"/>
    <col min="14861" max="14865" width="0" hidden="1" customWidth="1"/>
    <col min="14866" max="14866" width="4.140625" customWidth="1"/>
    <col min="14867" max="14867" width="24.85546875" customWidth="1"/>
    <col min="14868" max="14868" width="9.85546875" customWidth="1"/>
    <col min="14869" max="14869" width="16.5703125" customWidth="1"/>
    <col min="14870" max="14870" width="11.42578125" customWidth="1"/>
    <col min="14871" max="14871" width="18.85546875" customWidth="1"/>
    <col min="14872" max="14872" width="2.140625" customWidth="1"/>
    <col min="14873" max="14873" width="8.7109375" customWidth="1"/>
    <col min="15105" max="15105" width="17.85546875" customWidth="1"/>
    <col min="15106" max="15106" width="14.140625" customWidth="1"/>
    <col min="15107" max="15107" width="13" customWidth="1"/>
    <col min="15108" max="15108" width="14.28515625" customWidth="1"/>
    <col min="15109" max="15109" width="13.140625" customWidth="1"/>
    <col min="15110" max="15110" width="16.140625" customWidth="1"/>
    <col min="15111" max="15111" width="8" customWidth="1"/>
    <col min="15112" max="15112" width="6.28515625" customWidth="1"/>
    <col min="15113" max="15114" width="0" hidden="1" customWidth="1"/>
    <col min="15115" max="15116" width="12.28515625" customWidth="1"/>
    <col min="15117" max="15121" width="0" hidden="1" customWidth="1"/>
    <col min="15122" max="15122" width="4.140625" customWidth="1"/>
    <col min="15123" max="15123" width="24.85546875" customWidth="1"/>
    <col min="15124" max="15124" width="9.85546875" customWidth="1"/>
    <col min="15125" max="15125" width="16.5703125" customWidth="1"/>
    <col min="15126" max="15126" width="11.42578125" customWidth="1"/>
    <col min="15127" max="15127" width="18.85546875" customWidth="1"/>
    <col min="15128" max="15128" width="2.140625" customWidth="1"/>
    <col min="15129" max="15129" width="8.7109375" customWidth="1"/>
    <col min="15361" max="15361" width="17.85546875" customWidth="1"/>
    <col min="15362" max="15362" width="14.140625" customWidth="1"/>
    <col min="15363" max="15363" width="13" customWidth="1"/>
    <col min="15364" max="15364" width="14.28515625" customWidth="1"/>
    <col min="15365" max="15365" width="13.140625" customWidth="1"/>
    <col min="15366" max="15366" width="16.140625" customWidth="1"/>
    <col min="15367" max="15367" width="8" customWidth="1"/>
    <col min="15368" max="15368" width="6.28515625" customWidth="1"/>
    <col min="15369" max="15370" width="0" hidden="1" customWidth="1"/>
    <col min="15371" max="15372" width="12.28515625" customWidth="1"/>
    <col min="15373" max="15377" width="0" hidden="1" customWidth="1"/>
    <col min="15378" max="15378" width="4.140625" customWidth="1"/>
    <col min="15379" max="15379" width="24.85546875" customWidth="1"/>
    <col min="15380" max="15380" width="9.85546875" customWidth="1"/>
    <col min="15381" max="15381" width="16.5703125" customWidth="1"/>
    <col min="15382" max="15382" width="11.42578125" customWidth="1"/>
    <col min="15383" max="15383" width="18.85546875" customWidth="1"/>
    <col min="15384" max="15384" width="2.140625" customWidth="1"/>
    <col min="15385" max="15385" width="8.7109375" customWidth="1"/>
    <col min="15617" max="15617" width="17.85546875" customWidth="1"/>
    <col min="15618" max="15618" width="14.140625" customWidth="1"/>
    <col min="15619" max="15619" width="13" customWidth="1"/>
    <col min="15620" max="15620" width="14.28515625" customWidth="1"/>
    <col min="15621" max="15621" width="13.140625" customWidth="1"/>
    <col min="15622" max="15622" width="16.140625" customWidth="1"/>
    <col min="15623" max="15623" width="8" customWidth="1"/>
    <col min="15624" max="15624" width="6.28515625" customWidth="1"/>
    <col min="15625" max="15626" width="0" hidden="1" customWidth="1"/>
    <col min="15627" max="15628" width="12.28515625" customWidth="1"/>
    <col min="15629" max="15633" width="0" hidden="1" customWidth="1"/>
    <col min="15634" max="15634" width="4.140625" customWidth="1"/>
    <col min="15635" max="15635" width="24.85546875" customWidth="1"/>
    <col min="15636" max="15636" width="9.85546875" customWidth="1"/>
    <col min="15637" max="15637" width="16.5703125" customWidth="1"/>
    <col min="15638" max="15638" width="11.42578125" customWidth="1"/>
    <col min="15639" max="15639" width="18.85546875" customWidth="1"/>
    <col min="15640" max="15640" width="2.140625" customWidth="1"/>
    <col min="15641" max="15641" width="8.7109375" customWidth="1"/>
    <col min="15873" max="15873" width="17.85546875" customWidth="1"/>
    <col min="15874" max="15874" width="14.140625" customWidth="1"/>
    <col min="15875" max="15875" width="13" customWidth="1"/>
    <col min="15876" max="15876" width="14.28515625" customWidth="1"/>
    <col min="15877" max="15877" width="13.140625" customWidth="1"/>
    <col min="15878" max="15878" width="16.140625" customWidth="1"/>
    <col min="15879" max="15879" width="8" customWidth="1"/>
    <col min="15880" max="15880" width="6.28515625" customWidth="1"/>
    <col min="15881" max="15882" width="0" hidden="1" customWidth="1"/>
    <col min="15883" max="15884" width="12.28515625" customWidth="1"/>
    <col min="15885" max="15889" width="0" hidden="1" customWidth="1"/>
    <col min="15890" max="15890" width="4.140625" customWidth="1"/>
    <col min="15891" max="15891" width="24.85546875" customWidth="1"/>
    <col min="15892" max="15892" width="9.85546875" customWidth="1"/>
    <col min="15893" max="15893" width="16.5703125" customWidth="1"/>
    <col min="15894" max="15894" width="11.42578125" customWidth="1"/>
    <col min="15895" max="15895" width="18.85546875" customWidth="1"/>
    <col min="15896" max="15896" width="2.140625" customWidth="1"/>
    <col min="15897" max="15897" width="8.7109375" customWidth="1"/>
    <col min="16129" max="16129" width="17.85546875" customWidth="1"/>
    <col min="16130" max="16130" width="14.140625" customWidth="1"/>
    <col min="16131" max="16131" width="13" customWidth="1"/>
    <col min="16132" max="16132" width="14.28515625" customWidth="1"/>
    <col min="16133" max="16133" width="13.140625" customWidth="1"/>
    <col min="16134" max="16134" width="16.140625" customWidth="1"/>
    <col min="16135" max="16135" width="8" customWidth="1"/>
    <col min="16136" max="16136" width="6.28515625" customWidth="1"/>
    <col min="16137" max="16138" width="0" hidden="1" customWidth="1"/>
    <col min="16139" max="16140" width="12.28515625" customWidth="1"/>
    <col min="16141" max="16145" width="0" hidden="1" customWidth="1"/>
    <col min="16146" max="16146" width="4.140625" customWidth="1"/>
    <col min="16147" max="16147" width="24.85546875" customWidth="1"/>
    <col min="16148" max="16148" width="9.85546875" customWidth="1"/>
    <col min="16149" max="16149" width="16.5703125" customWidth="1"/>
    <col min="16150" max="16150" width="11.42578125" customWidth="1"/>
    <col min="16151" max="16151" width="18.85546875" customWidth="1"/>
    <col min="16152" max="16152" width="2.140625" customWidth="1"/>
    <col min="16153" max="16153" width="8.7109375" customWidth="1"/>
  </cols>
  <sheetData>
    <row r="1" spans="1:23" ht="20.25">
      <c r="A1" s="306" t="s">
        <v>124</v>
      </c>
      <c r="B1" s="307"/>
      <c r="C1" s="307"/>
      <c r="D1" s="307"/>
      <c r="E1" s="307"/>
      <c r="F1" s="307"/>
      <c r="G1" s="308"/>
      <c r="H1" s="11"/>
    </row>
    <row r="2" spans="1:23" ht="6.75" customHeight="1">
      <c r="H2" s="5"/>
    </row>
    <row r="3" spans="1:23" ht="30.75" customHeight="1">
      <c r="A3" s="227" t="s">
        <v>125</v>
      </c>
      <c r="B3" s="228" t="s">
        <v>286</v>
      </c>
      <c r="C3" s="309" t="s">
        <v>281</v>
      </c>
      <c r="D3" s="310"/>
      <c r="E3" s="310"/>
      <c r="F3" s="310"/>
      <c r="G3" s="311"/>
      <c r="H3" s="5"/>
    </row>
    <row r="4" spans="1:23" ht="6" customHeight="1">
      <c r="H4" s="5"/>
    </row>
    <row r="5" spans="1:23" ht="16.5">
      <c r="A5" s="12" t="s">
        <v>126</v>
      </c>
      <c r="B5" s="221" t="s">
        <v>283</v>
      </c>
      <c r="C5" s="13" t="s">
        <v>3</v>
      </c>
      <c r="D5" s="14">
        <v>40711</v>
      </c>
      <c r="E5" s="13" t="s">
        <v>127</v>
      </c>
      <c r="F5" s="312" t="s">
        <v>284</v>
      </c>
      <c r="G5" s="313"/>
      <c r="H5" s="5"/>
    </row>
    <row r="6" spans="1:23" ht="75.75" customHeight="1">
      <c r="A6" s="15" t="s">
        <v>128</v>
      </c>
      <c r="B6" s="314" t="s">
        <v>282</v>
      </c>
      <c r="C6" s="315"/>
      <c r="D6" s="315"/>
      <c r="E6" s="315"/>
      <c r="F6" s="315"/>
      <c r="G6" s="316"/>
      <c r="H6" s="5"/>
      <c r="N6" s="16"/>
      <c r="O6" s="16"/>
    </row>
    <row r="7" spans="1:23" ht="13.5" thickBot="1">
      <c r="H7" s="5"/>
    </row>
    <row r="8" spans="1:23" ht="16.5" thickBot="1">
      <c r="A8" s="317" t="s">
        <v>129</v>
      </c>
      <c r="B8" s="318"/>
      <c r="C8" s="318"/>
      <c r="D8" s="318"/>
      <c r="E8" s="318"/>
      <c r="F8" s="318"/>
      <c r="G8" s="319"/>
      <c r="H8" s="5"/>
    </row>
    <row r="9" spans="1:23">
      <c r="A9" s="320" t="s">
        <v>130</v>
      </c>
      <c r="B9" s="321"/>
      <c r="C9" s="321"/>
      <c r="D9" s="321"/>
      <c r="E9" s="321"/>
      <c r="F9" s="321"/>
      <c r="G9" s="322"/>
      <c r="H9" s="5"/>
    </row>
    <row r="10" spans="1:23" ht="26.25" customHeight="1">
      <c r="A10" s="17">
        <v>1</v>
      </c>
      <c r="B10" s="303" t="s">
        <v>287</v>
      </c>
      <c r="C10" s="304"/>
      <c r="D10" s="304"/>
      <c r="E10" s="304"/>
      <c r="F10" s="304"/>
      <c r="G10" s="305"/>
      <c r="H10" s="5"/>
      <c r="W10" s="220"/>
    </row>
    <row r="11" spans="1:23" ht="29.25" customHeight="1">
      <c r="A11" s="18">
        <v>2</v>
      </c>
      <c r="B11" s="303" t="s">
        <v>285</v>
      </c>
      <c r="C11" s="304"/>
      <c r="D11" s="304"/>
      <c r="E11" s="304"/>
      <c r="F11" s="304"/>
      <c r="G11" s="305"/>
      <c r="H11" s="5"/>
    </row>
    <row r="12" spans="1:23" ht="67.5" customHeight="1">
      <c r="A12" s="19">
        <v>3</v>
      </c>
      <c r="B12" s="303" t="s">
        <v>288</v>
      </c>
      <c r="C12" s="304"/>
      <c r="D12" s="304"/>
      <c r="E12" s="304"/>
      <c r="F12" s="304"/>
      <c r="G12" s="305"/>
      <c r="H12" s="5"/>
    </row>
    <row r="13" spans="1:23" ht="39" customHeight="1">
      <c r="A13" s="19">
        <v>4</v>
      </c>
      <c r="B13" s="303" t="s">
        <v>289</v>
      </c>
      <c r="C13" s="304"/>
      <c r="D13" s="304"/>
      <c r="E13" s="304"/>
      <c r="F13" s="304"/>
      <c r="G13" s="305"/>
      <c r="H13" s="5"/>
    </row>
    <row r="14" spans="1:23" ht="24.75" hidden="1" customHeight="1">
      <c r="A14" s="19">
        <v>5</v>
      </c>
      <c r="B14" s="303"/>
      <c r="C14" s="304"/>
      <c r="D14" s="304"/>
      <c r="E14" s="304"/>
      <c r="F14" s="304"/>
      <c r="G14" s="305"/>
      <c r="H14" s="5"/>
    </row>
    <row r="15" spans="1:23" ht="24.75" hidden="1" customHeight="1">
      <c r="A15" s="19">
        <v>6</v>
      </c>
      <c r="B15" s="303"/>
      <c r="C15" s="304"/>
      <c r="D15" s="304"/>
      <c r="E15" s="304"/>
      <c r="F15" s="304"/>
      <c r="G15" s="305"/>
      <c r="H15" s="5"/>
    </row>
    <row r="16" spans="1:23" ht="20.100000000000001" hidden="1" customHeight="1">
      <c r="A16" s="19">
        <v>7</v>
      </c>
      <c r="B16" s="303"/>
      <c r="C16" s="304"/>
      <c r="D16" s="304"/>
      <c r="E16" s="304"/>
      <c r="F16" s="304"/>
      <c r="G16" s="305"/>
      <c r="H16" s="5"/>
    </row>
    <row r="17" spans="1:11" ht="20.100000000000001" hidden="1" customHeight="1">
      <c r="A17" s="19">
        <v>8</v>
      </c>
      <c r="B17" s="222"/>
      <c r="C17" s="223"/>
      <c r="D17" s="223"/>
      <c r="E17" s="223"/>
      <c r="F17" s="223"/>
      <c r="G17" s="224"/>
      <c r="H17" s="5"/>
    </row>
    <row r="18" spans="1:11" ht="20.100000000000001" hidden="1" customHeight="1">
      <c r="A18" s="17">
        <v>9</v>
      </c>
      <c r="B18" s="326"/>
      <c r="C18" s="327"/>
      <c r="D18" s="327"/>
      <c r="E18" s="327"/>
      <c r="F18" s="327"/>
      <c r="G18" s="328"/>
      <c r="H18" s="5"/>
    </row>
    <row r="19" spans="1:11" ht="20.100000000000001" hidden="1" customHeight="1">
      <c r="A19" s="18">
        <v>10</v>
      </c>
      <c r="B19" s="303"/>
      <c r="C19" s="304"/>
      <c r="D19" s="304"/>
      <c r="E19" s="304"/>
      <c r="F19" s="304"/>
      <c r="G19" s="305"/>
      <c r="H19" s="5"/>
    </row>
    <row r="20" spans="1:11" ht="20.100000000000001" hidden="1" customHeight="1">
      <c r="A20" s="19">
        <v>11</v>
      </c>
      <c r="B20" s="303"/>
      <c r="C20" s="304"/>
      <c r="D20" s="304"/>
      <c r="E20" s="304"/>
      <c r="F20" s="304"/>
      <c r="G20" s="305"/>
      <c r="H20" s="5"/>
    </row>
    <row r="21" spans="1:11" ht="20.100000000000001" hidden="1" customHeight="1">
      <c r="A21" s="19">
        <v>12</v>
      </c>
      <c r="B21" s="303"/>
      <c r="C21" s="304"/>
      <c r="D21" s="304"/>
      <c r="E21" s="304"/>
      <c r="F21" s="304"/>
      <c r="G21" s="305"/>
      <c r="H21" s="5"/>
    </row>
    <row r="22" spans="1:11" ht="20.100000000000001" hidden="1" customHeight="1">
      <c r="A22" s="19">
        <v>13</v>
      </c>
      <c r="B22" s="303"/>
      <c r="C22" s="304"/>
      <c r="D22" s="304"/>
      <c r="E22" s="304"/>
      <c r="F22" s="304"/>
      <c r="G22" s="305"/>
      <c r="H22" s="5"/>
    </row>
    <row r="23" spans="1:11" ht="20.100000000000001" hidden="1" customHeight="1">
      <c r="A23" s="19">
        <v>14</v>
      </c>
      <c r="B23" s="303"/>
      <c r="C23" s="304"/>
      <c r="D23" s="304"/>
      <c r="E23" s="304"/>
      <c r="F23" s="304"/>
      <c r="G23" s="305"/>
      <c r="H23" s="5"/>
    </row>
    <row r="24" spans="1:11" ht="20.100000000000001" hidden="1" customHeight="1">
      <c r="A24" s="19">
        <v>15</v>
      </c>
      <c r="B24" s="303"/>
      <c r="C24" s="304"/>
      <c r="D24" s="304"/>
      <c r="E24" s="304"/>
      <c r="F24" s="304"/>
      <c r="G24" s="305"/>
      <c r="H24" s="5"/>
    </row>
    <row r="25" spans="1:11" ht="20.100000000000001" hidden="1" customHeight="1">
      <c r="A25" s="19">
        <v>16</v>
      </c>
      <c r="B25" s="303"/>
      <c r="C25" s="304"/>
      <c r="D25" s="304"/>
      <c r="E25" s="304"/>
      <c r="F25" s="304"/>
      <c r="G25" s="305"/>
      <c r="H25" s="5"/>
    </row>
    <row r="26" spans="1:11" ht="7.5" customHeight="1">
      <c r="A26" s="20"/>
      <c r="B26" s="21"/>
      <c r="C26" s="21"/>
      <c r="D26" s="21"/>
      <c r="E26" s="21"/>
      <c r="F26" s="21"/>
      <c r="G26" s="22"/>
      <c r="H26" s="5"/>
    </row>
    <row r="27" spans="1:11" ht="13.5" thickBot="1">
      <c r="A27" s="23"/>
      <c r="B27" s="23"/>
      <c r="C27" s="23"/>
      <c r="D27" s="24"/>
      <c r="E27" s="24"/>
      <c r="F27" s="25"/>
      <c r="G27" s="23"/>
      <c r="H27" s="5"/>
    </row>
    <row r="28" spans="1:11" ht="16.5" thickBot="1">
      <c r="A28" s="317" t="s">
        <v>131</v>
      </c>
      <c r="B28" s="318"/>
      <c r="C28" s="318"/>
      <c r="D28" s="318"/>
      <c r="E28" s="318"/>
      <c r="F28" s="318"/>
      <c r="G28" s="319"/>
      <c r="H28" s="5"/>
    </row>
    <row r="29" spans="1:11">
      <c r="A29" s="320" t="s">
        <v>132</v>
      </c>
      <c r="B29" s="321"/>
      <c r="C29" s="321"/>
      <c r="D29" s="321"/>
      <c r="E29" s="321"/>
      <c r="F29" s="321"/>
      <c r="G29" s="322"/>
      <c r="H29" s="5"/>
    </row>
    <row r="30" spans="1:11" ht="20.100000000000001" hidden="1" customHeight="1">
      <c r="A30" s="17" t="s">
        <v>133</v>
      </c>
      <c r="B30" s="323"/>
      <c r="C30" s="324"/>
      <c r="D30" s="324"/>
      <c r="E30" s="324"/>
      <c r="F30" s="324"/>
      <c r="G30" s="325"/>
      <c r="H30" s="26"/>
      <c r="K30" s="27"/>
    </row>
    <row r="31" spans="1:11" ht="20.100000000000001" hidden="1" customHeight="1">
      <c r="A31" s="18" t="s">
        <v>134</v>
      </c>
      <c r="B31" s="303"/>
      <c r="C31" s="304"/>
      <c r="D31" s="304"/>
      <c r="E31" s="304"/>
      <c r="F31" s="304"/>
      <c r="G31" s="305"/>
      <c r="H31" s="5"/>
    </row>
    <row r="32" spans="1:11" ht="20.100000000000001" hidden="1" customHeight="1">
      <c r="A32" s="19" t="s">
        <v>135</v>
      </c>
      <c r="B32" s="303"/>
      <c r="C32" s="304"/>
      <c r="D32" s="304"/>
      <c r="E32" s="304"/>
      <c r="F32" s="304"/>
      <c r="G32" s="305"/>
      <c r="H32" s="5"/>
    </row>
    <row r="33" spans="1:11" ht="20.100000000000001" hidden="1" customHeight="1">
      <c r="A33" s="18" t="s">
        <v>136</v>
      </c>
      <c r="B33" s="303"/>
      <c r="C33" s="304"/>
      <c r="D33" s="304"/>
      <c r="E33" s="304"/>
      <c r="F33" s="304"/>
      <c r="G33" s="305"/>
      <c r="H33" s="5"/>
    </row>
    <row r="34" spans="1:11" ht="20.100000000000001" hidden="1" customHeight="1">
      <c r="A34" s="19" t="s">
        <v>137</v>
      </c>
      <c r="B34" s="303"/>
      <c r="C34" s="304"/>
      <c r="D34" s="304"/>
      <c r="E34" s="304"/>
      <c r="F34" s="304"/>
      <c r="G34" s="305"/>
      <c r="H34" s="5"/>
    </row>
    <row r="35" spans="1:11" ht="20.100000000000001" hidden="1" customHeight="1">
      <c r="A35" s="18" t="s">
        <v>138</v>
      </c>
      <c r="B35" s="303"/>
      <c r="C35" s="304"/>
      <c r="D35" s="304"/>
      <c r="E35" s="304"/>
      <c r="F35" s="304"/>
      <c r="G35" s="305"/>
      <c r="H35" s="5"/>
    </row>
    <row r="36" spans="1:11" ht="6" customHeight="1">
      <c r="A36" s="20"/>
      <c r="B36" s="21"/>
      <c r="C36" s="21"/>
      <c r="D36" s="21"/>
      <c r="E36" s="21"/>
      <c r="F36" s="21"/>
      <c r="G36" s="22"/>
      <c r="H36" s="5"/>
    </row>
    <row r="37" spans="1:11" ht="13.5" thickBot="1">
      <c r="A37" s="28"/>
      <c r="B37" s="29"/>
      <c r="C37" s="29"/>
      <c r="D37" s="29"/>
      <c r="E37" s="29"/>
      <c r="F37" s="29"/>
      <c r="G37" s="5"/>
      <c r="H37" s="5"/>
    </row>
    <row r="38" spans="1:11" ht="16.5" thickBot="1">
      <c r="A38" s="317" t="s">
        <v>139</v>
      </c>
      <c r="B38" s="318"/>
      <c r="C38" s="318"/>
      <c r="D38" s="318"/>
      <c r="E38" s="318"/>
      <c r="F38" s="318"/>
      <c r="G38" s="319"/>
      <c r="H38" s="26"/>
    </row>
    <row r="39" spans="1:11">
      <c r="A39" s="320" t="s">
        <v>140</v>
      </c>
      <c r="B39" s="321"/>
      <c r="C39" s="321"/>
      <c r="D39" s="321"/>
      <c r="E39" s="321"/>
      <c r="F39" s="321"/>
      <c r="G39" s="322"/>
      <c r="H39" s="26"/>
    </row>
    <row r="40" spans="1:11" ht="20.100000000000001" hidden="1" customHeight="1">
      <c r="A40" s="30">
        <v>1</v>
      </c>
      <c r="B40" s="323"/>
      <c r="C40" s="324"/>
      <c r="D40" s="324"/>
      <c r="E40" s="324"/>
      <c r="F40" s="324"/>
      <c r="G40" s="325"/>
      <c r="H40" s="26"/>
      <c r="K40" s="27"/>
    </row>
    <row r="41" spans="1:11" ht="20.100000000000001" hidden="1" customHeight="1">
      <c r="A41" s="30">
        <v>2</v>
      </c>
      <c r="B41" s="303"/>
      <c r="C41" s="304"/>
      <c r="D41" s="304"/>
      <c r="E41" s="304"/>
      <c r="F41" s="304"/>
      <c r="G41" s="305"/>
      <c r="H41" s="26"/>
      <c r="K41" s="27"/>
    </row>
    <row r="42" spans="1:11" ht="20.100000000000001" hidden="1" customHeight="1">
      <c r="A42" s="30">
        <v>3</v>
      </c>
      <c r="B42" s="303"/>
      <c r="C42" s="304"/>
      <c r="D42" s="304"/>
      <c r="E42" s="304"/>
      <c r="F42" s="304"/>
      <c r="G42" s="305"/>
      <c r="H42" s="26"/>
      <c r="K42" s="27"/>
    </row>
    <row r="43" spans="1:11" ht="20.100000000000001" hidden="1" customHeight="1">
      <c r="A43" s="31">
        <v>4</v>
      </c>
      <c r="B43" s="303"/>
      <c r="C43" s="304"/>
      <c r="D43" s="304"/>
      <c r="E43" s="304"/>
      <c r="F43" s="304"/>
      <c r="G43" s="305"/>
      <c r="H43" s="5"/>
    </row>
    <row r="44" spans="1:11" ht="6" customHeight="1">
      <c r="A44" s="32"/>
      <c r="B44" s="33"/>
      <c r="C44" s="33"/>
      <c r="D44" s="34"/>
      <c r="E44" s="34"/>
      <c r="F44" s="35"/>
      <c r="G44" s="36"/>
      <c r="H44" s="5"/>
    </row>
    <row r="45" spans="1:11" ht="13.5" thickBot="1">
      <c r="A45" s="5"/>
      <c r="B45" s="5"/>
      <c r="C45" s="5"/>
      <c r="D45" s="37"/>
      <c r="E45" s="37"/>
      <c r="F45" s="1"/>
      <c r="G45" s="5"/>
      <c r="H45" s="5"/>
    </row>
    <row r="46" spans="1:11" ht="16.5" thickBot="1">
      <c r="A46" s="317" t="s">
        <v>141</v>
      </c>
      <c r="B46" s="318"/>
      <c r="C46" s="318"/>
      <c r="D46" s="318"/>
      <c r="E46" s="318"/>
      <c r="F46" s="318"/>
      <c r="G46" s="319"/>
      <c r="H46" s="5"/>
    </row>
    <row r="47" spans="1:11">
      <c r="A47" s="320" t="s">
        <v>142</v>
      </c>
      <c r="B47" s="321"/>
      <c r="C47" s="321"/>
      <c r="D47" s="321"/>
      <c r="E47" s="321"/>
      <c r="F47" s="321"/>
      <c r="G47" s="322"/>
      <c r="H47" s="5"/>
    </row>
    <row r="48" spans="1:11" ht="20.100000000000001" hidden="1" customHeight="1">
      <c r="A48" s="38">
        <v>1</v>
      </c>
      <c r="B48" s="323"/>
      <c r="C48" s="324"/>
      <c r="D48" s="324"/>
      <c r="E48" s="324"/>
      <c r="F48" s="324"/>
      <c r="G48" s="325"/>
      <c r="H48" s="5"/>
      <c r="K48" s="27"/>
    </row>
    <row r="49" spans="1:25" ht="20.100000000000001" hidden="1" customHeight="1">
      <c r="A49" s="31">
        <v>2</v>
      </c>
      <c r="B49" s="303"/>
      <c r="C49" s="304"/>
      <c r="D49" s="304"/>
      <c r="E49" s="304"/>
      <c r="F49" s="304"/>
      <c r="G49" s="305"/>
      <c r="H49" s="5"/>
    </row>
    <row r="50" spans="1:25" ht="20.100000000000001" hidden="1" customHeight="1">
      <c r="A50" s="31">
        <v>3</v>
      </c>
      <c r="B50" s="303"/>
      <c r="C50" s="304"/>
      <c r="D50" s="304"/>
      <c r="E50" s="304"/>
      <c r="F50" s="304"/>
      <c r="G50" s="305"/>
      <c r="H50" s="5"/>
    </row>
    <row r="51" spans="1:25" ht="20.100000000000001" hidden="1" customHeight="1">
      <c r="A51" s="31">
        <v>4</v>
      </c>
      <c r="B51" s="303"/>
      <c r="C51" s="304"/>
      <c r="D51" s="304"/>
      <c r="E51" s="304"/>
      <c r="F51" s="304"/>
      <c r="G51" s="305"/>
      <c r="H51" s="5"/>
    </row>
    <row r="52" spans="1:25" ht="20.100000000000001" hidden="1" customHeight="1">
      <c r="A52" s="31">
        <v>5</v>
      </c>
      <c r="B52" s="303"/>
      <c r="C52" s="304"/>
      <c r="D52" s="304"/>
      <c r="E52" s="304"/>
      <c r="F52" s="304"/>
      <c r="G52" s="305"/>
      <c r="H52" s="5"/>
    </row>
    <row r="53" spans="1:25" ht="20.100000000000001" hidden="1" customHeight="1">
      <c r="A53" s="31">
        <v>6</v>
      </c>
      <c r="B53" s="303"/>
      <c r="C53" s="304"/>
      <c r="D53" s="304"/>
      <c r="E53" s="304"/>
      <c r="F53" s="304"/>
      <c r="G53" s="305"/>
      <c r="H53" s="5"/>
    </row>
    <row r="54" spans="1:25" ht="20.100000000000001" hidden="1" customHeight="1">
      <c r="A54" s="31">
        <v>7</v>
      </c>
      <c r="B54" s="303"/>
      <c r="C54" s="304"/>
      <c r="D54" s="304"/>
      <c r="E54" s="304"/>
      <c r="F54" s="304"/>
      <c r="G54" s="305"/>
      <c r="H54" s="5"/>
    </row>
    <row r="55" spans="1:25" ht="20.100000000000001" hidden="1" customHeight="1">
      <c r="A55" s="31">
        <v>8</v>
      </c>
      <c r="B55" s="303"/>
      <c r="C55" s="304"/>
      <c r="D55" s="304"/>
      <c r="E55" s="304"/>
      <c r="F55" s="304"/>
      <c r="G55" s="305"/>
      <c r="H55" s="5"/>
    </row>
    <row r="56" spans="1:25" ht="20.100000000000001" hidden="1" customHeight="1">
      <c r="A56" s="31">
        <v>9</v>
      </c>
      <c r="B56" s="303"/>
      <c r="C56" s="304"/>
      <c r="D56" s="304"/>
      <c r="E56" s="304"/>
      <c r="F56" s="304"/>
      <c r="G56" s="305"/>
      <c r="H56" s="5"/>
    </row>
    <row r="57" spans="1:25" ht="20.100000000000001" hidden="1" customHeight="1">
      <c r="A57" s="31">
        <v>10</v>
      </c>
      <c r="B57" s="303"/>
      <c r="C57" s="304"/>
      <c r="D57" s="304"/>
      <c r="E57" s="304"/>
      <c r="F57" s="304"/>
      <c r="G57" s="305"/>
      <c r="H57" s="5"/>
    </row>
    <row r="58" spans="1:25" ht="6.75" customHeight="1">
      <c r="A58" s="39"/>
      <c r="B58" s="40"/>
      <c r="C58" s="41"/>
      <c r="D58" s="40"/>
      <c r="E58" s="41"/>
      <c r="F58" s="42"/>
      <c r="G58" s="43"/>
      <c r="H58" s="5"/>
    </row>
    <row r="59" spans="1:25" ht="13.5" thickBot="1">
      <c r="A59" s="44"/>
      <c r="B59" s="9"/>
      <c r="C59" s="45"/>
      <c r="D59" s="9"/>
      <c r="E59" s="45"/>
      <c r="F59" s="46"/>
      <c r="G59" s="29"/>
    </row>
    <row r="60" spans="1:25" ht="16.5" thickBot="1">
      <c r="A60" s="317" t="s">
        <v>143</v>
      </c>
      <c r="B60" s="318"/>
      <c r="C60" s="318"/>
      <c r="D60" s="318"/>
      <c r="E60" s="318"/>
      <c r="F60" s="318"/>
      <c r="G60" s="319"/>
      <c r="S60" s="329" t="s">
        <v>144</v>
      </c>
      <c r="T60" s="329"/>
      <c r="U60" s="329"/>
      <c r="V60" s="329"/>
      <c r="W60" s="329"/>
    </row>
    <row r="62" spans="1:25" ht="24" customHeight="1">
      <c r="A62" s="47" t="s">
        <v>145</v>
      </c>
      <c r="B62" s="48" t="s">
        <v>146</v>
      </c>
      <c r="C62" s="48" t="s">
        <v>147</v>
      </c>
      <c r="D62" s="48" t="s">
        <v>148</v>
      </c>
      <c r="E62" s="48" t="s">
        <v>149</v>
      </c>
      <c r="F62" s="48" t="s">
        <v>150</v>
      </c>
      <c r="G62" s="49"/>
      <c r="K62" s="48" t="s">
        <v>151</v>
      </c>
      <c r="L62" s="48" t="s">
        <v>152</v>
      </c>
      <c r="M62" s="48" t="s">
        <v>153</v>
      </c>
      <c r="N62" s="48" t="s">
        <v>154</v>
      </c>
      <c r="O62" s="48" t="s">
        <v>155</v>
      </c>
      <c r="P62" s="48" t="s">
        <v>156</v>
      </c>
      <c r="Q62" s="48" t="s">
        <v>157</v>
      </c>
      <c r="S62" s="50" t="s">
        <v>158</v>
      </c>
      <c r="T62" s="51" t="s">
        <v>159</v>
      </c>
      <c r="U62" s="51" t="s">
        <v>160</v>
      </c>
      <c r="V62" s="51" t="s">
        <v>161</v>
      </c>
      <c r="W62" s="51" t="s">
        <v>162</v>
      </c>
      <c r="Y62" s="52" t="s">
        <v>163</v>
      </c>
    </row>
    <row r="63" spans="1:25" ht="6.75" customHeight="1">
      <c r="A63" s="53"/>
      <c r="G63" s="54"/>
      <c r="S63" s="55"/>
      <c r="T63" s="56"/>
      <c r="U63" s="57"/>
      <c r="V63" s="57"/>
      <c r="W63" s="56"/>
      <c r="X63" s="58"/>
      <c r="Y63" s="59"/>
    </row>
    <row r="64" spans="1:25">
      <c r="A64" s="60" t="s">
        <v>164</v>
      </c>
      <c r="B64" s="61" t="s">
        <v>280</v>
      </c>
      <c r="C64" s="62">
        <v>14000</v>
      </c>
      <c r="D64" s="62">
        <v>0</v>
      </c>
      <c r="E64" s="62">
        <v>0</v>
      </c>
      <c r="F64" s="62">
        <v>0</v>
      </c>
      <c r="G64" s="54"/>
      <c r="H64" s="63"/>
      <c r="I64" t="s">
        <v>166</v>
      </c>
      <c r="J64" s="64">
        <f>NPV(NPVRate,D64,E64,F64,K64,L64,M64,N64,O64,P64,Q64)</f>
        <v>0</v>
      </c>
      <c r="K64" s="65">
        <v>0</v>
      </c>
      <c r="L64" s="65">
        <v>0</v>
      </c>
      <c r="M64" s="65">
        <v>0</v>
      </c>
      <c r="N64" s="65">
        <v>0</v>
      </c>
      <c r="O64" s="65">
        <v>0</v>
      </c>
      <c r="P64" s="65">
        <v>0</v>
      </c>
      <c r="Q64" s="65">
        <v>0</v>
      </c>
      <c r="R64" s="64"/>
      <c r="S64" s="66"/>
      <c r="T64" s="67">
        <v>65</v>
      </c>
      <c r="U64" s="68">
        <v>0</v>
      </c>
      <c r="V64" s="69">
        <f>U64*Y64</f>
        <v>0</v>
      </c>
      <c r="W64" s="70">
        <f>T64*V64</f>
        <v>0</v>
      </c>
      <c r="Y64" s="71">
        <v>240</v>
      </c>
    </row>
    <row r="65" spans="1:25">
      <c r="A65" s="60"/>
      <c r="B65" s="72"/>
      <c r="C65" s="73"/>
      <c r="D65" s="74"/>
      <c r="E65" s="74"/>
      <c r="F65" s="74"/>
      <c r="G65" s="54"/>
      <c r="H65" s="63"/>
      <c r="J65" s="64"/>
      <c r="K65" s="74"/>
      <c r="L65" s="74"/>
      <c r="M65" s="74"/>
      <c r="N65" s="74"/>
      <c r="O65" s="74"/>
      <c r="P65" s="74"/>
      <c r="Q65" s="74"/>
      <c r="R65" s="64"/>
      <c r="S65" s="66"/>
      <c r="T65" s="67">
        <v>65</v>
      </c>
      <c r="U65" s="68">
        <v>0</v>
      </c>
      <c r="V65" s="69">
        <f>U65*Y65</f>
        <v>0</v>
      </c>
      <c r="W65" s="70">
        <f>T65*V65</f>
        <v>0</v>
      </c>
      <c r="Y65" s="71">
        <v>240</v>
      </c>
    </row>
    <row r="66" spans="1:25" hidden="1">
      <c r="A66" s="75" t="s">
        <v>167</v>
      </c>
      <c r="B66" s="61" t="s">
        <v>165</v>
      </c>
      <c r="C66" s="62">
        <v>0</v>
      </c>
      <c r="D66" s="62">
        <v>0</v>
      </c>
      <c r="E66" s="62">
        <v>0</v>
      </c>
      <c r="F66" s="62">
        <v>0</v>
      </c>
      <c r="G66" s="54"/>
      <c r="H66" s="63"/>
      <c r="I66" t="s">
        <v>166</v>
      </c>
      <c r="J66" s="64">
        <f>NPV(NPVRate,D66,E66,F66,K66,L66,M66,N66,O66,P66,Q66)</f>
        <v>0</v>
      </c>
      <c r="K66" s="65">
        <v>0</v>
      </c>
      <c r="L66" s="65">
        <v>0</v>
      </c>
      <c r="M66" s="65">
        <v>0</v>
      </c>
      <c r="N66" s="65">
        <v>0</v>
      </c>
      <c r="O66" s="65">
        <v>0</v>
      </c>
      <c r="P66" s="65">
        <v>0</v>
      </c>
      <c r="Q66" s="65">
        <v>0</v>
      </c>
      <c r="R66" s="64"/>
      <c r="S66" s="76"/>
      <c r="T66" s="77">
        <v>65</v>
      </c>
      <c r="U66" s="78">
        <v>0</v>
      </c>
      <c r="V66" s="69">
        <f>U66*Y66</f>
        <v>0</v>
      </c>
      <c r="W66" s="79">
        <f>T66*V66</f>
        <v>0</v>
      </c>
      <c r="Y66" s="71">
        <v>240</v>
      </c>
    </row>
    <row r="67" spans="1:25" hidden="1">
      <c r="A67" s="80"/>
      <c r="B67" s="61" t="s">
        <v>165</v>
      </c>
      <c r="C67" s="81">
        <v>0</v>
      </c>
      <c r="D67" s="81">
        <v>0</v>
      </c>
      <c r="E67" s="81">
        <v>0</v>
      </c>
      <c r="F67" s="81">
        <v>0</v>
      </c>
      <c r="G67" s="54"/>
      <c r="H67" s="63"/>
      <c r="I67" t="s">
        <v>166</v>
      </c>
      <c r="J67" s="64">
        <f>NPV(NPVRate,D67,E67,F67,K67,L67,M67,N67,O67,P67,Q67)</f>
        <v>0</v>
      </c>
      <c r="K67" s="82">
        <v>0</v>
      </c>
      <c r="L67" s="82">
        <v>0</v>
      </c>
      <c r="M67" s="82">
        <v>0</v>
      </c>
      <c r="N67" s="82">
        <v>0</v>
      </c>
      <c r="O67" s="82">
        <v>0</v>
      </c>
      <c r="P67" s="82">
        <v>0</v>
      </c>
      <c r="Q67" s="82">
        <v>0</v>
      </c>
      <c r="R67" s="64"/>
      <c r="S67" s="66"/>
      <c r="T67" s="67">
        <v>65</v>
      </c>
      <c r="U67" s="68">
        <v>0</v>
      </c>
      <c r="V67" s="69">
        <f>U67*Y67</f>
        <v>0</v>
      </c>
      <c r="W67" s="70">
        <f>T67*V67</f>
        <v>0</v>
      </c>
      <c r="Y67" s="71">
        <v>240</v>
      </c>
    </row>
    <row r="68" spans="1:25" hidden="1">
      <c r="A68" s="80"/>
      <c r="B68" s="61" t="s">
        <v>165</v>
      </c>
      <c r="C68" s="81">
        <v>0</v>
      </c>
      <c r="D68" s="81">
        <v>0</v>
      </c>
      <c r="E68" s="81">
        <v>0</v>
      </c>
      <c r="F68" s="81">
        <v>0</v>
      </c>
      <c r="G68" s="54"/>
      <c r="H68" s="63"/>
      <c r="I68" t="s">
        <v>166</v>
      </c>
      <c r="J68" s="64">
        <f>NPV(NPVRate,D68,E68,F68,K68,L68,M68,N68,O68,P68,Q68)</f>
        <v>0</v>
      </c>
      <c r="K68" s="82">
        <v>0</v>
      </c>
      <c r="L68" s="82">
        <v>0</v>
      </c>
      <c r="M68" s="82">
        <v>0</v>
      </c>
      <c r="N68" s="82">
        <v>0</v>
      </c>
      <c r="O68" s="82">
        <v>0</v>
      </c>
      <c r="P68" s="82">
        <v>0</v>
      </c>
      <c r="Q68" s="82">
        <v>0</v>
      </c>
      <c r="R68" s="64"/>
      <c r="S68" s="83"/>
      <c r="T68" s="84">
        <v>65</v>
      </c>
      <c r="U68" s="85">
        <v>0</v>
      </c>
      <c r="V68" s="86">
        <f>U68*Y68</f>
        <v>0</v>
      </c>
      <c r="W68" s="87">
        <f>T68*V68</f>
        <v>0</v>
      </c>
      <c r="Y68" s="88">
        <v>240</v>
      </c>
    </row>
    <row r="69" spans="1:25" ht="6.75" customHeight="1">
      <c r="A69" s="75"/>
      <c r="B69" s="1"/>
      <c r="C69" s="37"/>
      <c r="D69" s="37"/>
      <c r="E69" s="37"/>
      <c r="F69" s="37"/>
      <c r="G69" s="54"/>
      <c r="K69" s="37"/>
      <c r="L69" s="37"/>
      <c r="M69" s="37"/>
      <c r="N69" s="37"/>
      <c r="O69" s="37"/>
      <c r="P69" s="37"/>
      <c r="Q69" s="37"/>
    </row>
    <row r="70" spans="1:25" ht="13.5" thickBot="1">
      <c r="A70" s="75"/>
      <c r="B70" s="8" t="s">
        <v>168</v>
      </c>
      <c r="C70" s="89">
        <f>SUM(C64:C68)+SUM(J64:J68)</f>
        <v>14000</v>
      </c>
      <c r="D70" s="37"/>
      <c r="E70" s="37"/>
      <c r="F70" s="37"/>
      <c r="G70" s="54"/>
      <c r="K70" s="37"/>
      <c r="L70" s="37"/>
      <c r="M70" s="37"/>
      <c r="N70" s="37"/>
      <c r="O70" s="37"/>
      <c r="P70" s="37"/>
      <c r="Q70" s="37"/>
      <c r="V70" s="90" t="s">
        <v>7</v>
      </c>
      <c r="W70" s="91">
        <f>SUM(W64:W68)</f>
        <v>0</v>
      </c>
    </row>
    <row r="71" spans="1:25" ht="6.75" customHeight="1" thickTop="1">
      <c r="A71" s="32"/>
      <c r="B71" s="33"/>
      <c r="C71" s="33"/>
      <c r="D71" s="34"/>
      <c r="E71" s="34"/>
      <c r="F71" s="34"/>
      <c r="G71" s="92"/>
      <c r="K71" s="34"/>
      <c r="L71" s="34"/>
      <c r="M71" s="34"/>
      <c r="N71" s="34"/>
      <c r="O71" s="34"/>
      <c r="P71" s="34"/>
      <c r="Q71" s="34"/>
    </row>
    <row r="72" spans="1:25">
      <c r="A72" s="3"/>
      <c r="B72" s="1"/>
      <c r="C72" s="1"/>
      <c r="D72" s="1"/>
      <c r="E72" s="1"/>
      <c r="F72" s="1"/>
      <c r="G72" s="1"/>
      <c r="K72" s="1"/>
      <c r="L72" s="1"/>
      <c r="M72" s="1"/>
      <c r="N72" s="1"/>
      <c r="O72" s="1"/>
      <c r="P72" s="1"/>
      <c r="Q72" s="1"/>
      <c r="S72" s="329" t="s">
        <v>144</v>
      </c>
      <c r="T72" s="329"/>
      <c r="U72" s="329"/>
      <c r="V72" s="329"/>
      <c r="W72" s="329"/>
    </row>
    <row r="73" spans="1:25" ht="24" customHeight="1">
      <c r="A73" s="47" t="s">
        <v>169</v>
      </c>
      <c r="B73" s="48" t="s">
        <v>146</v>
      </c>
      <c r="C73" s="48" t="s">
        <v>147</v>
      </c>
      <c r="D73" s="48" t="s">
        <v>148</v>
      </c>
      <c r="E73" s="48" t="s">
        <v>149</v>
      </c>
      <c r="F73" s="48" t="s">
        <v>150</v>
      </c>
      <c r="G73" s="93" t="s">
        <v>170</v>
      </c>
      <c r="K73" s="48" t="s">
        <v>151</v>
      </c>
      <c r="L73" s="48" t="s">
        <v>152</v>
      </c>
      <c r="M73" s="48" t="s">
        <v>153</v>
      </c>
      <c r="N73" s="48" t="s">
        <v>154</v>
      </c>
      <c r="O73" s="48" t="s">
        <v>155</v>
      </c>
      <c r="P73" s="48" t="s">
        <v>156</v>
      </c>
      <c r="Q73" s="48" t="s">
        <v>157</v>
      </c>
      <c r="S73" s="50" t="s">
        <v>158</v>
      </c>
      <c r="T73" s="51" t="s">
        <v>159</v>
      </c>
      <c r="U73" s="51" t="s">
        <v>171</v>
      </c>
      <c r="V73" s="51" t="s">
        <v>161</v>
      </c>
      <c r="W73" s="51" t="s">
        <v>172</v>
      </c>
      <c r="Y73" s="52" t="s">
        <v>163</v>
      </c>
    </row>
    <row r="74" spans="1:25" ht="6.75" customHeight="1">
      <c r="A74" s="94"/>
      <c r="C74" s="95"/>
      <c r="D74" s="95"/>
      <c r="E74" s="95"/>
      <c r="F74" s="95"/>
      <c r="G74" s="54"/>
      <c r="J74" s="64"/>
      <c r="K74" s="95"/>
      <c r="L74" s="95"/>
      <c r="M74" s="95"/>
      <c r="N74" s="95"/>
      <c r="O74" s="95"/>
      <c r="P74" s="95"/>
      <c r="Q74" s="95"/>
      <c r="R74" s="64"/>
      <c r="S74" s="55"/>
      <c r="T74" s="56"/>
      <c r="U74" s="57"/>
      <c r="V74" s="57"/>
      <c r="W74" s="56"/>
      <c r="X74" s="58"/>
      <c r="Y74" s="96"/>
    </row>
    <row r="75" spans="1:25" hidden="1">
      <c r="A75" s="75" t="s">
        <v>173</v>
      </c>
      <c r="B75" s="61" t="s">
        <v>165</v>
      </c>
      <c r="C75" s="81">
        <v>0</v>
      </c>
      <c r="D75" s="81">
        <v>0</v>
      </c>
      <c r="E75" s="81">
        <v>0</v>
      </c>
      <c r="F75" s="81">
        <v>0</v>
      </c>
      <c r="G75" s="97">
        <v>1</v>
      </c>
      <c r="I75" t="s">
        <v>166</v>
      </c>
      <c r="J75" s="64">
        <f t="shared" ref="J75:J80" si="0">NPV(NPVRate,D75*$G75,E75*$G75,F75*$G75,K75*$G75,L75*$G75,M75*$G75,N75*$G75,O75*$G75,P75*$G75,Q75*$G75)</f>
        <v>0</v>
      </c>
      <c r="K75" s="65">
        <v>0</v>
      </c>
      <c r="L75" s="65">
        <v>0</v>
      </c>
      <c r="M75" s="65">
        <v>0</v>
      </c>
      <c r="N75" s="65">
        <v>0</v>
      </c>
      <c r="O75" s="65">
        <v>0</v>
      </c>
      <c r="P75" s="65">
        <v>0</v>
      </c>
      <c r="Q75" s="65">
        <v>0</v>
      </c>
      <c r="R75" s="64"/>
      <c r="S75" s="66"/>
      <c r="T75" s="67">
        <v>65</v>
      </c>
      <c r="U75" s="68">
        <v>0</v>
      </c>
      <c r="V75" s="69">
        <f>U75*Y75</f>
        <v>0</v>
      </c>
      <c r="W75" s="70">
        <f>T75*V75</f>
        <v>0</v>
      </c>
      <c r="Y75" s="71">
        <v>240</v>
      </c>
    </row>
    <row r="76" spans="1:25" hidden="1">
      <c r="A76" s="75" t="s">
        <v>173</v>
      </c>
      <c r="B76" s="61" t="s">
        <v>165</v>
      </c>
      <c r="C76" s="81">
        <v>0</v>
      </c>
      <c r="D76" s="81">
        <v>0</v>
      </c>
      <c r="E76" s="81">
        <v>0</v>
      </c>
      <c r="F76" s="81">
        <v>0</v>
      </c>
      <c r="G76" s="97">
        <v>1</v>
      </c>
      <c r="I76" t="s">
        <v>166</v>
      </c>
      <c r="J76" s="64">
        <f t="shared" si="0"/>
        <v>0</v>
      </c>
      <c r="K76" s="82">
        <v>0</v>
      </c>
      <c r="L76" s="82">
        <v>0</v>
      </c>
      <c r="M76" s="82">
        <v>0</v>
      </c>
      <c r="N76" s="82">
        <v>0</v>
      </c>
      <c r="O76" s="82">
        <v>0</v>
      </c>
      <c r="P76" s="82">
        <v>0</v>
      </c>
      <c r="Q76" s="82">
        <v>0</v>
      </c>
      <c r="R76" s="64"/>
      <c r="S76" s="83"/>
      <c r="T76" s="84">
        <v>65</v>
      </c>
      <c r="U76" s="85">
        <v>0</v>
      </c>
      <c r="V76" s="86">
        <f>U76*Y76</f>
        <v>0</v>
      </c>
      <c r="W76" s="70">
        <f>T76*V76</f>
        <v>0</v>
      </c>
      <c r="Y76" s="88">
        <v>240</v>
      </c>
    </row>
    <row r="77" spans="1:25" hidden="1">
      <c r="A77" s="75" t="s">
        <v>174</v>
      </c>
      <c r="B77" s="61" t="s">
        <v>165</v>
      </c>
      <c r="C77" s="81">
        <v>0</v>
      </c>
      <c r="D77" s="81">
        <v>0</v>
      </c>
      <c r="E77" s="81">
        <v>0</v>
      </c>
      <c r="F77" s="81">
        <v>0</v>
      </c>
      <c r="G77" s="97">
        <v>1</v>
      </c>
      <c r="I77" t="s">
        <v>166</v>
      </c>
      <c r="J77" s="64">
        <f t="shared" si="0"/>
        <v>0</v>
      </c>
      <c r="K77" s="65">
        <v>0</v>
      </c>
      <c r="L77" s="65">
        <v>0</v>
      </c>
      <c r="M77" s="65">
        <v>0</v>
      </c>
      <c r="N77" s="65">
        <v>0</v>
      </c>
      <c r="O77" s="65">
        <v>0</v>
      </c>
      <c r="P77" s="65">
        <v>0</v>
      </c>
      <c r="Q77" s="65">
        <v>0</v>
      </c>
      <c r="R77" s="64"/>
      <c r="S77" s="58"/>
      <c r="T77" s="98"/>
      <c r="U77" s="58"/>
      <c r="V77" s="99" t="s">
        <v>7</v>
      </c>
      <c r="W77" s="100">
        <f>SUM(W75:W76)</f>
        <v>0</v>
      </c>
      <c r="Y77" s="58"/>
    </row>
    <row r="78" spans="1:25" hidden="1">
      <c r="A78" s="75" t="s">
        <v>174</v>
      </c>
      <c r="B78" s="61" t="s">
        <v>165</v>
      </c>
      <c r="C78" s="81">
        <v>0</v>
      </c>
      <c r="D78" s="81">
        <v>0</v>
      </c>
      <c r="E78" s="81">
        <v>0</v>
      </c>
      <c r="F78" s="81">
        <v>0</v>
      </c>
      <c r="G78" s="97">
        <v>1</v>
      </c>
      <c r="I78" t="s">
        <v>166</v>
      </c>
      <c r="J78" s="64">
        <f t="shared" si="0"/>
        <v>0</v>
      </c>
      <c r="K78" s="82">
        <v>0</v>
      </c>
      <c r="L78" s="82">
        <v>0</v>
      </c>
      <c r="M78" s="82">
        <v>0</v>
      </c>
      <c r="N78" s="82">
        <v>0</v>
      </c>
      <c r="O78" s="82">
        <v>0</v>
      </c>
      <c r="P78" s="82">
        <v>0</v>
      </c>
      <c r="Q78" s="82">
        <v>0</v>
      </c>
      <c r="R78" s="64"/>
      <c r="S78" s="330" t="s">
        <v>175</v>
      </c>
      <c r="T78" s="331"/>
      <c r="U78" s="331"/>
      <c r="V78" s="331"/>
      <c r="W78" s="332"/>
      <c r="Y78" s="58"/>
    </row>
    <row r="79" spans="1:25" hidden="1">
      <c r="A79" s="75" t="s">
        <v>176</v>
      </c>
      <c r="B79" s="61" t="s">
        <v>165</v>
      </c>
      <c r="C79" s="81">
        <v>0</v>
      </c>
      <c r="D79" s="81">
        <v>0</v>
      </c>
      <c r="E79" s="81">
        <v>0</v>
      </c>
      <c r="F79" s="81">
        <v>0</v>
      </c>
      <c r="G79" s="97">
        <v>1</v>
      </c>
      <c r="I79" t="s">
        <v>166</v>
      </c>
      <c r="J79" s="64">
        <f t="shared" si="0"/>
        <v>0</v>
      </c>
      <c r="K79" s="65">
        <v>0</v>
      </c>
      <c r="L79" s="65">
        <v>0</v>
      </c>
      <c r="M79" s="65">
        <v>0</v>
      </c>
      <c r="N79" s="65">
        <v>0</v>
      </c>
      <c r="O79" s="65">
        <v>0</v>
      </c>
      <c r="P79" s="65">
        <v>0</v>
      </c>
      <c r="Q79" s="65">
        <v>0</v>
      </c>
      <c r="R79" s="64"/>
      <c r="S79" s="66"/>
      <c r="T79" s="101"/>
      <c r="U79" s="102"/>
      <c r="V79" s="103"/>
      <c r="W79" s="104">
        <v>0</v>
      </c>
      <c r="Y79" s="58"/>
    </row>
    <row r="80" spans="1:25" hidden="1">
      <c r="A80" s="75" t="s">
        <v>176</v>
      </c>
      <c r="B80" s="61" t="s">
        <v>165</v>
      </c>
      <c r="C80" s="81">
        <v>0</v>
      </c>
      <c r="D80" s="81">
        <v>0</v>
      </c>
      <c r="E80" s="81">
        <v>0</v>
      </c>
      <c r="F80" s="81">
        <v>0</v>
      </c>
      <c r="G80" s="97">
        <v>1</v>
      </c>
      <c r="I80" t="s">
        <v>166</v>
      </c>
      <c r="J80" s="64">
        <f t="shared" si="0"/>
        <v>0</v>
      </c>
      <c r="K80" s="82">
        <v>0</v>
      </c>
      <c r="L80" s="82">
        <v>0</v>
      </c>
      <c r="M80" s="82">
        <v>0</v>
      </c>
      <c r="N80" s="82">
        <v>0</v>
      </c>
      <c r="O80" s="82">
        <v>0</v>
      </c>
      <c r="P80" s="82">
        <v>0</v>
      </c>
      <c r="Q80" s="82">
        <v>0</v>
      </c>
      <c r="R80" s="64"/>
      <c r="S80" s="83"/>
      <c r="T80" s="342"/>
      <c r="U80" s="343"/>
      <c r="V80" s="344"/>
      <c r="W80" s="104">
        <v>0</v>
      </c>
      <c r="X80" s="58"/>
      <c r="Y80" s="58"/>
    </row>
    <row r="81" spans="1:25" ht="6.75" customHeight="1">
      <c r="A81" s="75"/>
      <c r="B81" s="8"/>
      <c r="C81" s="1"/>
      <c r="D81" s="1"/>
      <c r="E81" s="1"/>
      <c r="F81" s="1"/>
      <c r="G81" s="54"/>
      <c r="K81" s="1"/>
      <c r="L81" s="1"/>
      <c r="M81" s="1"/>
      <c r="N81" s="1"/>
      <c r="O81" s="1"/>
      <c r="P81" s="1"/>
      <c r="Q81" s="1"/>
      <c r="S81" s="105"/>
      <c r="T81" s="106"/>
      <c r="U81" s="105"/>
      <c r="V81" s="105"/>
      <c r="W81" s="106"/>
    </row>
    <row r="82" spans="1:25" ht="13.5" thickBot="1">
      <c r="A82" s="75"/>
      <c r="B82" s="8" t="s">
        <v>177</v>
      </c>
      <c r="C82" s="89">
        <f>SUM(C75:C80)+SUM(J75:J80)</f>
        <v>0</v>
      </c>
      <c r="D82" s="1"/>
      <c r="E82" s="1"/>
      <c r="F82" s="1"/>
      <c r="G82" s="54"/>
      <c r="K82" s="1"/>
      <c r="L82" s="1"/>
      <c r="M82" s="1"/>
      <c r="N82" s="1"/>
      <c r="O82" s="1"/>
      <c r="P82" s="1"/>
      <c r="Q82" s="1"/>
      <c r="V82" s="90" t="s">
        <v>7</v>
      </c>
      <c r="W82" s="91">
        <f>SUM(W79:W80)</f>
        <v>0</v>
      </c>
    </row>
    <row r="83" spans="1:25" ht="6.75" customHeight="1" thickTop="1">
      <c r="A83" s="32"/>
      <c r="B83" s="33"/>
      <c r="C83" s="33"/>
      <c r="D83" s="35"/>
      <c r="E83" s="35"/>
      <c r="F83" s="35"/>
      <c r="G83" s="92"/>
      <c r="K83" s="35"/>
      <c r="L83" s="35"/>
      <c r="M83" s="35"/>
      <c r="N83" s="35"/>
      <c r="O83" s="35"/>
      <c r="P83" s="35"/>
      <c r="Q83" s="35"/>
    </row>
    <row r="84" spans="1:25" ht="13.5" thickBot="1">
      <c r="A84" s="5"/>
      <c r="B84" s="5"/>
      <c r="C84" s="5"/>
      <c r="D84" s="1"/>
      <c r="E84" s="1"/>
      <c r="F84" s="1"/>
      <c r="G84" s="1"/>
    </row>
    <row r="85" spans="1:25" ht="16.5" thickBot="1">
      <c r="A85" s="317" t="s">
        <v>178</v>
      </c>
      <c r="B85" s="318"/>
      <c r="C85" s="318"/>
      <c r="D85" s="318"/>
      <c r="E85" s="318"/>
      <c r="F85" s="318"/>
      <c r="G85" s="319"/>
      <c r="S85" s="329" t="s">
        <v>179</v>
      </c>
      <c r="T85" s="329"/>
      <c r="U85" s="329"/>
      <c r="V85" s="329"/>
      <c r="W85" s="329"/>
    </row>
    <row r="86" spans="1:25" ht="6.75" customHeight="1">
      <c r="A86" s="3"/>
      <c r="B86" s="1"/>
      <c r="C86" s="1"/>
      <c r="D86" s="1"/>
      <c r="E86" s="1"/>
      <c r="F86" s="1"/>
      <c r="G86" s="1"/>
    </row>
    <row r="87" spans="1:25" s="108" customFormat="1" ht="24" customHeight="1">
      <c r="A87" s="47" t="s">
        <v>180</v>
      </c>
      <c r="B87" s="48" t="s">
        <v>146</v>
      </c>
      <c r="C87" s="48" t="s">
        <v>147</v>
      </c>
      <c r="D87" s="48" t="s">
        <v>148</v>
      </c>
      <c r="E87" s="48" t="s">
        <v>149</v>
      </c>
      <c r="F87" s="48" t="s">
        <v>150</v>
      </c>
      <c r="G87" s="107"/>
      <c r="K87" s="48" t="s">
        <v>151</v>
      </c>
      <c r="L87" s="48" t="s">
        <v>152</v>
      </c>
      <c r="M87" s="48" t="s">
        <v>153</v>
      </c>
      <c r="N87" s="48" t="s">
        <v>154</v>
      </c>
      <c r="O87" s="48" t="s">
        <v>155</v>
      </c>
      <c r="P87" s="48" t="s">
        <v>156</v>
      </c>
      <c r="Q87" s="48" t="s">
        <v>157</v>
      </c>
      <c r="S87" s="50" t="s">
        <v>158</v>
      </c>
      <c r="T87" s="51" t="s">
        <v>159</v>
      </c>
      <c r="U87" s="51" t="s">
        <v>171</v>
      </c>
      <c r="V87" s="51" t="s">
        <v>161</v>
      </c>
      <c r="W87" s="51" t="s">
        <v>172</v>
      </c>
      <c r="Y87" s="52" t="s">
        <v>163</v>
      </c>
    </row>
    <row r="88" spans="1:25" ht="6.75" customHeight="1">
      <c r="A88" s="109"/>
      <c r="B88" s="5"/>
      <c r="C88" s="5"/>
      <c r="D88" s="5"/>
      <c r="E88" s="110"/>
      <c r="F88" s="5"/>
      <c r="G88" s="111"/>
    </row>
    <row r="89" spans="1:25" hidden="1">
      <c r="A89" s="75" t="s">
        <v>164</v>
      </c>
      <c r="C89" s="62">
        <v>0</v>
      </c>
      <c r="D89" s="62">
        <v>0</v>
      </c>
      <c r="E89" s="62">
        <v>0</v>
      </c>
      <c r="F89" s="62">
        <v>0</v>
      </c>
      <c r="G89" s="54"/>
      <c r="H89" s="63"/>
      <c r="I89" t="s">
        <v>166</v>
      </c>
      <c r="J89" s="64">
        <f>NPV(NPVRate,D89,E89,F89,K89,L89,M89,N89,O89,P89,Q89)</f>
        <v>0</v>
      </c>
      <c r="K89" s="65">
        <v>0</v>
      </c>
      <c r="L89" s="65">
        <v>0</v>
      </c>
      <c r="M89" s="65">
        <v>0</v>
      </c>
      <c r="N89" s="65">
        <v>0</v>
      </c>
      <c r="O89" s="65">
        <v>0</v>
      </c>
      <c r="P89" s="65">
        <v>0</v>
      </c>
      <c r="Q89" s="65">
        <v>0</v>
      </c>
      <c r="R89" s="64"/>
      <c r="S89" s="66"/>
      <c r="T89" s="67">
        <v>65</v>
      </c>
      <c r="U89" s="68">
        <v>0</v>
      </c>
      <c r="V89" s="69">
        <f>U89*Y89</f>
        <v>0</v>
      </c>
      <c r="W89" s="70">
        <f>T89*V89</f>
        <v>0</v>
      </c>
      <c r="X89" s="112"/>
      <c r="Y89" s="71">
        <v>240</v>
      </c>
    </row>
    <row r="90" spans="1:25" hidden="1">
      <c r="A90" s="113"/>
      <c r="B90" s="8"/>
      <c r="C90" s="8"/>
      <c r="D90" s="1"/>
      <c r="E90" s="1"/>
      <c r="F90" s="1"/>
      <c r="G90" s="54"/>
      <c r="J90" s="64"/>
      <c r="K90" s="1"/>
      <c r="L90" s="1"/>
      <c r="M90" s="1"/>
      <c r="N90" s="1"/>
      <c r="O90" s="1"/>
      <c r="P90" s="1"/>
      <c r="Q90" s="1"/>
      <c r="R90" s="64"/>
      <c r="S90" s="66"/>
      <c r="T90" s="67">
        <v>65</v>
      </c>
      <c r="U90" s="68">
        <v>0</v>
      </c>
      <c r="V90" s="69">
        <f>U88*Y88</f>
        <v>0</v>
      </c>
      <c r="W90" s="70">
        <f>T90*V90</f>
        <v>0</v>
      </c>
      <c r="Y90" s="71">
        <v>240</v>
      </c>
    </row>
    <row r="91" spans="1:25" hidden="1">
      <c r="A91" s="75" t="s">
        <v>181</v>
      </c>
      <c r="B91" s="61" t="s">
        <v>165</v>
      </c>
      <c r="C91" s="62">
        <v>0</v>
      </c>
      <c r="D91" s="62">
        <v>0</v>
      </c>
      <c r="E91" s="62">
        <v>0</v>
      </c>
      <c r="F91" s="62">
        <v>0</v>
      </c>
      <c r="G91" s="54"/>
      <c r="I91" t="s">
        <v>166</v>
      </c>
      <c r="J91" s="64">
        <f>NPV(NPVRate,D91,E91,F91,K91,L91,M91,N91,O91,P91,Q91)</f>
        <v>0</v>
      </c>
      <c r="K91" s="65">
        <v>0</v>
      </c>
      <c r="L91" s="65">
        <v>0</v>
      </c>
      <c r="M91" s="65">
        <v>0</v>
      </c>
      <c r="N91" s="65">
        <v>0</v>
      </c>
      <c r="O91" s="65">
        <v>0</v>
      </c>
      <c r="P91" s="65">
        <v>0</v>
      </c>
      <c r="Q91" s="65">
        <v>0</v>
      </c>
      <c r="R91" s="64"/>
      <c r="S91" s="66"/>
      <c r="T91" s="67">
        <v>65</v>
      </c>
      <c r="U91" s="68">
        <v>0</v>
      </c>
      <c r="V91" s="69">
        <f>U89*Y89</f>
        <v>0</v>
      </c>
      <c r="W91" s="70">
        <f>T91*V91</f>
        <v>0</v>
      </c>
      <c r="Y91" s="71">
        <v>240</v>
      </c>
    </row>
    <row r="92" spans="1:25" hidden="1">
      <c r="A92" s="113"/>
      <c r="B92" s="61" t="s">
        <v>165</v>
      </c>
      <c r="C92" s="81">
        <v>0</v>
      </c>
      <c r="D92" s="81">
        <v>0</v>
      </c>
      <c r="E92" s="81">
        <v>0</v>
      </c>
      <c r="F92" s="81">
        <v>0</v>
      </c>
      <c r="G92" s="54"/>
      <c r="I92" t="s">
        <v>166</v>
      </c>
      <c r="J92" s="64">
        <f>NPV(NPVRate,D92,E92,F92,K92,L92,M92,N92,O92,P92,Q92)</f>
        <v>0</v>
      </c>
      <c r="K92" s="82">
        <v>0</v>
      </c>
      <c r="L92" s="82">
        <v>0</v>
      </c>
      <c r="M92" s="82">
        <v>0</v>
      </c>
      <c r="N92" s="82">
        <v>0</v>
      </c>
      <c r="O92" s="82">
        <v>0</v>
      </c>
      <c r="P92" s="82">
        <v>0</v>
      </c>
      <c r="Q92" s="82">
        <v>0</v>
      </c>
      <c r="R92" s="64"/>
      <c r="S92" s="66"/>
      <c r="T92" s="67">
        <v>65</v>
      </c>
      <c r="U92" s="68">
        <v>0</v>
      </c>
      <c r="V92" s="69">
        <f>U91*Y91</f>
        <v>0</v>
      </c>
      <c r="W92" s="70">
        <f>T92*V92</f>
        <v>0</v>
      </c>
      <c r="Y92" s="71">
        <v>240</v>
      </c>
    </row>
    <row r="93" spans="1:25" hidden="1">
      <c r="A93" s="113"/>
      <c r="B93" s="61" t="s">
        <v>165</v>
      </c>
      <c r="C93" s="81">
        <v>0</v>
      </c>
      <c r="D93" s="81">
        <v>0</v>
      </c>
      <c r="E93" s="81">
        <v>0</v>
      </c>
      <c r="F93" s="81">
        <v>0</v>
      </c>
      <c r="G93" s="54"/>
      <c r="I93" t="s">
        <v>166</v>
      </c>
      <c r="J93" s="64">
        <f>NPV(NPVRate,D93,E93,F93,K93,L93,M93,N93,O93,P93,Q93)</f>
        <v>0</v>
      </c>
      <c r="K93" s="82">
        <v>0</v>
      </c>
      <c r="L93" s="82">
        <v>0</v>
      </c>
      <c r="M93" s="82">
        <v>0</v>
      </c>
      <c r="N93" s="82">
        <v>0</v>
      </c>
      <c r="O93" s="82">
        <v>0</v>
      </c>
      <c r="P93" s="82">
        <v>0</v>
      </c>
      <c r="Q93" s="82">
        <v>0</v>
      </c>
      <c r="R93" s="64"/>
      <c r="S93" s="83"/>
      <c r="T93" s="84">
        <v>65</v>
      </c>
      <c r="U93" s="85">
        <v>0</v>
      </c>
      <c r="V93" s="86">
        <f>U92*Y92</f>
        <v>0</v>
      </c>
      <c r="W93" s="87">
        <f>T93*V93</f>
        <v>0</v>
      </c>
      <c r="X93" s="114"/>
      <c r="Y93" s="88">
        <v>240</v>
      </c>
    </row>
    <row r="94" spans="1:25" ht="6.75" customHeight="1">
      <c r="A94" s="113"/>
      <c r="B94" s="8"/>
      <c r="C94" s="115"/>
      <c r="D94" s="1"/>
      <c r="E94" s="1"/>
      <c r="F94" s="1"/>
      <c r="G94" s="54"/>
      <c r="K94" s="1"/>
      <c r="L94" s="1"/>
      <c r="M94" s="1"/>
      <c r="N94" s="1"/>
      <c r="O94" s="1"/>
      <c r="P94" s="1"/>
      <c r="Q94" s="1"/>
    </row>
    <row r="95" spans="1:25" ht="13.5" thickBot="1">
      <c r="A95" s="113"/>
      <c r="B95" s="8" t="s">
        <v>182</v>
      </c>
      <c r="C95" s="89">
        <f>SUM(C89:C93)+SUM(J89:J93)</f>
        <v>0</v>
      </c>
      <c r="D95" s="1"/>
      <c r="E95" s="1"/>
      <c r="F95" s="1"/>
      <c r="G95" s="54"/>
      <c r="K95" s="1"/>
      <c r="L95" s="1"/>
      <c r="M95" s="1"/>
      <c r="N95" s="1"/>
      <c r="O95" s="1"/>
      <c r="P95" s="1"/>
      <c r="Q95" s="1"/>
      <c r="V95" s="90" t="s">
        <v>7</v>
      </c>
      <c r="W95" s="91">
        <f>SUM(W89:W93)</f>
        <v>0</v>
      </c>
    </row>
    <row r="96" spans="1:25" ht="6.75" customHeight="1" thickTop="1">
      <c r="A96" s="116"/>
      <c r="B96" s="35"/>
      <c r="C96" s="35"/>
      <c r="D96" s="35"/>
      <c r="E96" s="35"/>
      <c r="F96" s="35"/>
      <c r="G96" s="92"/>
      <c r="K96" s="35"/>
      <c r="L96" s="35"/>
      <c r="M96" s="35"/>
      <c r="N96" s="35"/>
      <c r="O96" s="35"/>
      <c r="P96" s="35"/>
      <c r="Q96" s="35"/>
    </row>
    <row r="97" spans="1:23">
      <c r="A97" s="3"/>
      <c r="B97" s="1"/>
      <c r="C97" s="1"/>
      <c r="D97" s="1"/>
      <c r="E97" s="1"/>
      <c r="F97" s="1"/>
      <c r="G97" s="1"/>
      <c r="S97" s="330" t="s">
        <v>175</v>
      </c>
      <c r="T97" s="331"/>
      <c r="U97" s="331"/>
      <c r="V97" s="331"/>
      <c r="W97" s="332"/>
    </row>
    <row r="98" spans="1:23" ht="24" customHeight="1">
      <c r="A98" s="47" t="s">
        <v>183</v>
      </c>
      <c r="B98" s="48" t="s">
        <v>146</v>
      </c>
      <c r="C98" s="48" t="s">
        <v>147</v>
      </c>
      <c r="D98" s="48" t="s">
        <v>148</v>
      </c>
      <c r="E98" s="48" t="s">
        <v>149</v>
      </c>
      <c r="F98" s="48" t="s">
        <v>150</v>
      </c>
      <c r="G98" s="93" t="s">
        <v>170</v>
      </c>
      <c r="K98" s="48" t="s">
        <v>151</v>
      </c>
      <c r="L98" s="48" t="s">
        <v>152</v>
      </c>
      <c r="M98" s="48" t="s">
        <v>153</v>
      </c>
      <c r="N98" s="48" t="s">
        <v>154</v>
      </c>
      <c r="O98" s="48" t="s">
        <v>155</v>
      </c>
      <c r="P98" s="48" t="s">
        <v>156</v>
      </c>
      <c r="Q98" s="48" t="s">
        <v>157</v>
      </c>
      <c r="S98" s="117" t="s">
        <v>184</v>
      </c>
      <c r="T98" s="333" t="s">
        <v>185</v>
      </c>
      <c r="U98" s="334"/>
      <c r="V98" s="335"/>
      <c r="W98" s="118" t="s">
        <v>186</v>
      </c>
    </row>
    <row r="99" spans="1:23" ht="6.75" customHeight="1">
      <c r="A99" s="94"/>
      <c r="B99" s="5"/>
      <c r="C99" s="5"/>
      <c r="F99" s="5"/>
      <c r="G99" s="54"/>
    </row>
    <row r="100" spans="1:23" ht="14.1" customHeight="1">
      <c r="A100" s="75" t="s">
        <v>173</v>
      </c>
      <c r="B100" s="61" t="s">
        <v>165</v>
      </c>
      <c r="C100" s="62">
        <f>100*500</f>
        <v>50000</v>
      </c>
      <c r="D100" s="62">
        <f>100*500</f>
        <v>50000</v>
      </c>
      <c r="E100" s="62">
        <f>100*500</f>
        <v>50000</v>
      </c>
      <c r="F100" s="62">
        <f>100*500</f>
        <v>50000</v>
      </c>
      <c r="G100" s="97">
        <v>0.5</v>
      </c>
      <c r="I100" t="s">
        <v>166</v>
      </c>
      <c r="J100" s="64">
        <f t="shared" ref="J100:J105" si="1">NPV(NPVRate,D100*$G100,E100*$G100,F100*$G100,K100*$G100,L100*$G100,M100*$G100,N100*$G100,O100*$G100,P100*$G100,Q100*$G100)</f>
        <v>66825.298736540892</v>
      </c>
      <c r="K100" s="65">
        <v>0</v>
      </c>
      <c r="L100" s="65">
        <v>0</v>
      </c>
      <c r="M100" s="65">
        <v>0</v>
      </c>
      <c r="N100" s="65">
        <v>0</v>
      </c>
      <c r="O100" s="65">
        <v>0</v>
      </c>
      <c r="P100" s="65">
        <v>0</v>
      </c>
      <c r="Q100" s="65">
        <v>0</v>
      </c>
      <c r="R100" s="64"/>
      <c r="S100" s="66"/>
      <c r="T100" s="336"/>
      <c r="U100" s="337"/>
      <c r="V100" s="338"/>
      <c r="W100" s="119">
        <v>0</v>
      </c>
    </row>
    <row r="101" spans="1:23" ht="14.1" customHeight="1">
      <c r="A101" s="75" t="s">
        <v>173</v>
      </c>
      <c r="B101" s="61" t="s">
        <v>165</v>
      </c>
      <c r="C101" s="62">
        <v>0</v>
      </c>
      <c r="D101" s="62">
        <v>0</v>
      </c>
      <c r="E101" s="62">
        <v>0</v>
      </c>
      <c r="F101" s="62">
        <v>0</v>
      </c>
      <c r="G101" s="97">
        <v>1</v>
      </c>
      <c r="I101" t="s">
        <v>166</v>
      </c>
      <c r="J101" s="64">
        <f t="shared" si="1"/>
        <v>0</v>
      </c>
      <c r="K101" s="65">
        <v>0</v>
      </c>
      <c r="L101" s="65">
        <v>0</v>
      </c>
      <c r="M101" s="65">
        <v>0</v>
      </c>
      <c r="N101" s="65">
        <v>0</v>
      </c>
      <c r="O101" s="65">
        <v>0</v>
      </c>
      <c r="P101" s="65">
        <v>0</v>
      </c>
      <c r="Q101" s="65">
        <v>0</v>
      </c>
      <c r="R101" s="64"/>
      <c r="S101" s="66"/>
      <c r="T101" s="336"/>
      <c r="U101" s="337"/>
      <c r="V101" s="338"/>
      <c r="W101" s="119">
        <v>0</v>
      </c>
    </row>
    <row r="102" spans="1:23" ht="14.1" customHeight="1">
      <c r="A102" s="75" t="s">
        <v>174</v>
      </c>
      <c r="B102" s="61" t="s">
        <v>165</v>
      </c>
      <c r="C102" s="62">
        <v>0</v>
      </c>
      <c r="D102" s="62">
        <v>0</v>
      </c>
      <c r="E102" s="62">
        <v>0</v>
      </c>
      <c r="F102" s="62">
        <v>0</v>
      </c>
      <c r="G102" s="97">
        <v>1</v>
      </c>
      <c r="I102" t="s">
        <v>166</v>
      </c>
      <c r="J102" s="64">
        <f t="shared" si="1"/>
        <v>0</v>
      </c>
      <c r="K102" s="82"/>
      <c r="L102" s="82"/>
      <c r="M102" s="82"/>
      <c r="N102" s="82"/>
      <c r="O102" s="82"/>
      <c r="P102" s="82"/>
      <c r="Q102" s="82"/>
      <c r="R102" s="64"/>
      <c r="S102" s="66"/>
      <c r="T102" s="101"/>
      <c r="U102" s="102"/>
      <c r="V102" s="103"/>
      <c r="W102" s="119">
        <v>0</v>
      </c>
    </row>
    <row r="103" spans="1:23" ht="14.1" customHeight="1">
      <c r="A103" s="75" t="s">
        <v>174</v>
      </c>
      <c r="B103" s="61" t="s">
        <v>165</v>
      </c>
      <c r="C103" s="62">
        <v>0</v>
      </c>
      <c r="D103" s="62">
        <v>0</v>
      </c>
      <c r="E103" s="62">
        <v>0</v>
      </c>
      <c r="F103" s="62">
        <v>0</v>
      </c>
      <c r="G103" s="97">
        <v>1</v>
      </c>
      <c r="I103" t="s">
        <v>166</v>
      </c>
      <c r="J103" s="64">
        <f t="shared" si="1"/>
        <v>0</v>
      </c>
      <c r="K103" s="82"/>
      <c r="L103" s="82"/>
      <c r="M103" s="82"/>
      <c r="N103" s="82"/>
      <c r="O103" s="82"/>
      <c r="P103" s="82"/>
      <c r="Q103" s="82"/>
      <c r="R103" s="64"/>
      <c r="S103" s="66"/>
      <c r="T103" s="101"/>
      <c r="U103" s="102"/>
      <c r="V103" s="103"/>
      <c r="W103" s="119">
        <v>0</v>
      </c>
    </row>
    <row r="104" spans="1:23" ht="14.1" customHeight="1">
      <c r="A104" s="75" t="s">
        <v>176</v>
      </c>
      <c r="B104" s="61" t="s">
        <v>165</v>
      </c>
      <c r="C104" s="62">
        <v>0</v>
      </c>
      <c r="D104" s="62">
        <v>0</v>
      </c>
      <c r="E104" s="62">
        <v>0</v>
      </c>
      <c r="F104" s="62">
        <v>0</v>
      </c>
      <c r="G104" s="97">
        <v>1</v>
      </c>
      <c r="I104" t="s">
        <v>166</v>
      </c>
      <c r="J104" s="64">
        <f t="shared" si="1"/>
        <v>0</v>
      </c>
      <c r="K104" s="82">
        <v>0</v>
      </c>
      <c r="L104" s="82">
        <v>0</v>
      </c>
      <c r="M104" s="82">
        <v>0</v>
      </c>
      <c r="N104" s="82">
        <v>0</v>
      </c>
      <c r="O104" s="82">
        <v>0</v>
      </c>
      <c r="P104" s="82">
        <v>0</v>
      </c>
      <c r="Q104" s="82">
        <v>0</v>
      </c>
      <c r="R104" s="64"/>
      <c r="S104" s="66"/>
      <c r="T104" s="336"/>
      <c r="U104" s="337"/>
      <c r="V104" s="338"/>
      <c r="W104" s="119">
        <v>0</v>
      </c>
    </row>
    <row r="105" spans="1:23" ht="14.1" customHeight="1">
      <c r="A105" s="75" t="s">
        <v>176</v>
      </c>
      <c r="B105" s="61" t="s">
        <v>165</v>
      </c>
      <c r="C105" s="81">
        <v>0</v>
      </c>
      <c r="D105" s="81">
        <v>0</v>
      </c>
      <c r="E105" s="81">
        <v>0</v>
      </c>
      <c r="F105" s="81">
        <v>0</v>
      </c>
      <c r="G105" s="97">
        <v>1</v>
      </c>
      <c r="I105" t="s">
        <v>166</v>
      </c>
      <c r="J105" s="64">
        <f t="shared" si="1"/>
        <v>0</v>
      </c>
      <c r="K105" s="82">
        <v>0</v>
      </c>
      <c r="L105" s="82">
        <v>0</v>
      </c>
      <c r="M105" s="82">
        <v>0</v>
      </c>
      <c r="N105" s="82">
        <v>0</v>
      </c>
      <c r="O105" s="82">
        <v>0</v>
      </c>
      <c r="P105" s="82">
        <v>0</v>
      </c>
      <c r="Q105" s="82">
        <v>0</v>
      </c>
      <c r="R105" s="64"/>
      <c r="S105" s="85"/>
      <c r="T105" s="339"/>
      <c r="U105" s="340"/>
      <c r="V105" s="341"/>
      <c r="W105" s="120">
        <v>0</v>
      </c>
    </row>
    <row r="106" spans="1:23" ht="6.75" customHeight="1">
      <c r="A106" s="75"/>
      <c r="B106" s="8"/>
      <c r="C106" s="121"/>
      <c r="D106" s="121"/>
      <c r="E106" s="121"/>
      <c r="F106" s="121"/>
      <c r="G106" s="54"/>
      <c r="J106" s="64"/>
      <c r="K106" s="121"/>
      <c r="L106" s="121"/>
      <c r="M106" s="121"/>
      <c r="N106" s="121"/>
      <c r="O106" s="121"/>
      <c r="P106" s="121"/>
      <c r="Q106" s="121"/>
      <c r="R106" s="64"/>
    </row>
    <row r="107" spans="1:23" ht="13.5" thickBot="1">
      <c r="A107" s="75"/>
      <c r="B107" s="8" t="s">
        <v>187</v>
      </c>
      <c r="C107" s="89">
        <f>SUM(C100:C105)+SUM(J100:J105)</f>
        <v>116825.29873654089</v>
      </c>
      <c r="D107" s="1"/>
      <c r="E107" s="1"/>
      <c r="F107" s="1"/>
      <c r="G107" s="54"/>
      <c r="K107" s="1"/>
      <c r="L107" s="1"/>
      <c r="M107" s="1"/>
      <c r="N107" s="1"/>
      <c r="O107" s="1"/>
      <c r="P107" s="1"/>
      <c r="Q107" s="1"/>
      <c r="V107" s="90" t="s">
        <v>7</v>
      </c>
      <c r="W107" s="91">
        <f>SUM(W100:W105)</f>
        <v>0</v>
      </c>
    </row>
    <row r="108" spans="1:23" ht="6.75" customHeight="1" thickTop="1">
      <c r="A108" s="32"/>
      <c r="B108" s="33"/>
      <c r="C108" s="33"/>
      <c r="D108" s="35"/>
      <c r="E108" s="35"/>
      <c r="F108" s="35"/>
      <c r="G108" s="92"/>
      <c r="K108" s="1"/>
      <c r="L108" s="1"/>
      <c r="M108" s="35"/>
      <c r="N108" s="35"/>
      <c r="O108" s="35"/>
      <c r="P108" s="35"/>
      <c r="Q108" s="35"/>
    </row>
    <row r="109" spans="1:23" ht="6.75" customHeight="1" thickBot="1">
      <c r="A109" s="5"/>
      <c r="B109" s="5"/>
      <c r="C109" s="5"/>
      <c r="D109" s="1"/>
      <c r="E109" s="1"/>
      <c r="F109" s="1"/>
      <c r="G109" s="1"/>
      <c r="K109" s="1"/>
      <c r="L109" s="1"/>
    </row>
    <row r="110" spans="1:23" ht="6.75" customHeight="1">
      <c r="A110" s="122"/>
      <c r="B110" s="123"/>
      <c r="C110" s="124"/>
      <c r="D110" s="123"/>
      <c r="E110" s="123"/>
      <c r="F110" s="123"/>
      <c r="G110" s="125"/>
      <c r="K110" s="1"/>
      <c r="L110" s="1"/>
    </row>
    <row r="111" spans="1:23" ht="16.5" thickBot="1">
      <c r="A111" s="126" t="s">
        <v>188</v>
      </c>
      <c r="B111" s="127">
        <f>ROUND(ERCOTCost+MarketCost,2- LEN(INT(ERCOTCost+MarketCost)))</f>
        <v>14000</v>
      </c>
      <c r="C111" s="5"/>
      <c r="D111" s="351" t="s">
        <v>189</v>
      </c>
      <c r="E111" s="351"/>
      <c r="F111" s="127">
        <f>ROUND(TotalBenefit-TotalCost,3-LEN(INT(TotalBenefit-TotalCost)))</f>
        <v>106000</v>
      </c>
      <c r="G111" s="128"/>
      <c r="K111" s="1"/>
      <c r="L111" s="1"/>
    </row>
    <row r="112" spans="1:23" ht="17.25" customHeight="1" thickTop="1" thickBot="1">
      <c r="A112" s="126" t="s">
        <v>190</v>
      </c>
      <c r="B112" s="129">
        <f>ROUND(ERCOTBenefit+MarketBenefit,2- LEN(INT(ERCOTBenefit+MarketBenefit)))</f>
        <v>120000</v>
      </c>
      <c r="C112" s="130"/>
      <c r="D112" s="352" t="s">
        <v>191</v>
      </c>
      <c r="E112" s="352"/>
      <c r="F112" s="131">
        <f>IF(TotalCost=0,0,TotalBenefit/TotalCost)</f>
        <v>8.5714285714285712</v>
      </c>
      <c r="G112" s="128"/>
      <c r="H112" s="132"/>
    </row>
    <row r="113" spans="1:21" ht="14.25" thickTop="1" thickBot="1">
      <c r="A113" s="353" t="s">
        <v>192</v>
      </c>
      <c r="B113" s="354"/>
      <c r="C113" s="354"/>
      <c r="D113" s="354"/>
      <c r="E113" s="354"/>
      <c r="F113" s="354"/>
      <c r="G113" s="133"/>
    </row>
    <row r="114" spans="1:21" ht="6" customHeight="1">
      <c r="A114" s="134"/>
      <c r="B114" s="135"/>
      <c r="C114" s="135"/>
      <c r="D114" s="135"/>
      <c r="E114" s="135"/>
      <c r="F114" s="135"/>
      <c r="G114" s="1"/>
    </row>
    <row r="115" spans="1:21" ht="13.5" hidden="1" thickBot="1">
      <c r="E115" s="1"/>
      <c r="F115" s="1"/>
      <c r="G115" s="7"/>
      <c r="H115" s="2"/>
      <c r="I115" s="2"/>
    </row>
    <row r="116" spans="1:21" ht="16.5" hidden="1" thickBot="1">
      <c r="A116" s="317" t="s">
        <v>193</v>
      </c>
      <c r="B116" s="318"/>
      <c r="C116" s="318"/>
      <c r="D116" s="318"/>
      <c r="E116" s="318"/>
      <c r="F116" s="318"/>
      <c r="G116" s="319"/>
      <c r="H116" s="132"/>
    </row>
    <row r="117" spans="1:21" ht="6" hidden="1" customHeight="1">
      <c r="A117" s="136"/>
      <c r="B117" s="137"/>
      <c r="C117" s="138"/>
      <c r="D117" s="137"/>
      <c r="E117" s="138"/>
      <c r="F117" s="139"/>
      <c r="G117" s="140"/>
    </row>
    <row r="118" spans="1:21" hidden="1">
      <c r="A118" s="141"/>
      <c r="B118" s="1" t="s">
        <v>194</v>
      </c>
      <c r="C118" s="45"/>
      <c r="D118" s="9"/>
      <c r="E118" s="45"/>
      <c r="F118" s="46"/>
      <c r="G118" s="142"/>
      <c r="S118" s="355" t="s">
        <v>195</v>
      </c>
      <c r="T118" s="356"/>
      <c r="U118" s="357"/>
    </row>
    <row r="119" spans="1:21" ht="6" hidden="1" customHeight="1">
      <c r="A119" s="141"/>
      <c r="B119" s="1"/>
      <c r="C119" s="45"/>
      <c r="D119" s="9"/>
      <c r="E119" s="45"/>
      <c r="F119" s="46"/>
      <c r="G119" s="142"/>
      <c r="S119" s="143"/>
      <c r="T119" s="144"/>
      <c r="U119" s="144"/>
    </row>
    <row r="120" spans="1:21" hidden="1">
      <c r="A120" s="141"/>
      <c r="B120" s="145"/>
      <c r="C120" s="45"/>
      <c r="D120" s="9"/>
      <c r="E120" s="6" t="s">
        <v>6</v>
      </c>
      <c r="F120" s="46"/>
      <c r="G120" s="142"/>
      <c r="S120" s="146"/>
      <c r="T120" s="147"/>
      <c r="U120" s="148"/>
    </row>
    <row r="121" spans="1:21" hidden="1">
      <c r="A121" s="141"/>
      <c r="B121" s="149" t="s">
        <v>196</v>
      </c>
      <c r="C121" s="150"/>
      <c r="D121" s="151"/>
      <c r="E121" s="152">
        <v>0</v>
      </c>
      <c r="F121" s="46"/>
      <c r="G121" s="142"/>
      <c r="S121" s="358" t="s">
        <v>197</v>
      </c>
      <c r="T121" s="359"/>
      <c r="U121" s="153">
        <v>0.06</v>
      </c>
    </row>
    <row r="122" spans="1:21" hidden="1">
      <c r="A122" s="141"/>
      <c r="B122" s="149" t="s">
        <v>198</v>
      </c>
      <c r="C122" s="150"/>
      <c r="D122" s="151"/>
      <c r="E122" s="152">
        <v>0</v>
      </c>
      <c r="F122" s="46"/>
      <c r="G122" s="142"/>
      <c r="S122" s="345" t="s">
        <v>199</v>
      </c>
      <c r="T122" s="346"/>
      <c r="U122" s="347"/>
    </row>
    <row r="123" spans="1:21" hidden="1">
      <c r="A123" s="141"/>
      <c r="B123" s="149" t="s">
        <v>8</v>
      </c>
      <c r="C123" s="150"/>
      <c r="D123" s="151"/>
      <c r="E123" s="152">
        <v>0</v>
      </c>
      <c r="F123" s="46"/>
      <c r="G123" s="142"/>
      <c r="S123" s="345" t="s">
        <v>200</v>
      </c>
      <c r="T123" s="346"/>
      <c r="U123" s="347"/>
    </row>
    <row r="124" spans="1:21" hidden="1">
      <c r="A124" s="141"/>
      <c r="B124" s="149" t="s">
        <v>9</v>
      </c>
      <c r="C124" s="150"/>
      <c r="D124" s="151"/>
      <c r="E124" s="152">
        <v>0</v>
      </c>
      <c r="F124" s="46"/>
      <c r="G124" s="142"/>
      <c r="S124" s="32"/>
      <c r="T124" s="33"/>
      <c r="U124" s="22"/>
    </row>
    <row r="125" spans="1:21" ht="13.5" hidden="1" thickBot="1">
      <c r="A125" s="141"/>
      <c r="B125" s="9"/>
      <c r="C125" s="154" t="s">
        <v>201</v>
      </c>
      <c r="D125" s="9"/>
      <c r="E125" s="155">
        <f>SUM(E121:E124)</f>
        <v>0</v>
      </c>
      <c r="F125" s="46"/>
      <c r="G125" s="142"/>
    </row>
    <row r="126" spans="1:21" ht="6" hidden="1" customHeight="1" thickTop="1">
      <c r="A126" s="39"/>
      <c r="B126" s="40"/>
      <c r="C126" s="41"/>
      <c r="D126" s="40"/>
      <c r="E126" s="41"/>
      <c r="F126" s="42"/>
      <c r="G126" s="43"/>
    </row>
    <row r="127" spans="1:21" ht="9.9499999999999993" hidden="1" customHeight="1" thickBot="1">
      <c r="A127" s="44"/>
      <c r="B127" s="9"/>
      <c r="C127" s="45"/>
      <c r="D127" s="9"/>
      <c r="E127" s="45"/>
      <c r="F127" s="46"/>
      <c r="G127" s="29"/>
    </row>
    <row r="128" spans="1:21" ht="16.5" hidden="1" thickBot="1">
      <c r="A128" s="317" t="s">
        <v>202</v>
      </c>
      <c r="B128" s="318"/>
      <c r="C128" s="318"/>
      <c r="D128" s="318"/>
      <c r="E128" s="318"/>
      <c r="F128" s="318"/>
      <c r="G128" s="319"/>
    </row>
    <row r="129" spans="1:7" ht="6" hidden="1" customHeight="1">
      <c r="A129" s="136"/>
      <c r="B129" s="137"/>
      <c r="C129" s="138"/>
      <c r="D129" s="137"/>
      <c r="E129" s="138"/>
      <c r="F129" s="139"/>
      <c r="G129" s="140"/>
    </row>
    <row r="130" spans="1:7" hidden="1">
      <c r="A130" s="113"/>
      <c r="C130" s="1" t="s">
        <v>203</v>
      </c>
      <c r="D130" s="9"/>
      <c r="E130" s="45"/>
      <c r="F130" s="46"/>
      <c r="G130" s="142"/>
    </row>
    <row r="131" spans="1:7" ht="6" hidden="1" customHeight="1">
      <c r="A131" s="156"/>
      <c r="B131" s="1"/>
      <c r="C131" s="1"/>
      <c r="D131" s="9"/>
      <c r="E131" s="45"/>
      <c r="F131" s="46"/>
      <c r="G131" s="142"/>
    </row>
    <row r="132" spans="1:7" hidden="1">
      <c r="A132" s="156"/>
      <c r="B132" s="1"/>
      <c r="C132" s="5"/>
      <c r="D132" s="9"/>
      <c r="E132" s="9"/>
      <c r="F132" s="6" t="s">
        <v>6</v>
      </c>
      <c r="G132" s="142"/>
    </row>
    <row r="133" spans="1:7" hidden="1">
      <c r="A133" s="348" t="s">
        <v>204</v>
      </c>
      <c r="B133" s="349"/>
      <c r="C133" s="349"/>
      <c r="D133" s="349"/>
      <c r="E133" s="350"/>
      <c r="F133" s="152">
        <v>0</v>
      </c>
      <c r="G133" s="142"/>
    </row>
    <row r="134" spans="1:7" hidden="1">
      <c r="A134" s="348" t="s">
        <v>205</v>
      </c>
      <c r="B134" s="349"/>
      <c r="C134" s="349"/>
      <c r="D134" s="349"/>
      <c r="E134" s="350"/>
      <c r="F134" s="152">
        <v>0</v>
      </c>
      <c r="G134" s="142"/>
    </row>
    <row r="135" spans="1:7" hidden="1">
      <c r="A135" s="348" t="s">
        <v>206</v>
      </c>
      <c r="B135" s="349"/>
      <c r="C135" s="349"/>
      <c r="D135" s="349"/>
      <c r="E135" s="350"/>
      <c r="F135" s="152">
        <v>0</v>
      </c>
      <c r="G135" s="142"/>
    </row>
    <row r="136" spans="1:7" hidden="1">
      <c r="A136" s="348" t="s">
        <v>207</v>
      </c>
      <c r="B136" s="349"/>
      <c r="C136" s="349"/>
      <c r="D136" s="349"/>
      <c r="E136" s="350"/>
      <c r="F136" s="152">
        <v>0</v>
      </c>
      <c r="G136" s="142"/>
    </row>
    <row r="137" spans="1:7" hidden="1">
      <c r="A137" s="348" t="s">
        <v>208</v>
      </c>
      <c r="B137" s="349"/>
      <c r="C137" s="349"/>
      <c r="D137" s="349"/>
      <c r="E137" s="350"/>
      <c r="F137" s="152">
        <v>0</v>
      </c>
      <c r="G137" s="142"/>
    </row>
    <row r="138" spans="1:7" hidden="1">
      <c r="A138" s="348" t="s">
        <v>209</v>
      </c>
      <c r="B138" s="349"/>
      <c r="C138" s="349"/>
      <c r="D138" s="349"/>
      <c r="E138" s="350"/>
      <c r="F138" s="152">
        <v>0</v>
      </c>
      <c r="G138" s="142"/>
    </row>
    <row r="139" spans="1:7" hidden="1">
      <c r="A139" s="348" t="s">
        <v>210</v>
      </c>
      <c r="B139" s="349"/>
      <c r="C139" s="349"/>
      <c r="D139" s="349"/>
      <c r="E139" s="350"/>
      <c r="F139" s="152">
        <v>0</v>
      </c>
      <c r="G139" s="142"/>
    </row>
    <row r="140" spans="1:7" hidden="1">
      <c r="A140" s="348" t="s">
        <v>211</v>
      </c>
      <c r="B140" s="349"/>
      <c r="C140" s="349"/>
      <c r="D140" s="349"/>
      <c r="E140" s="350"/>
      <c r="F140" s="152">
        <v>0</v>
      </c>
      <c r="G140" s="142"/>
    </row>
    <row r="141" spans="1:7" hidden="1">
      <c r="A141" s="348" t="s">
        <v>212</v>
      </c>
      <c r="B141" s="349"/>
      <c r="C141" s="349"/>
      <c r="D141" s="349"/>
      <c r="E141" s="350"/>
      <c r="F141" s="157">
        <v>0</v>
      </c>
      <c r="G141" s="142"/>
    </row>
    <row r="142" spans="1:7" ht="13.5" hidden="1" thickBot="1">
      <c r="A142" s="113"/>
      <c r="B142" s="7"/>
      <c r="D142" s="154" t="s">
        <v>201</v>
      </c>
      <c r="E142" s="9"/>
      <c r="F142" s="155">
        <f>SUM(F133:F141)</f>
        <v>0</v>
      </c>
      <c r="G142" s="142"/>
    </row>
    <row r="143" spans="1:7" ht="6" hidden="1" customHeight="1" thickTop="1">
      <c r="A143" s="39"/>
      <c r="B143" s="40"/>
      <c r="C143" s="41"/>
      <c r="D143" s="40"/>
      <c r="E143" s="41"/>
      <c r="F143" s="42"/>
      <c r="G143" s="43"/>
    </row>
    <row r="144" spans="1:7" ht="9.9499999999999993" hidden="1" customHeight="1" thickBot="1">
      <c r="A144" s="44"/>
      <c r="B144" s="9"/>
      <c r="C144" s="45"/>
      <c r="D144" s="9"/>
      <c r="E144" s="45"/>
      <c r="F144" s="46"/>
      <c r="G144" s="29"/>
    </row>
    <row r="145" spans="1:7" ht="16.5" hidden="1" thickBot="1">
      <c r="A145" s="317" t="s">
        <v>213</v>
      </c>
      <c r="B145" s="318"/>
      <c r="C145" s="318"/>
      <c r="D145" s="318"/>
      <c r="E145" s="318"/>
      <c r="F145" s="318"/>
      <c r="G145" s="319"/>
    </row>
    <row r="146" spans="1:7" hidden="1">
      <c r="A146" s="360" t="s">
        <v>214</v>
      </c>
      <c r="B146" s="361"/>
      <c r="C146" s="361"/>
      <c r="D146" s="361"/>
      <c r="E146" s="361"/>
      <c r="F146" s="361"/>
      <c r="G146" s="362"/>
    </row>
    <row r="147" spans="1:7" ht="24.95" hidden="1" customHeight="1">
      <c r="A147" s="158" t="s">
        <v>215</v>
      </c>
      <c r="B147" s="363" t="s">
        <v>216</v>
      </c>
      <c r="C147" s="364"/>
      <c r="D147" s="159" t="s">
        <v>217</v>
      </c>
      <c r="E147" s="159" t="s">
        <v>218</v>
      </c>
      <c r="F147" s="365" t="s">
        <v>219</v>
      </c>
      <c r="G147" s="366"/>
    </row>
    <row r="148" spans="1:7" ht="19.5" hidden="1" customHeight="1">
      <c r="A148" s="160" t="s">
        <v>165</v>
      </c>
      <c r="B148" s="323"/>
      <c r="C148" s="324"/>
      <c r="D148" s="161"/>
      <c r="E148" s="162"/>
      <c r="F148" s="367"/>
      <c r="G148" s="368"/>
    </row>
    <row r="149" spans="1:7" ht="18" hidden="1" customHeight="1">
      <c r="A149" s="160" t="s">
        <v>165</v>
      </c>
      <c r="B149" s="303"/>
      <c r="C149" s="304"/>
      <c r="D149" s="163"/>
      <c r="E149" s="164"/>
      <c r="F149" s="379"/>
      <c r="G149" s="380"/>
    </row>
    <row r="150" spans="1:7" ht="18" hidden="1" customHeight="1">
      <c r="A150" s="160" t="s">
        <v>165</v>
      </c>
      <c r="B150" s="303"/>
      <c r="C150" s="304"/>
      <c r="D150" s="163"/>
      <c r="E150" s="164"/>
      <c r="F150" s="379"/>
      <c r="G150" s="380"/>
    </row>
    <row r="151" spans="1:7" ht="18" hidden="1" customHeight="1">
      <c r="A151" s="160" t="s">
        <v>165</v>
      </c>
      <c r="B151" s="303"/>
      <c r="C151" s="304"/>
      <c r="D151" s="163"/>
      <c r="E151" s="164"/>
      <c r="F151" s="379"/>
      <c r="G151" s="380"/>
    </row>
    <row r="152" spans="1:7" ht="18" hidden="1" customHeight="1">
      <c r="A152" s="165" t="s">
        <v>165</v>
      </c>
      <c r="B152" s="369"/>
      <c r="C152" s="370"/>
      <c r="D152" s="166"/>
      <c r="E152" s="167"/>
      <c r="F152" s="371"/>
      <c r="G152" s="372"/>
    </row>
    <row r="153" spans="1:7" hidden="1">
      <c r="A153" s="39"/>
      <c r="B153" s="40"/>
      <c r="C153" s="41"/>
      <c r="D153" s="40"/>
      <c r="E153" s="41"/>
      <c r="F153" s="42"/>
      <c r="G153" s="43"/>
    </row>
    <row r="154" spans="1:7" ht="9.9499999999999993" hidden="1" customHeight="1" thickBot="1">
      <c r="A154" s="44"/>
      <c r="B154" s="9"/>
      <c r="C154" s="45"/>
      <c r="D154" s="9"/>
      <c r="E154" s="45"/>
      <c r="F154" s="46"/>
      <c r="G154" s="29"/>
    </row>
    <row r="155" spans="1:7" ht="16.5" hidden="1" thickBot="1">
      <c r="A155" s="317" t="s">
        <v>220</v>
      </c>
      <c r="B155" s="318"/>
      <c r="C155" s="318"/>
      <c r="D155" s="318"/>
      <c r="E155" s="318"/>
      <c r="F155" s="318"/>
      <c r="G155" s="319"/>
    </row>
    <row r="156" spans="1:7" ht="12.75" hidden="1" customHeight="1">
      <c r="A156" s="360" t="s">
        <v>221</v>
      </c>
      <c r="B156" s="361"/>
      <c r="C156" s="361"/>
      <c r="D156" s="361"/>
      <c r="E156" s="361"/>
      <c r="F156" s="361"/>
      <c r="G156" s="362"/>
    </row>
    <row r="157" spans="1:7" ht="30" hidden="1" customHeight="1">
      <c r="A157" s="17">
        <v>1</v>
      </c>
      <c r="B157" s="373"/>
      <c r="C157" s="374"/>
      <c r="D157" s="374"/>
      <c r="E157" s="374"/>
      <c r="F157" s="374"/>
      <c r="G157" s="375"/>
    </row>
    <row r="158" spans="1:7" ht="30" hidden="1" customHeight="1">
      <c r="A158" s="18">
        <v>2</v>
      </c>
      <c r="B158" s="376"/>
      <c r="C158" s="377"/>
      <c r="D158" s="377"/>
      <c r="E158" s="377"/>
      <c r="F158" s="377"/>
      <c r="G158" s="378"/>
    </row>
    <row r="159" spans="1:7" ht="30" hidden="1" customHeight="1">
      <c r="A159" s="19">
        <v>3</v>
      </c>
      <c r="B159" s="376"/>
      <c r="C159" s="377"/>
      <c r="D159" s="377"/>
      <c r="E159" s="377"/>
      <c r="F159" s="377"/>
      <c r="G159" s="378"/>
    </row>
    <row r="160" spans="1:7" ht="30" hidden="1" customHeight="1">
      <c r="A160" s="19">
        <v>4</v>
      </c>
      <c r="B160" s="376"/>
      <c r="C160" s="377"/>
      <c r="D160" s="377"/>
      <c r="E160" s="377"/>
      <c r="F160" s="377"/>
      <c r="G160" s="378"/>
    </row>
    <row r="161" spans="1:19" ht="30" hidden="1" customHeight="1">
      <c r="A161" s="19">
        <v>5</v>
      </c>
      <c r="B161" s="376"/>
      <c r="C161" s="377"/>
      <c r="D161" s="377"/>
      <c r="E161" s="377"/>
      <c r="F161" s="377"/>
      <c r="G161" s="378"/>
    </row>
    <row r="162" spans="1:19" ht="30" hidden="1" customHeight="1">
      <c r="A162" s="19">
        <v>6</v>
      </c>
      <c r="B162" s="376"/>
      <c r="C162" s="377"/>
      <c r="D162" s="377"/>
      <c r="E162" s="377"/>
      <c r="F162" s="377"/>
      <c r="G162" s="378"/>
    </row>
    <row r="163" spans="1:19" ht="30" hidden="1" customHeight="1">
      <c r="A163" s="19">
        <v>7</v>
      </c>
      <c r="B163" s="376"/>
      <c r="C163" s="377"/>
      <c r="D163" s="377"/>
      <c r="E163" s="377"/>
      <c r="F163" s="377"/>
      <c r="G163" s="378"/>
    </row>
    <row r="164" spans="1:19" ht="30" hidden="1" customHeight="1">
      <c r="A164" s="19">
        <v>8</v>
      </c>
      <c r="B164" s="376"/>
      <c r="C164" s="377"/>
      <c r="D164" s="377"/>
      <c r="E164" s="377"/>
      <c r="F164" s="377"/>
      <c r="G164" s="378"/>
    </row>
    <row r="165" spans="1:19" ht="6" hidden="1" customHeight="1">
      <c r="A165" s="20"/>
      <c r="B165" s="21"/>
      <c r="C165" s="21"/>
      <c r="D165" s="21"/>
      <c r="E165" s="21"/>
      <c r="F165" s="21"/>
      <c r="G165" s="22"/>
    </row>
    <row r="166" spans="1:19" ht="3.75" hidden="1" customHeight="1">
      <c r="A166" s="28"/>
      <c r="B166" s="29"/>
      <c r="C166" s="29"/>
      <c r="D166" s="29"/>
      <c r="E166" s="29"/>
      <c r="F166" s="29"/>
      <c r="G166" s="5"/>
    </row>
    <row r="167" spans="1:19" hidden="1">
      <c r="A167" s="381" t="s">
        <v>222</v>
      </c>
      <c r="B167" s="382"/>
      <c r="C167" s="382"/>
      <c r="D167" s="382"/>
      <c r="E167" s="383"/>
      <c r="G167" s="168"/>
    </row>
    <row r="168" spans="1:19" hidden="1">
      <c r="A168" s="384" t="s">
        <v>223</v>
      </c>
      <c r="B168" s="385"/>
      <c r="C168" s="385"/>
      <c r="D168" s="385"/>
      <c r="E168" s="386"/>
      <c r="G168" s="168"/>
      <c r="S168" s="169"/>
    </row>
    <row r="169" spans="1:19" hidden="1">
      <c r="A169" s="387" t="s">
        <v>224</v>
      </c>
      <c r="B169" s="388"/>
      <c r="C169" s="388"/>
      <c r="D169" s="388"/>
      <c r="E169" s="389"/>
      <c r="G169" s="168"/>
      <c r="S169" s="169"/>
    </row>
    <row r="170" spans="1:19" hidden="1">
      <c r="A170" s="390" t="s">
        <v>225</v>
      </c>
      <c r="B170" s="391"/>
      <c r="C170" s="391"/>
      <c r="D170" s="391"/>
      <c r="E170" s="392"/>
      <c r="G170" s="168"/>
      <c r="S170" s="170"/>
    </row>
    <row r="171" spans="1:19" hidden="1">
      <c r="A171" s="387" t="s">
        <v>226</v>
      </c>
      <c r="B171" s="388"/>
      <c r="C171" s="388"/>
      <c r="D171" s="388"/>
      <c r="E171" s="389"/>
      <c r="G171" s="168"/>
    </row>
    <row r="172" spans="1:19" hidden="1">
      <c r="A172" s="387" t="s">
        <v>227</v>
      </c>
      <c r="B172" s="388"/>
      <c r="C172" s="388"/>
      <c r="D172" s="388"/>
      <c r="E172" s="389"/>
      <c r="G172" s="168"/>
      <c r="S172" s="169"/>
    </row>
    <row r="173" spans="1:19" hidden="1">
      <c r="A173" s="387" t="s">
        <v>228</v>
      </c>
      <c r="B173" s="388"/>
      <c r="C173" s="388"/>
      <c r="D173" s="388"/>
      <c r="E173" s="389"/>
      <c r="G173" s="168"/>
      <c r="S173" s="170"/>
    </row>
    <row r="174" spans="1:19" hidden="1">
      <c r="A174" s="387" t="s">
        <v>229</v>
      </c>
      <c r="B174" s="388"/>
      <c r="C174" s="388"/>
      <c r="D174" s="388"/>
      <c r="E174" s="389"/>
      <c r="G174" s="168"/>
      <c r="S174" s="170"/>
    </row>
    <row r="175" spans="1:19" hidden="1">
      <c r="A175" s="387" t="s">
        <v>230</v>
      </c>
      <c r="B175" s="388"/>
      <c r="C175" s="388"/>
      <c r="D175" s="388"/>
      <c r="E175" s="389"/>
      <c r="G175" s="168"/>
      <c r="S175" s="170"/>
    </row>
    <row r="176" spans="1:19" hidden="1">
      <c r="A176" s="387" t="s">
        <v>231</v>
      </c>
      <c r="B176" s="388"/>
      <c r="C176" s="388"/>
      <c r="D176" s="388"/>
      <c r="E176" s="389"/>
      <c r="G176" s="168"/>
    </row>
    <row r="177" spans="1:19" hidden="1">
      <c r="A177" s="387" t="s">
        <v>232</v>
      </c>
      <c r="B177" s="388"/>
      <c r="C177" s="388"/>
      <c r="D177" s="388"/>
      <c r="E177" s="389"/>
      <c r="G177" s="168"/>
    </row>
    <row r="178" spans="1:19" ht="12.75" hidden="1" customHeight="1">
      <c r="A178" s="387" t="s">
        <v>233</v>
      </c>
      <c r="B178" s="388"/>
      <c r="C178" s="388"/>
      <c r="D178" s="388"/>
      <c r="E178" s="389"/>
      <c r="G178" s="168"/>
    </row>
    <row r="179" spans="1:19" hidden="1">
      <c r="A179" s="387" t="s">
        <v>234</v>
      </c>
      <c r="B179" s="388"/>
      <c r="C179" s="388"/>
      <c r="D179" s="388"/>
      <c r="E179" s="389"/>
      <c r="G179" s="168"/>
    </row>
    <row r="180" spans="1:19" hidden="1">
      <c r="A180" s="387" t="s">
        <v>235</v>
      </c>
      <c r="B180" s="388"/>
      <c r="C180" s="388"/>
      <c r="D180" s="388"/>
      <c r="E180" s="389"/>
      <c r="G180" s="168"/>
    </row>
    <row r="181" spans="1:19" hidden="1">
      <c r="A181" s="387" t="s">
        <v>236</v>
      </c>
      <c r="B181" s="388"/>
      <c r="C181" s="388"/>
      <c r="D181" s="388"/>
      <c r="E181" s="389"/>
      <c r="G181" s="168"/>
      <c r="S181" s="170"/>
    </row>
    <row r="182" spans="1:19" hidden="1">
      <c r="A182" s="387" t="s">
        <v>237</v>
      </c>
      <c r="B182" s="388"/>
      <c r="C182" s="388"/>
      <c r="D182" s="388"/>
      <c r="E182" s="389"/>
      <c r="G182" s="168"/>
    </row>
    <row r="183" spans="1:19" hidden="1">
      <c r="A183" s="387" t="s">
        <v>238</v>
      </c>
      <c r="B183" s="388"/>
      <c r="C183" s="388"/>
      <c r="D183" s="388"/>
      <c r="E183" s="389"/>
      <c r="G183" s="168"/>
    </row>
    <row r="184" spans="1:19" hidden="1">
      <c r="A184" s="387" t="s">
        <v>239</v>
      </c>
      <c r="B184" s="388"/>
      <c r="C184" s="388"/>
      <c r="D184" s="388"/>
      <c r="E184" s="389"/>
      <c r="G184" s="168"/>
    </row>
    <row r="185" spans="1:19" hidden="1">
      <c r="A185" s="387" t="s">
        <v>240</v>
      </c>
      <c r="B185" s="388"/>
      <c r="C185" s="388"/>
      <c r="D185" s="388"/>
      <c r="E185" s="389"/>
      <c r="G185" s="168"/>
    </row>
    <row r="186" spans="1:19" hidden="1">
      <c r="A186" s="387" t="s">
        <v>241</v>
      </c>
      <c r="B186" s="388"/>
      <c r="C186" s="388"/>
      <c r="D186" s="388"/>
      <c r="E186" s="389"/>
      <c r="G186" s="168"/>
    </row>
    <row r="187" spans="1:19" hidden="1">
      <c r="A187" s="393" t="s">
        <v>242</v>
      </c>
      <c r="B187" s="394"/>
      <c r="C187" s="394"/>
      <c r="D187" s="394"/>
      <c r="E187" s="395"/>
      <c r="G187" s="168"/>
    </row>
    <row r="188" spans="1:19" hidden="1">
      <c r="G188" s="168"/>
    </row>
    <row r="189" spans="1:19" hidden="1">
      <c r="A189" s="381" t="s">
        <v>243</v>
      </c>
      <c r="B189" s="382"/>
      <c r="C189" s="382"/>
      <c r="D189" s="382"/>
      <c r="E189" s="383"/>
    </row>
    <row r="190" spans="1:19" ht="12.75" hidden="1" customHeight="1">
      <c r="A190" s="384" t="s">
        <v>244</v>
      </c>
      <c r="B190" s="385"/>
      <c r="C190" s="385"/>
      <c r="D190" s="385"/>
      <c r="E190" s="386"/>
    </row>
    <row r="191" spans="1:19" ht="12.75" hidden="1" customHeight="1">
      <c r="A191" s="387" t="s">
        <v>245</v>
      </c>
      <c r="B191" s="388"/>
      <c r="C191" s="388"/>
      <c r="D191" s="388"/>
      <c r="E191" s="389"/>
    </row>
    <row r="192" spans="1:19" ht="12.75" hidden="1" customHeight="1">
      <c r="A192" s="387" t="s">
        <v>246</v>
      </c>
      <c r="B192" s="388"/>
      <c r="C192" s="388"/>
      <c r="D192" s="388"/>
      <c r="E192" s="389"/>
    </row>
    <row r="193" spans="1:19" hidden="1">
      <c r="A193" s="387" t="s">
        <v>247</v>
      </c>
      <c r="B193" s="388"/>
      <c r="C193" s="388"/>
      <c r="D193" s="388"/>
      <c r="E193" s="389"/>
    </row>
    <row r="194" spans="1:19" hidden="1">
      <c r="A194" s="387" t="s">
        <v>248</v>
      </c>
      <c r="B194" s="388"/>
      <c r="C194" s="388"/>
      <c r="D194" s="388"/>
      <c r="E194" s="389"/>
    </row>
    <row r="195" spans="1:19" hidden="1">
      <c r="A195" s="393" t="s">
        <v>249</v>
      </c>
      <c r="B195" s="394"/>
      <c r="C195" s="394"/>
      <c r="D195" s="394"/>
      <c r="E195" s="395"/>
    </row>
    <row r="196" spans="1:19" hidden="1">
      <c r="S196" s="169"/>
    </row>
    <row r="197" spans="1:19" hidden="1">
      <c r="A197" s="381" t="s">
        <v>250</v>
      </c>
      <c r="B197" s="382"/>
      <c r="C197" s="382"/>
      <c r="D197" s="382"/>
      <c r="E197" s="383"/>
      <c r="S197" s="170"/>
    </row>
    <row r="198" spans="1:19" hidden="1">
      <c r="A198" s="384" t="s">
        <v>251</v>
      </c>
      <c r="B198" s="385"/>
      <c r="C198" s="385"/>
      <c r="D198" s="385"/>
      <c r="E198" s="386"/>
      <c r="S198" s="170"/>
    </row>
    <row r="199" spans="1:19" hidden="1">
      <c r="A199" s="387" t="s">
        <v>252</v>
      </c>
      <c r="B199" s="388"/>
      <c r="C199" s="388"/>
      <c r="D199" s="388"/>
      <c r="E199" s="389"/>
      <c r="S199" s="170"/>
    </row>
    <row r="200" spans="1:19" ht="12.75" hidden="1" customHeight="1">
      <c r="A200" s="387" t="s">
        <v>253</v>
      </c>
      <c r="B200" s="388"/>
      <c r="C200" s="388"/>
      <c r="D200" s="388"/>
      <c r="E200" s="389"/>
      <c r="S200" s="170"/>
    </row>
    <row r="201" spans="1:19" hidden="1">
      <c r="A201" s="393" t="s">
        <v>254</v>
      </c>
      <c r="B201" s="394"/>
      <c r="C201" s="394"/>
      <c r="D201" s="394"/>
      <c r="E201" s="395"/>
    </row>
    <row r="202" spans="1:19" hidden="1"/>
    <row r="203" spans="1:19" hidden="1">
      <c r="A203" s="381" t="s">
        <v>255</v>
      </c>
      <c r="B203" s="382"/>
      <c r="C203" s="382"/>
      <c r="D203" s="382"/>
      <c r="E203" s="383"/>
    </row>
    <row r="204" spans="1:19" hidden="1">
      <c r="A204" s="384" t="s">
        <v>256</v>
      </c>
      <c r="B204" s="385"/>
      <c r="C204" s="385"/>
      <c r="D204" s="385"/>
      <c r="E204" s="386"/>
    </row>
    <row r="205" spans="1:19" hidden="1">
      <c r="A205" s="387" t="s">
        <v>257</v>
      </c>
      <c r="B205" s="388"/>
      <c r="C205" s="388"/>
      <c r="D205" s="388"/>
      <c r="E205" s="389"/>
    </row>
    <row r="206" spans="1:19" hidden="1">
      <c r="A206" s="387" t="s">
        <v>258</v>
      </c>
      <c r="B206" s="388"/>
      <c r="C206" s="388"/>
      <c r="D206" s="388"/>
      <c r="E206" s="389"/>
    </row>
    <row r="207" spans="1:19" ht="12.75" hidden="1" customHeight="1">
      <c r="A207" s="387" t="s">
        <v>259</v>
      </c>
      <c r="B207" s="388"/>
      <c r="C207" s="388"/>
      <c r="D207" s="388"/>
      <c r="E207" s="389"/>
    </row>
    <row r="208" spans="1:19" ht="12.75" hidden="1" customHeight="1">
      <c r="A208" s="387" t="s">
        <v>260</v>
      </c>
      <c r="B208" s="388"/>
      <c r="C208" s="388"/>
      <c r="D208" s="388"/>
      <c r="E208" s="389"/>
    </row>
    <row r="209" spans="1:6" ht="12.75" hidden="1" customHeight="1">
      <c r="A209" s="387" t="s">
        <v>261</v>
      </c>
      <c r="B209" s="388"/>
      <c r="C209" s="388"/>
      <c r="D209" s="388"/>
      <c r="E209" s="389"/>
    </row>
    <row r="210" spans="1:6" ht="12.75" hidden="1" customHeight="1">
      <c r="A210" s="393" t="s">
        <v>262</v>
      </c>
      <c r="B210" s="396"/>
      <c r="C210" s="396"/>
      <c r="D210" s="396"/>
      <c r="E210" s="397"/>
    </row>
    <row r="211" spans="1:6" hidden="1"/>
    <row r="212" spans="1:6" hidden="1">
      <c r="A212" s="75" t="s">
        <v>173</v>
      </c>
      <c r="B212" s="61" t="s">
        <v>165</v>
      </c>
      <c r="C212" s="62">
        <v>0</v>
      </c>
      <c r="D212" s="62">
        <v>0</v>
      </c>
      <c r="E212" s="62">
        <v>0</v>
      </c>
      <c r="F212" s="62">
        <v>0</v>
      </c>
    </row>
    <row r="213" spans="1:6" hidden="1">
      <c r="A213" s="75" t="s">
        <v>173</v>
      </c>
      <c r="B213" s="61" t="s">
        <v>165</v>
      </c>
      <c r="C213" s="62">
        <v>0</v>
      </c>
      <c r="D213" s="62">
        <v>0</v>
      </c>
      <c r="E213" s="62">
        <v>0</v>
      </c>
      <c r="F213" s="62">
        <v>0</v>
      </c>
    </row>
    <row r="214" spans="1:6" hidden="1">
      <c r="A214" s="75" t="s">
        <v>174</v>
      </c>
      <c r="B214" s="61" t="s">
        <v>165</v>
      </c>
      <c r="C214" s="62">
        <v>0</v>
      </c>
      <c r="D214" s="62">
        <v>0</v>
      </c>
      <c r="E214" s="62">
        <v>0</v>
      </c>
      <c r="F214" s="62">
        <v>0</v>
      </c>
    </row>
    <row r="215" spans="1:6" hidden="1">
      <c r="A215" s="75" t="s">
        <v>174</v>
      </c>
      <c r="B215" s="61" t="s">
        <v>165</v>
      </c>
      <c r="C215" s="62">
        <v>0</v>
      </c>
      <c r="D215" s="62">
        <v>0</v>
      </c>
      <c r="E215" s="62">
        <v>0</v>
      </c>
      <c r="F215" s="62">
        <v>0</v>
      </c>
    </row>
    <row r="216" spans="1:6" hidden="1">
      <c r="A216" s="75" t="s">
        <v>176</v>
      </c>
      <c r="B216" s="61" t="s">
        <v>165</v>
      </c>
      <c r="C216" s="62">
        <v>0</v>
      </c>
      <c r="D216" s="62">
        <v>0</v>
      </c>
      <c r="E216" s="62">
        <v>0</v>
      </c>
      <c r="F216" s="62">
        <v>0</v>
      </c>
    </row>
    <row r="217" spans="1:6" hidden="1">
      <c r="A217" s="75" t="s">
        <v>176</v>
      </c>
      <c r="B217" s="61" t="s">
        <v>165</v>
      </c>
      <c r="C217" s="81">
        <v>0</v>
      </c>
      <c r="D217" s="81">
        <v>0</v>
      </c>
      <c r="E217" s="81">
        <v>0</v>
      </c>
      <c r="F217" s="81">
        <v>0</v>
      </c>
    </row>
    <row r="219" spans="1:6" ht="13.5" hidden="1" thickBot="1">
      <c r="A219">
        <v>3</v>
      </c>
      <c r="B219" t="s">
        <v>263</v>
      </c>
      <c r="D219" s="127">
        <f>ROUND(TotalBenefit-TotalCost,3-LEN(INT(TotalBenefit-TotalCost)))</f>
        <v>106000</v>
      </c>
    </row>
    <row r="220" spans="1:6" ht="13.5" hidden="1" thickBot="1">
      <c r="A220">
        <v>5</v>
      </c>
      <c r="B220" t="s">
        <v>264</v>
      </c>
      <c r="D220" s="131">
        <f>IF(TotalCost=0,0,TotalBenefit/TotalCost)</f>
        <v>8.5714285714285712</v>
      </c>
      <c r="F220" t="s">
        <v>264</v>
      </c>
    </row>
  </sheetData>
  <mergeCells count="143">
    <mergeCell ref="A206:E206"/>
    <mergeCell ref="A207:E207"/>
    <mergeCell ref="A208:E208"/>
    <mergeCell ref="A209:E209"/>
    <mergeCell ref="A210:E210"/>
    <mergeCell ref="A199:E199"/>
    <mergeCell ref="A200:E200"/>
    <mergeCell ref="A201:E201"/>
    <mergeCell ref="A203:E203"/>
    <mergeCell ref="A204:E204"/>
    <mergeCell ref="A205:E205"/>
    <mergeCell ref="A192:E192"/>
    <mergeCell ref="A193:E193"/>
    <mergeCell ref="A194:E194"/>
    <mergeCell ref="A195:E195"/>
    <mergeCell ref="A197:E197"/>
    <mergeCell ref="A198:E198"/>
    <mergeCell ref="A185:E185"/>
    <mergeCell ref="A186:E186"/>
    <mergeCell ref="A187:E187"/>
    <mergeCell ref="A189:E189"/>
    <mergeCell ref="A190:E190"/>
    <mergeCell ref="A191:E191"/>
    <mergeCell ref="A179:E179"/>
    <mergeCell ref="A180:E180"/>
    <mergeCell ref="A181:E181"/>
    <mergeCell ref="A182:E182"/>
    <mergeCell ref="A183:E183"/>
    <mergeCell ref="A184:E184"/>
    <mergeCell ref="A173:E173"/>
    <mergeCell ref="A174:E174"/>
    <mergeCell ref="A175:E175"/>
    <mergeCell ref="A176:E176"/>
    <mergeCell ref="A177:E177"/>
    <mergeCell ref="A178:E178"/>
    <mergeCell ref="A167:E167"/>
    <mergeCell ref="A168:E168"/>
    <mergeCell ref="A169:E169"/>
    <mergeCell ref="A170:E170"/>
    <mergeCell ref="A171:E171"/>
    <mergeCell ref="A172:E172"/>
    <mergeCell ref="B159:G159"/>
    <mergeCell ref="B160:G160"/>
    <mergeCell ref="B161:G161"/>
    <mergeCell ref="B162:G162"/>
    <mergeCell ref="B163:G163"/>
    <mergeCell ref="B164:G164"/>
    <mergeCell ref="B152:C152"/>
    <mergeCell ref="F152:G152"/>
    <mergeCell ref="A155:G155"/>
    <mergeCell ref="A156:G156"/>
    <mergeCell ref="B157:G157"/>
    <mergeCell ref="B158:G158"/>
    <mergeCell ref="B149:C149"/>
    <mergeCell ref="F149:G149"/>
    <mergeCell ref="B150:C150"/>
    <mergeCell ref="F150:G150"/>
    <mergeCell ref="B151:C151"/>
    <mergeCell ref="F151:G151"/>
    <mergeCell ref="A145:G145"/>
    <mergeCell ref="A146:G146"/>
    <mergeCell ref="B147:C147"/>
    <mergeCell ref="F147:G147"/>
    <mergeCell ref="B148:C148"/>
    <mergeCell ref="F148:G148"/>
    <mergeCell ref="A136:E136"/>
    <mergeCell ref="A137:E137"/>
    <mergeCell ref="A138:E138"/>
    <mergeCell ref="A139:E139"/>
    <mergeCell ref="A140:E140"/>
    <mergeCell ref="A141:E141"/>
    <mergeCell ref="S122:U122"/>
    <mergeCell ref="S123:U123"/>
    <mergeCell ref="A128:G128"/>
    <mergeCell ref="A133:E133"/>
    <mergeCell ref="A134:E134"/>
    <mergeCell ref="A135:E135"/>
    <mergeCell ref="D111:E111"/>
    <mergeCell ref="D112:E112"/>
    <mergeCell ref="A113:F113"/>
    <mergeCell ref="A116:G116"/>
    <mergeCell ref="S118:U118"/>
    <mergeCell ref="S121:T121"/>
    <mergeCell ref="S97:W97"/>
    <mergeCell ref="T98:V98"/>
    <mergeCell ref="T100:V100"/>
    <mergeCell ref="T101:V101"/>
    <mergeCell ref="T104:V104"/>
    <mergeCell ref="T105:V105"/>
    <mergeCell ref="S60:W60"/>
    <mergeCell ref="S72:W72"/>
    <mergeCell ref="S78:W78"/>
    <mergeCell ref="T80:V80"/>
    <mergeCell ref="A85:G85"/>
    <mergeCell ref="S85:W85"/>
    <mergeCell ref="B53:G53"/>
    <mergeCell ref="B54:G54"/>
    <mergeCell ref="B55:G55"/>
    <mergeCell ref="B56:G56"/>
    <mergeCell ref="B57:G57"/>
    <mergeCell ref="A60:G60"/>
    <mergeCell ref="A47:G47"/>
    <mergeCell ref="B48:G48"/>
    <mergeCell ref="B49:G49"/>
    <mergeCell ref="B50:G50"/>
    <mergeCell ref="B51:G51"/>
    <mergeCell ref="B52:G52"/>
    <mergeCell ref="A39:G39"/>
    <mergeCell ref="B40:G40"/>
    <mergeCell ref="B41:G41"/>
    <mergeCell ref="B42:G42"/>
    <mergeCell ref="B43:G43"/>
    <mergeCell ref="A46:G46"/>
    <mergeCell ref="B31:G31"/>
    <mergeCell ref="B32:G32"/>
    <mergeCell ref="B33:G33"/>
    <mergeCell ref="B34:G34"/>
    <mergeCell ref="B35:G35"/>
    <mergeCell ref="A38:G38"/>
    <mergeCell ref="B23:G23"/>
    <mergeCell ref="B24:G24"/>
    <mergeCell ref="B25:G25"/>
    <mergeCell ref="A28:G28"/>
    <mergeCell ref="A29:G29"/>
    <mergeCell ref="B30:G30"/>
    <mergeCell ref="B18:G18"/>
    <mergeCell ref="B19:G19"/>
    <mergeCell ref="B20:G20"/>
    <mergeCell ref="B21:G21"/>
    <mergeCell ref="B22:G22"/>
    <mergeCell ref="B10:G10"/>
    <mergeCell ref="B11:G11"/>
    <mergeCell ref="B12:G12"/>
    <mergeCell ref="B13:G13"/>
    <mergeCell ref="B14:G14"/>
    <mergeCell ref="B16:G16"/>
    <mergeCell ref="A1:G1"/>
    <mergeCell ref="C3:G3"/>
    <mergeCell ref="F5:G5"/>
    <mergeCell ref="B6:G6"/>
    <mergeCell ref="A8:G8"/>
    <mergeCell ref="A9:G9"/>
    <mergeCell ref="B15:G15"/>
  </mergeCells>
  <dataValidations count="12">
    <dataValidation type="list" allowBlank="1" showInputMessage="1" showErrorMessage="1" sqref="G75:G80 JC75:JC80 SY75:SY80 ACU75:ACU80 AMQ75:AMQ80 AWM75:AWM80 BGI75:BGI80 BQE75:BQE80 CAA75:CAA80 CJW75:CJW80 CTS75:CTS80 DDO75:DDO80 DNK75:DNK80 DXG75:DXG80 EHC75:EHC80 EQY75:EQY80 FAU75:FAU80 FKQ75:FKQ80 FUM75:FUM80 GEI75:GEI80 GOE75:GOE80 GYA75:GYA80 HHW75:HHW80 HRS75:HRS80 IBO75:IBO80 ILK75:ILK80 IVG75:IVG80 JFC75:JFC80 JOY75:JOY80 JYU75:JYU80 KIQ75:KIQ80 KSM75:KSM80 LCI75:LCI80 LME75:LME80 LWA75:LWA80 MFW75:MFW80 MPS75:MPS80 MZO75:MZO80 NJK75:NJK80 NTG75:NTG80 ODC75:ODC80 OMY75:OMY80 OWU75:OWU80 PGQ75:PGQ80 PQM75:PQM80 QAI75:QAI80 QKE75:QKE80 QUA75:QUA80 RDW75:RDW80 RNS75:RNS80 RXO75:RXO80 SHK75:SHK80 SRG75:SRG80 TBC75:TBC80 TKY75:TKY80 TUU75:TUU80 UEQ75:UEQ80 UOM75:UOM80 UYI75:UYI80 VIE75:VIE80 VSA75:VSA80 WBW75:WBW80 WLS75:WLS80 WVO75:WVO80 G65611:G65616 JC65611:JC65616 SY65611:SY65616 ACU65611:ACU65616 AMQ65611:AMQ65616 AWM65611:AWM65616 BGI65611:BGI65616 BQE65611:BQE65616 CAA65611:CAA65616 CJW65611:CJW65616 CTS65611:CTS65616 DDO65611:DDO65616 DNK65611:DNK65616 DXG65611:DXG65616 EHC65611:EHC65616 EQY65611:EQY65616 FAU65611:FAU65616 FKQ65611:FKQ65616 FUM65611:FUM65616 GEI65611:GEI65616 GOE65611:GOE65616 GYA65611:GYA65616 HHW65611:HHW65616 HRS65611:HRS65616 IBO65611:IBO65616 ILK65611:ILK65616 IVG65611:IVG65616 JFC65611:JFC65616 JOY65611:JOY65616 JYU65611:JYU65616 KIQ65611:KIQ65616 KSM65611:KSM65616 LCI65611:LCI65616 LME65611:LME65616 LWA65611:LWA65616 MFW65611:MFW65616 MPS65611:MPS65616 MZO65611:MZO65616 NJK65611:NJK65616 NTG65611:NTG65616 ODC65611:ODC65616 OMY65611:OMY65616 OWU65611:OWU65616 PGQ65611:PGQ65616 PQM65611:PQM65616 QAI65611:QAI65616 QKE65611:QKE65616 QUA65611:QUA65616 RDW65611:RDW65616 RNS65611:RNS65616 RXO65611:RXO65616 SHK65611:SHK65616 SRG65611:SRG65616 TBC65611:TBC65616 TKY65611:TKY65616 TUU65611:TUU65616 UEQ65611:UEQ65616 UOM65611:UOM65616 UYI65611:UYI65616 VIE65611:VIE65616 VSA65611:VSA65616 WBW65611:WBW65616 WLS65611:WLS65616 WVO65611:WVO65616 G131147:G131152 JC131147:JC131152 SY131147:SY131152 ACU131147:ACU131152 AMQ131147:AMQ131152 AWM131147:AWM131152 BGI131147:BGI131152 BQE131147:BQE131152 CAA131147:CAA131152 CJW131147:CJW131152 CTS131147:CTS131152 DDO131147:DDO131152 DNK131147:DNK131152 DXG131147:DXG131152 EHC131147:EHC131152 EQY131147:EQY131152 FAU131147:FAU131152 FKQ131147:FKQ131152 FUM131147:FUM131152 GEI131147:GEI131152 GOE131147:GOE131152 GYA131147:GYA131152 HHW131147:HHW131152 HRS131147:HRS131152 IBO131147:IBO131152 ILK131147:ILK131152 IVG131147:IVG131152 JFC131147:JFC131152 JOY131147:JOY131152 JYU131147:JYU131152 KIQ131147:KIQ131152 KSM131147:KSM131152 LCI131147:LCI131152 LME131147:LME131152 LWA131147:LWA131152 MFW131147:MFW131152 MPS131147:MPS131152 MZO131147:MZO131152 NJK131147:NJK131152 NTG131147:NTG131152 ODC131147:ODC131152 OMY131147:OMY131152 OWU131147:OWU131152 PGQ131147:PGQ131152 PQM131147:PQM131152 QAI131147:QAI131152 QKE131147:QKE131152 QUA131147:QUA131152 RDW131147:RDW131152 RNS131147:RNS131152 RXO131147:RXO131152 SHK131147:SHK131152 SRG131147:SRG131152 TBC131147:TBC131152 TKY131147:TKY131152 TUU131147:TUU131152 UEQ131147:UEQ131152 UOM131147:UOM131152 UYI131147:UYI131152 VIE131147:VIE131152 VSA131147:VSA131152 WBW131147:WBW131152 WLS131147:WLS131152 WVO131147:WVO131152 G196683:G196688 JC196683:JC196688 SY196683:SY196688 ACU196683:ACU196688 AMQ196683:AMQ196688 AWM196683:AWM196688 BGI196683:BGI196688 BQE196683:BQE196688 CAA196683:CAA196688 CJW196683:CJW196688 CTS196683:CTS196688 DDO196683:DDO196688 DNK196683:DNK196688 DXG196683:DXG196688 EHC196683:EHC196688 EQY196683:EQY196688 FAU196683:FAU196688 FKQ196683:FKQ196688 FUM196683:FUM196688 GEI196683:GEI196688 GOE196683:GOE196688 GYA196683:GYA196688 HHW196683:HHW196688 HRS196683:HRS196688 IBO196683:IBO196688 ILK196683:ILK196688 IVG196683:IVG196688 JFC196683:JFC196688 JOY196683:JOY196688 JYU196683:JYU196688 KIQ196683:KIQ196688 KSM196683:KSM196688 LCI196683:LCI196688 LME196683:LME196688 LWA196683:LWA196688 MFW196683:MFW196688 MPS196683:MPS196688 MZO196683:MZO196688 NJK196683:NJK196688 NTG196683:NTG196688 ODC196683:ODC196688 OMY196683:OMY196688 OWU196683:OWU196688 PGQ196683:PGQ196688 PQM196683:PQM196688 QAI196683:QAI196688 QKE196683:QKE196688 QUA196683:QUA196688 RDW196683:RDW196688 RNS196683:RNS196688 RXO196683:RXO196688 SHK196683:SHK196688 SRG196683:SRG196688 TBC196683:TBC196688 TKY196683:TKY196688 TUU196683:TUU196688 UEQ196683:UEQ196688 UOM196683:UOM196688 UYI196683:UYI196688 VIE196683:VIE196688 VSA196683:VSA196688 WBW196683:WBW196688 WLS196683:WLS196688 WVO196683:WVO196688 G262219:G262224 JC262219:JC262224 SY262219:SY262224 ACU262219:ACU262224 AMQ262219:AMQ262224 AWM262219:AWM262224 BGI262219:BGI262224 BQE262219:BQE262224 CAA262219:CAA262224 CJW262219:CJW262224 CTS262219:CTS262224 DDO262219:DDO262224 DNK262219:DNK262224 DXG262219:DXG262224 EHC262219:EHC262224 EQY262219:EQY262224 FAU262219:FAU262224 FKQ262219:FKQ262224 FUM262219:FUM262224 GEI262219:GEI262224 GOE262219:GOE262224 GYA262219:GYA262224 HHW262219:HHW262224 HRS262219:HRS262224 IBO262219:IBO262224 ILK262219:ILK262224 IVG262219:IVG262224 JFC262219:JFC262224 JOY262219:JOY262224 JYU262219:JYU262224 KIQ262219:KIQ262224 KSM262219:KSM262224 LCI262219:LCI262224 LME262219:LME262224 LWA262219:LWA262224 MFW262219:MFW262224 MPS262219:MPS262224 MZO262219:MZO262224 NJK262219:NJK262224 NTG262219:NTG262224 ODC262219:ODC262224 OMY262219:OMY262224 OWU262219:OWU262224 PGQ262219:PGQ262224 PQM262219:PQM262224 QAI262219:QAI262224 QKE262219:QKE262224 QUA262219:QUA262224 RDW262219:RDW262224 RNS262219:RNS262224 RXO262219:RXO262224 SHK262219:SHK262224 SRG262219:SRG262224 TBC262219:TBC262224 TKY262219:TKY262224 TUU262219:TUU262224 UEQ262219:UEQ262224 UOM262219:UOM262224 UYI262219:UYI262224 VIE262219:VIE262224 VSA262219:VSA262224 WBW262219:WBW262224 WLS262219:WLS262224 WVO262219:WVO262224 G327755:G327760 JC327755:JC327760 SY327755:SY327760 ACU327755:ACU327760 AMQ327755:AMQ327760 AWM327755:AWM327760 BGI327755:BGI327760 BQE327755:BQE327760 CAA327755:CAA327760 CJW327755:CJW327760 CTS327755:CTS327760 DDO327755:DDO327760 DNK327755:DNK327760 DXG327755:DXG327760 EHC327755:EHC327760 EQY327755:EQY327760 FAU327755:FAU327760 FKQ327755:FKQ327760 FUM327755:FUM327760 GEI327755:GEI327760 GOE327755:GOE327760 GYA327755:GYA327760 HHW327755:HHW327760 HRS327755:HRS327760 IBO327755:IBO327760 ILK327755:ILK327760 IVG327755:IVG327760 JFC327755:JFC327760 JOY327755:JOY327760 JYU327755:JYU327760 KIQ327755:KIQ327760 KSM327755:KSM327760 LCI327755:LCI327760 LME327755:LME327760 LWA327755:LWA327760 MFW327755:MFW327760 MPS327755:MPS327760 MZO327755:MZO327760 NJK327755:NJK327760 NTG327755:NTG327760 ODC327755:ODC327760 OMY327755:OMY327760 OWU327755:OWU327760 PGQ327755:PGQ327760 PQM327755:PQM327760 QAI327755:QAI327760 QKE327755:QKE327760 QUA327755:QUA327760 RDW327755:RDW327760 RNS327755:RNS327760 RXO327755:RXO327760 SHK327755:SHK327760 SRG327755:SRG327760 TBC327755:TBC327760 TKY327755:TKY327760 TUU327755:TUU327760 UEQ327755:UEQ327760 UOM327755:UOM327760 UYI327755:UYI327760 VIE327755:VIE327760 VSA327755:VSA327760 WBW327755:WBW327760 WLS327755:WLS327760 WVO327755:WVO327760 G393291:G393296 JC393291:JC393296 SY393291:SY393296 ACU393291:ACU393296 AMQ393291:AMQ393296 AWM393291:AWM393296 BGI393291:BGI393296 BQE393291:BQE393296 CAA393291:CAA393296 CJW393291:CJW393296 CTS393291:CTS393296 DDO393291:DDO393296 DNK393291:DNK393296 DXG393291:DXG393296 EHC393291:EHC393296 EQY393291:EQY393296 FAU393291:FAU393296 FKQ393291:FKQ393296 FUM393291:FUM393296 GEI393291:GEI393296 GOE393291:GOE393296 GYA393291:GYA393296 HHW393291:HHW393296 HRS393291:HRS393296 IBO393291:IBO393296 ILK393291:ILK393296 IVG393291:IVG393296 JFC393291:JFC393296 JOY393291:JOY393296 JYU393291:JYU393296 KIQ393291:KIQ393296 KSM393291:KSM393296 LCI393291:LCI393296 LME393291:LME393296 LWA393291:LWA393296 MFW393291:MFW393296 MPS393291:MPS393296 MZO393291:MZO393296 NJK393291:NJK393296 NTG393291:NTG393296 ODC393291:ODC393296 OMY393291:OMY393296 OWU393291:OWU393296 PGQ393291:PGQ393296 PQM393291:PQM393296 QAI393291:QAI393296 QKE393291:QKE393296 QUA393291:QUA393296 RDW393291:RDW393296 RNS393291:RNS393296 RXO393291:RXO393296 SHK393291:SHK393296 SRG393291:SRG393296 TBC393291:TBC393296 TKY393291:TKY393296 TUU393291:TUU393296 UEQ393291:UEQ393296 UOM393291:UOM393296 UYI393291:UYI393296 VIE393291:VIE393296 VSA393291:VSA393296 WBW393291:WBW393296 WLS393291:WLS393296 WVO393291:WVO393296 G458827:G458832 JC458827:JC458832 SY458827:SY458832 ACU458827:ACU458832 AMQ458827:AMQ458832 AWM458827:AWM458832 BGI458827:BGI458832 BQE458827:BQE458832 CAA458827:CAA458832 CJW458827:CJW458832 CTS458827:CTS458832 DDO458827:DDO458832 DNK458827:DNK458832 DXG458827:DXG458832 EHC458827:EHC458832 EQY458827:EQY458832 FAU458827:FAU458832 FKQ458827:FKQ458832 FUM458827:FUM458832 GEI458827:GEI458832 GOE458827:GOE458832 GYA458827:GYA458832 HHW458827:HHW458832 HRS458827:HRS458832 IBO458827:IBO458832 ILK458827:ILK458832 IVG458827:IVG458832 JFC458827:JFC458832 JOY458827:JOY458832 JYU458827:JYU458832 KIQ458827:KIQ458832 KSM458827:KSM458832 LCI458827:LCI458832 LME458827:LME458832 LWA458827:LWA458832 MFW458827:MFW458832 MPS458827:MPS458832 MZO458827:MZO458832 NJK458827:NJK458832 NTG458827:NTG458832 ODC458827:ODC458832 OMY458827:OMY458832 OWU458827:OWU458832 PGQ458827:PGQ458832 PQM458827:PQM458832 QAI458827:QAI458832 QKE458827:QKE458832 QUA458827:QUA458832 RDW458827:RDW458832 RNS458827:RNS458832 RXO458827:RXO458832 SHK458827:SHK458832 SRG458827:SRG458832 TBC458827:TBC458832 TKY458827:TKY458832 TUU458827:TUU458832 UEQ458827:UEQ458832 UOM458827:UOM458832 UYI458827:UYI458832 VIE458827:VIE458832 VSA458827:VSA458832 WBW458827:WBW458832 WLS458827:WLS458832 WVO458827:WVO458832 G524363:G524368 JC524363:JC524368 SY524363:SY524368 ACU524363:ACU524368 AMQ524363:AMQ524368 AWM524363:AWM524368 BGI524363:BGI524368 BQE524363:BQE524368 CAA524363:CAA524368 CJW524363:CJW524368 CTS524363:CTS524368 DDO524363:DDO524368 DNK524363:DNK524368 DXG524363:DXG524368 EHC524363:EHC524368 EQY524363:EQY524368 FAU524363:FAU524368 FKQ524363:FKQ524368 FUM524363:FUM524368 GEI524363:GEI524368 GOE524363:GOE524368 GYA524363:GYA524368 HHW524363:HHW524368 HRS524363:HRS524368 IBO524363:IBO524368 ILK524363:ILK524368 IVG524363:IVG524368 JFC524363:JFC524368 JOY524363:JOY524368 JYU524363:JYU524368 KIQ524363:KIQ524368 KSM524363:KSM524368 LCI524363:LCI524368 LME524363:LME524368 LWA524363:LWA524368 MFW524363:MFW524368 MPS524363:MPS524368 MZO524363:MZO524368 NJK524363:NJK524368 NTG524363:NTG524368 ODC524363:ODC524368 OMY524363:OMY524368 OWU524363:OWU524368 PGQ524363:PGQ524368 PQM524363:PQM524368 QAI524363:QAI524368 QKE524363:QKE524368 QUA524363:QUA524368 RDW524363:RDW524368 RNS524363:RNS524368 RXO524363:RXO524368 SHK524363:SHK524368 SRG524363:SRG524368 TBC524363:TBC524368 TKY524363:TKY524368 TUU524363:TUU524368 UEQ524363:UEQ524368 UOM524363:UOM524368 UYI524363:UYI524368 VIE524363:VIE524368 VSA524363:VSA524368 WBW524363:WBW524368 WLS524363:WLS524368 WVO524363:WVO524368 G589899:G589904 JC589899:JC589904 SY589899:SY589904 ACU589899:ACU589904 AMQ589899:AMQ589904 AWM589899:AWM589904 BGI589899:BGI589904 BQE589899:BQE589904 CAA589899:CAA589904 CJW589899:CJW589904 CTS589899:CTS589904 DDO589899:DDO589904 DNK589899:DNK589904 DXG589899:DXG589904 EHC589899:EHC589904 EQY589899:EQY589904 FAU589899:FAU589904 FKQ589899:FKQ589904 FUM589899:FUM589904 GEI589899:GEI589904 GOE589899:GOE589904 GYA589899:GYA589904 HHW589899:HHW589904 HRS589899:HRS589904 IBO589899:IBO589904 ILK589899:ILK589904 IVG589899:IVG589904 JFC589899:JFC589904 JOY589899:JOY589904 JYU589899:JYU589904 KIQ589899:KIQ589904 KSM589899:KSM589904 LCI589899:LCI589904 LME589899:LME589904 LWA589899:LWA589904 MFW589899:MFW589904 MPS589899:MPS589904 MZO589899:MZO589904 NJK589899:NJK589904 NTG589899:NTG589904 ODC589899:ODC589904 OMY589899:OMY589904 OWU589899:OWU589904 PGQ589899:PGQ589904 PQM589899:PQM589904 QAI589899:QAI589904 QKE589899:QKE589904 QUA589899:QUA589904 RDW589899:RDW589904 RNS589899:RNS589904 RXO589899:RXO589904 SHK589899:SHK589904 SRG589899:SRG589904 TBC589899:TBC589904 TKY589899:TKY589904 TUU589899:TUU589904 UEQ589899:UEQ589904 UOM589899:UOM589904 UYI589899:UYI589904 VIE589899:VIE589904 VSA589899:VSA589904 WBW589899:WBW589904 WLS589899:WLS589904 WVO589899:WVO589904 G655435:G655440 JC655435:JC655440 SY655435:SY655440 ACU655435:ACU655440 AMQ655435:AMQ655440 AWM655435:AWM655440 BGI655435:BGI655440 BQE655435:BQE655440 CAA655435:CAA655440 CJW655435:CJW655440 CTS655435:CTS655440 DDO655435:DDO655440 DNK655435:DNK655440 DXG655435:DXG655440 EHC655435:EHC655440 EQY655435:EQY655440 FAU655435:FAU655440 FKQ655435:FKQ655440 FUM655435:FUM655440 GEI655435:GEI655440 GOE655435:GOE655440 GYA655435:GYA655440 HHW655435:HHW655440 HRS655435:HRS655440 IBO655435:IBO655440 ILK655435:ILK655440 IVG655435:IVG655440 JFC655435:JFC655440 JOY655435:JOY655440 JYU655435:JYU655440 KIQ655435:KIQ655440 KSM655435:KSM655440 LCI655435:LCI655440 LME655435:LME655440 LWA655435:LWA655440 MFW655435:MFW655440 MPS655435:MPS655440 MZO655435:MZO655440 NJK655435:NJK655440 NTG655435:NTG655440 ODC655435:ODC655440 OMY655435:OMY655440 OWU655435:OWU655440 PGQ655435:PGQ655440 PQM655435:PQM655440 QAI655435:QAI655440 QKE655435:QKE655440 QUA655435:QUA655440 RDW655435:RDW655440 RNS655435:RNS655440 RXO655435:RXO655440 SHK655435:SHK655440 SRG655435:SRG655440 TBC655435:TBC655440 TKY655435:TKY655440 TUU655435:TUU655440 UEQ655435:UEQ655440 UOM655435:UOM655440 UYI655435:UYI655440 VIE655435:VIE655440 VSA655435:VSA655440 WBW655435:WBW655440 WLS655435:WLS655440 WVO655435:WVO655440 G720971:G720976 JC720971:JC720976 SY720971:SY720976 ACU720971:ACU720976 AMQ720971:AMQ720976 AWM720971:AWM720976 BGI720971:BGI720976 BQE720971:BQE720976 CAA720971:CAA720976 CJW720971:CJW720976 CTS720971:CTS720976 DDO720971:DDO720976 DNK720971:DNK720976 DXG720971:DXG720976 EHC720971:EHC720976 EQY720971:EQY720976 FAU720971:FAU720976 FKQ720971:FKQ720976 FUM720971:FUM720976 GEI720971:GEI720976 GOE720971:GOE720976 GYA720971:GYA720976 HHW720971:HHW720976 HRS720971:HRS720976 IBO720971:IBO720976 ILK720971:ILK720976 IVG720971:IVG720976 JFC720971:JFC720976 JOY720971:JOY720976 JYU720971:JYU720976 KIQ720971:KIQ720976 KSM720971:KSM720976 LCI720971:LCI720976 LME720971:LME720976 LWA720971:LWA720976 MFW720971:MFW720976 MPS720971:MPS720976 MZO720971:MZO720976 NJK720971:NJK720976 NTG720971:NTG720976 ODC720971:ODC720976 OMY720971:OMY720976 OWU720971:OWU720976 PGQ720971:PGQ720976 PQM720971:PQM720976 QAI720971:QAI720976 QKE720971:QKE720976 QUA720971:QUA720976 RDW720971:RDW720976 RNS720971:RNS720976 RXO720971:RXO720976 SHK720971:SHK720976 SRG720971:SRG720976 TBC720971:TBC720976 TKY720971:TKY720976 TUU720971:TUU720976 UEQ720971:UEQ720976 UOM720971:UOM720976 UYI720971:UYI720976 VIE720971:VIE720976 VSA720971:VSA720976 WBW720971:WBW720976 WLS720971:WLS720976 WVO720971:WVO720976 G786507:G786512 JC786507:JC786512 SY786507:SY786512 ACU786507:ACU786512 AMQ786507:AMQ786512 AWM786507:AWM786512 BGI786507:BGI786512 BQE786507:BQE786512 CAA786507:CAA786512 CJW786507:CJW786512 CTS786507:CTS786512 DDO786507:DDO786512 DNK786507:DNK786512 DXG786507:DXG786512 EHC786507:EHC786512 EQY786507:EQY786512 FAU786507:FAU786512 FKQ786507:FKQ786512 FUM786507:FUM786512 GEI786507:GEI786512 GOE786507:GOE786512 GYA786507:GYA786512 HHW786507:HHW786512 HRS786507:HRS786512 IBO786507:IBO786512 ILK786507:ILK786512 IVG786507:IVG786512 JFC786507:JFC786512 JOY786507:JOY786512 JYU786507:JYU786512 KIQ786507:KIQ786512 KSM786507:KSM786512 LCI786507:LCI786512 LME786507:LME786512 LWA786507:LWA786512 MFW786507:MFW786512 MPS786507:MPS786512 MZO786507:MZO786512 NJK786507:NJK786512 NTG786507:NTG786512 ODC786507:ODC786512 OMY786507:OMY786512 OWU786507:OWU786512 PGQ786507:PGQ786512 PQM786507:PQM786512 QAI786507:QAI786512 QKE786507:QKE786512 QUA786507:QUA786512 RDW786507:RDW786512 RNS786507:RNS786512 RXO786507:RXO786512 SHK786507:SHK786512 SRG786507:SRG786512 TBC786507:TBC786512 TKY786507:TKY786512 TUU786507:TUU786512 UEQ786507:UEQ786512 UOM786507:UOM786512 UYI786507:UYI786512 VIE786507:VIE786512 VSA786507:VSA786512 WBW786507:WBW786512 WLS786507:WLS786512 WVO786507:WVO786512 G852043:G852048 JC852043:JC852048 SY852043:SY852048 ACU852043:ACU852048 AMQ852043:AMQ852048 AWM852043:AWM852048 BGI852043:BGI852048 BQE852043:BQE852048 CAA852043:CAA852048 CJW852043:CJW852048 CTS852043:CTS852048 DDO852043:DDO852048 DNK852043:DNK852048 DXG852043:DXG852048 EHC852043:EHC852048 EQY852043:EQY852048 FAU852043:FAU852048 FKQ852043:FKQ852048 FUM852043:FUM852048 GEI852043:GEI852048 GOE852043:GOE852048 GYA852043:GYA852048 HHW852043:HHW852048 HRS852043:HRS852048 IBO852043:IBO852048 ILK852043:ILK852048 IVG852043:IVG852048 JFC852043:JFC852048 JOY852043:JOY852048 JYU852043:JYU852048 KIQ852043:KIQ852048 KSM852043:KSM852048 LCI852043:LCI852048 LME852043:LME852048 LWA852043:LWA852048 MFW852043:MFW852048 MPS852043:MPS852048 MZO852043:MZO852048 NJK852043:NJK852048 NTG852043:NTG852048 ODC852043:ODC852048 OMY852043:OMY852048 OWU852043:OWU852048 PGQ852043:PGQ852048 PQM852043:PQM852048 QAI852043:QAI852048 QKE852043:QKE852048 QUA852043:QUA852048 RDW852043:RDW852048 RNS852043:RNS852048 RXO852043:RXO852048 SHK852043:SHK852048 SRG852043:SRG852048 TBC852043:TBC852048 TKY852043:TKY852048 TUU852043:TUU852048 UEQ852043:UEQ852048 UOM852043:UOM852048 UYI852043:UYI852048 VIE852043:VIE852048 VSA852043:VSA852048 WBW852043:WBW852048 WLS852043:WLS852048 WVO852043:WVO852048 G917579:G917584 JC917579:JC917584 SY917579:SY917584 ACU917579:ACU917584 AMQ917579:AMQ917584 AWM917579:AWM917584 BGI917579:BGI917584 BQE917579:BQE917584 CAA917579:CAA917584 CJW917579:CJW917584 CTS917579:CTS917584 DDO917579:DDO917584 DNK917579:DNK917584 DXG917579:DXG917584 EHC917579:EHC917584 EQY917579:EQY917584 FAU917579:FAU917584 FKQ917579:FKQ917584 FUM917579:FUM917584 GEI917579:GEI917584 GOE917579:GOE917584 GYA917579:GYA917584 HHW917579:HHW917584 HRS917579:HRS917584 IBO917579:IBO917584 ILK917579:ILK917584 IVG917579:IVG917584 JFC917579:JFC917584 JOY917579:JOY917584 JYU917579:JYU917584 KIQ917579:KIQ917584 KSM917579:KSM917584 LCI917579:LCI917584 LME917579:LME917584 LWA917579:LWA917584 MFW917579:MFW917584 MPS917579:MPS917584 MZO917579:MZO917584 NJK917579:NJK917584 NTG917579:NTG917584 ODC917579:ODC917584 OMY917579:OMY917584 OWU917579:OWU917584 PGQ917579:PGQ917584 PQM917579:PQM917584 QAI917579:QAI917584 QKE917579:QKE917584 QUA917579:QUA917584 RDW917579:RDW917584 RNS917579:RNS917584 RXO917579:RXO917584 SHK917579:SHK917584 SRG917579:SRG917584 TBC917579:TBC917584 TKY917579:TKY917584 TUU917579:TUU917584 UEQ917579:UEQ917584 UOM917579:UOM917584 UYI917579:UYI917584 VIE917579:VIE917584 VSA917579:VSA917584 WBW917579:WBW917584 WLS917579:WLS917584 WVO917579:WVO917584 G983115:G983120 JC983115:JC983120 SY983115:SY983120 ACU983115:ACU983120 AMQ983115:AMQ983120 AWM983115:AWM983120 BGI983115:BGI983120 BQE983115:BQE983120 CAA983115:CAA983120 CJW983115:CJW983120 CTS983115:CTS983120 DDO983115:DDO983120 DNK983115:DNK983120 DXG983115:DXG983120 EHC983115:EHC983120 EQY983115:EQY983120 FAU983115:FAU983120 FKQ983115:FKQ983120 FUM983115:FUM983120 GEI983115:GEI983120 GOE983115:GOE983120 GYA983115:GYA983120 HHW983115:HHW983120 HRS983115:HRS983120 IBO983115:IBO983120 ILK983115:ILK983120 IVG983115:IVG983120 JFC983115:JFC983120 JOY983115:JOY983120 JYU983115:JYU983120 KIQ983115:KIQ983120 KSM983115:KSM983120 LCI983115:LCI983120 LME983115:LME983120 LWA983115:LWA983120 MFW983115:MFW983120 MPS983115:MPS983120 MZO983115:MZO983120 NJK983115:NJK983120 NTG983115:NTG983120 ODC983115:ODC983120 OMY983115:OMY983120 OWU983115:OWU983120 PGQ983115:PGQ983120 PQM983115:PQM983120 QAI983115:QAI983120 QKE983115:QKE983120 QUA983115:QUA983120 RDW983115:RDW983120 RNS983115:RNS983120 RXO983115:RXO983120 SHK983115:SHK983120 SRG983115:SRG983120 TBC983115:TBC983120 TKY983115:TKY983120 TUU983115:TUU983120 UEQ983115:UEQ983120 UOM983115:UOM983120 UYI983115:UYI983120 VIE983115:VIE983120 VSA983115:VSA983120 WBW983115:WBW983120 WLS983115:WLS983120 WVO983115:WVO983120 G100:G105 JC100:JC105 SY100:SY105 ACU100:ACU105 AMQ100:AMQ105 AWM100:AWM105 BGI100:BGI105 BQE100:BQE105 CAA100:CAA105 CJW100:CJW105 CTS100:CTS105 DDO100:DDO105 DNK100:DNK105 DXG100:DXG105 EHC100:EHC105 EQY100:EQY105 FAU100:FAU105 FKQ100:FKQ105 FUM100:FUM105 GEI100:GEI105 GOE100:GOE105 GYA100:GYA105 HHW100:HHW105 HRS100:HRS105 IBO100:IBO105 ILK100:ILK105 IVG100:IVG105 JFC100:JFC105 JOY100:JOY105 JYU100:JYU105 KIQ100:KIQ105 KSM100:KSM105 LCI100:LCI105 LME100:LME105 LWA100:LWA105 MFW100:MFW105 MPS100:MPS105 MZO100:MZO105 NJK100:NJK105 NTG100:NTG105 ODC100:ODC105 OMY100:OMY105 OWU100:OWU105 PGQ100:PGQ105 PQM100:PQM105 QAI100:QAI105 QKE100:QKE105 QUA100:QUA105 RDW100:RDW105 RNS100:RNS105 RXO100:RXO105 SHK100:SHK105 SRG100:SRG105 TBC100:TBC105 TKY100:TKY105 TUU100:TUU105 UEQ100:UEQ105 UOM100:UOM105 UYI100:UYI105 VIE100:VIE105 VSA100:VSA105 WBW100:WBW105 WLS100:WLS105 WVO100:WVO105 G65636:G65641 JC65636:JC65641 SY65636:SY65641 ACU65636:ACU65641 AMQ65636:AMQ65641 AWM65636:AWM65641 BGI65636:BGI65641 BQE65636:BQE65641 CAA65636:CAA65641 CJW65636:CJW65641 CTS65636:CTS65641 DDO65636:DDO65641 DNK65636:DNK65641 DXG65636:DXG65641 EHC65636:EHC65641 EQY65636:EQY65641 FAU65636:FAU65641 FKQ65636:FKQ65641 FUM65636:FUM65641 GEI65636:GEI65641 GOE65636:GOE65641 GYA65636:GYA65641 HHW65636:HHW65641 HRS65636:HRS65641 IBO65636:IBO65641 ILK65636:ILK65641 IVG65636:IVG65641 JFC65636:JFC65641 JOY65636:JOY65641 JYU65636:JYU65641 KIQ65636:KIQ65641 KSM65636:KSM65641 LCI65636:LCI65641 LME65636:LME65641 LWA65636:LWA65641 MFW65636:MFW65641 MPS65636:MPS65641 MZO65636:MZO65641 NJK65636:NJK65641 NTG65636:NTG65641 ODC65636:ODC65641 OMY65636:OMY65641 OWU65636:OWU65641 PGQ65636:PGQ65641 PQM65636:PQM65641 QAI65636:QAI65641 QKE65636:QKE65641 QUA65636:QUA65641 RDW65636:RDW65641 RNS65636:RNS65641 RXO65636:RXO65641 SHK65636:SHK65641 SRG65636:SRG65641 TBC65636:TBC65641 TKY65636:TKY65641 TUU65636:TUU65641 UEQ65636:UEQ65641 UOM65636:UOM65641 UYI65636:UYI65641 VIE65636:VIE65641 VSA65636:VSA65641 WBW65636:WBW65641 WLS65636:WLS65641 WVO65636:WVO65641 G131172:G131177 JC131172:JC131177 SY131172:SY131177 ACU131172:ACU131177 AMQ131172:AMQ131177 AWM131172:AWM131177 BGI131172:BGI131177 BQE131172:BQE131177 CAA131172:CAA131177 CJW131172:CJW131177 CTS131172:CTS131177 DDO131172:DDO131177 DNK131172:DNK131177 DXG131172:DXG131177 EHC131172:EHC131177 EQY131172:EQY131177 FAU131172:FAU131177 FKQ131172:FKQ131177 FUM131172:FUM131177 GEI131172:GEI131177 GOE131172:GOE131177 GYA131172:GYA131177 HHW131172:HHW131177 HRS131172:HRS131177 IBO131172:IBO131177 ILK131172:ILK131177 IVG131172:IVG131177 JFC131172:JFC131177 JOY131172:JOY131177 JYU131172:JYU131177 KIQ131172:KIQ131177 KSM131172:KSM131177 LCI131172:LCI131177 LME131172:LME131177 LWA131172:LWA131177 MFW131172:MFW131177 MPS131172:MPS131177 MZO131172:MZO131177 NJK131172:NJK131177 NTG131172:NTG131177 ODC131172:ODC131177 OMY131172:OMY131177 OWU131172:OWU131177 PGQ131172:PGQ131177 PQM131172:PQM131177 QAI131172:QAI131177 QKE131172:QKE131177 QUA131172:QUA131177 RDW131172:RDW131177 RNS131172:RNS131177 RXO131172:RXO131177 SHK131172:SHK131177 SRG131172:SRG131177 TBC131172:TBC131177 TKY131172:TKY131177 TUU131172:TUU131177 UEQ131172:UEQ131177 UOM131172:UOM131177 UYI131172:UYI131177 VIE131172:VIE131177 VSA131172:VSA131177 WBW131172:WBW131177 WLS131172:WLS131177 WVO131172:WVO131177 G196708:G196713 JC196708:JC196713 SY196708:SY196713 ACU196708:ACU196713 AMQ196708:AMQ196713 AWM196708:AWM196713 BGI196708:BGI196713 BQE196708:BQE196713 CAA196708:CAA196713 CJW196708:CJW196713 CTS196708:CTS196713 DDO196708:DDO196713 DNK196708:DNK196713 DXG196708:DXG196713 EHC196708:EHC196713 EQY196708:EQY196713 FAU196708:FAU196713 FKQ196708:FKQ196713 FUM196708:FUM196713 GEI196708:GEI196713 GOE196708:GOE196713 GYA196708:GYA196713 HHW196708:HHW196713 HRS196708:HRS196713 IBO196708:IBO196713 ILK196708:ILK196713 IVG196708:IVG196713 JFC196708:JFC196713 JOY196708:JOY196713 JYU196708:JYU196713 KIQ196708:KIQ196713 KSM196708:KSM196713 LCI196708:LCI196713 LME196708:LME196713 LWA196708:LWA196713 MFW196708:MFW196713 MPS196708:MPS196713 MZO196708:MZO196713 NJK196708:NJK196713 NTG196708:NTG196713 ODC196708:ODC196713 OMY196708:OMY196713 OWU196708:OWU196713 PGQ196708:PGQ196713 PQM196708:PQM196713 QAI196708:QAI196713 QKE196708:QKE196713 QUA196708:QUA196713 RDW196708:RDW196713 RNS196708:RNS196713 RXO196708:RXO196713 SHK196708:SHK196713 SRG196708:SRG196713 TBC196708:TBC196713 TKY196708:TKY196713 TUU196708:TUU196713 UEQ196708:UEQ196713 UOM196708:UOM196713 UYI196708:UYI196713 VIE196708:VIE196713 VSA196708:VSA196713 WBW196708:WBW196713 WLS196708:WLS196713 WVO196708:WVO196713 G262244:G262249 JC262244:JC262249 SY262244:SY262249 ACU262244:ACU262249 AMQ262244:AMQ262249 AWM262244:AWM262249 BGI262244:BGI262249 BQE262244:BQE262249 CAA262244:CAA262249 CJW262244:CJW262249 CTS262244:CTS262249 DDO262244:DDO262249 DNK262244:DNK262249 DXG262244:DXG262249 EHC262244:EHC262249 EQY262244:EQY262249 FAU262244:FAU262249 FKQ262244:FKQ262249 FUM262244:FUM262249 GEI262244:GEI262249 GOE262244:GOE262249 GYA262244:GYA262249 HHW262244:HHW262249 HRS262244:HRS262249 IBO262244:IBO262249 ILK262244:ILK262249 IVG262244:IVG262249 JFC262244:JFC262249 JOY262244:JOY262249 JYU262244:JYU262249 KIQ262244:KIQ262249 KSM262244:KSM262249 LCI262244:LCI262249 LME262244:LME262249 LWA262244:LWA262249 MFW262244:MFW262249 MPS262244:MPS262249 MZO262244:MZO262249 NJK262244:NJK262249 NTG262244:NTG262249 ODC262244:ODC262249 OMY262244:OMY262249 OWU262244:OWU262249 PGQ262244:PGQ262249 PQM262244:PQM262249 QAI262244:QAI262249 QKE262244:QKE262249 QUA262244:QUA262249 RDW262244:RDW262249 RNS262244:RNS262249 RXO262244:RXO262249 SHK262244:SHK262249 SRG262244:SRG262249 TBC262244:TBC262249 TKY262244:TKY262249 TUU262244:TUU262249 UEQ262244:UEQ262249 UOM262244:UOM262249 UYI262244:UYI262249 VIE262244:VIE262249 VSA262244:VSA262249 WBW262244:WBW262249 WLS262244:WLS262249 WVO262244:WVO262249 G327780:G327785 JC327780:JC327785 SY327780:SY327785 ACU327780:ACU327785 AMQ327780:AMQ327785 AWM327780:AWM327785 BGI327780:BGI327785 BQE327780:BQE327785 CAA327780:CAA327785 CJW327780:CJW327785 CTS327780:CTS327785 DDO327780:DDO327785 DNK327780:DNK327785 DXG327780:DXG327785 EHC327780:EHC327785 EQY327780:EQY327785 FAU327780:FAU327785 FKQ327780:FKQ327785 FUM327780:FUM327785 GEI327780:GEI327785 GOE327780:GOE327785 GYA327780:GYA327785 HHW327780:HHW327785 HRS327780:HRS327785 IBO327780:IBO327785 ILK327780:ILK327785 IVG327780:IVG327785 JFC327780:JFC327785 JOY327780:JOY327785 JYU327780:JYU327785 KIQ327780:KIQ327785 KSM327780:KSM327785 LCI327780:LCI327785 LME327780:LME327785 LWA327780:LWA327785 MFW327780:MFW327785 MPS327780:MPS327785 MZO327780:MZO327785 NJK327780:NJK327785 NTG327780:NTG327785 ODC327780:ODC327785 OMY327780:OMY327785 OWU327780:OWU327785 PGQ327780:PGQ327785 PQM327780:PQM327785 QAI327780:QAI327785 QKE327780:QKE327785 QUA327780:QUA327785 RDW327780:RDW327785 RNS327780:RNS327785 RXO327780:RXO327785 SHK327780:SHK327785 SRG327780:SRG327785 TBC327780:TBC327785 TKY327780:TKY327785 TUU327780:TUU327785 UEQ327780:UEQ327785 UOM327780:UOM327785 UYI327780:UYI327785 VIE327780:VIE327785 VSA327780:VSA327785 WBW327780:WBW327785 WLS327780:WLS327785 WVO327780:WVO327785 G393316:G393321 JC393316:JC393321 SY393316:SY393321 ACU393316:ACU393321 AMQ393316:AMQ393321 AWM393316:AWM393321 BGI393316:BGI393321 BQE393316:BQE393321 CAA393316:CAA393321 CJW393316:CJW393321 CTS393316:CTS393321 DDO393316:DDO393321 DNK393316:DNK393321 DXG393316:DXG393321 EHC393316:EHC393321 EQY393316:EQY393321 FAU393316:FAU393321 FKQ393316:FKQ393321 FUM393316:FUM393321 GEI393316:GEI393321 GOE393316:GOE393321 GYA393316:GYA393321 HHW393316:HHW393321 HRS393316:HRS393321 IBO393316:IBO393321 ILK393316:ILK393321 IVG393316:IVG393321 JFC393316:JFC393321 JOY393316:JOY393321 JYU393316:JYU393321 KIQ393316:KIQ393321 KSM393316:KSM393321 LCI393316:LCI393321 LME393316:LME393321 LWA393316:LWA393321 MFW393316:MFW393321 MPS393316:MPS393321 MZO393316:MZO393321 NJK393316:NJK393321 NTG393316:NTG393321 ODC393316:ODC393321 OMY393316:OMY393321 OWU393316:OWU393321 PGQ393316:PGQ393321 PQM393316:PQM393321 QAI393316:QAI393321 QKE393316:QKE393321 QUA393316:QUA393321 RDW393316:RDW393321 RNS393316:RNS393321 RXO393316:RXO393321 SHK393316:SHK393321 SRG393316:SRG393321 TBC393316:TBC393321 TKY393316:TKY393321 TUU393316:TUU393321 UEQ393316:UEQ393321 UOM393316:UOM393321 UYI393316:UYI393321 VIE393316:VIE393321 VSA393316:VSA393321 WBW393316:WBW393321 WLS393316:WLS393321 WVO393316:WVO393321 G458852:G458857 JC458852:JC458857 SY458852:SY458857 ACU458852:ACU458857 AMQ458852:AMQ458857 AWM458852:AWM458857 BGI458852:BGI458857 BQE458852:BQE458857 CAA458852:CAA458857 CJW458852:CJW458857 CTS458852:CTS458857 DDO458852:DDO458857 DNK458852:DNK458857 DXG458852:DXG458857 EHC458852:EHC458857 EQY458852:EQY458857 FAU458852:FAU458857 FKQ458852:FKQ458857 FUM458852:FUM458857 GEI458852:GEI458857 GOE458852:GOE458857 GYA458852:GYA458857 HHW458852:HHW458857 HRS458852:HRS458857 IBO458852:IBO458857 ILK458852:ILK458857 IVG458852:IVG458857 JFC458852:JFC458857 JOY458852:JOY458857 JYU458852:JYU458857 KIQ458852:KIQ458857 KSM458852:KSM458857 LCI458852:LCI458857 LME458852:LME458857 LWA458852:LWA458857 MFW458852:MFW458857 MPS458852:MPS458857 MZO458852:MZO458857 NJK458852:NJK458857 NTG458852:NTG458857 ODC458852:ODC458857 OMY458852:OMY458857 OWU458852:OWU458857 PGQ458852:PGQ458857 PQM458852:PQM458857 QAI458852:QAI458857 QKE458852:QKE458857 QUA458852:QUA458857 RDW458852:RDW458857 RNS458852:RNS458857 RXO458852:RXO458857 SHK458852:SHK458857 SRG458852:SRG458857 TBC458852:TBC458857 TKY458852:TKY458857 TUU458852:TUU458857 UEQ458852:UEQ458857 UOM458852:UOM458857 UYI458852:UYI458857 VIE458852:VIE458857 VSA458852:VSA458857 WBW458852:WBW458857 WLS458852:WLS458857 WVO458852:WVO458857 G524388:G524393 JC524388:JC524393 SY524388:SY524393 ACU524388:ACU524393 AMQ524388:AMQ524393 AWM524388:AWM524393 BGI524388:BGI524393 BQE524388:BQE524393 CAA524388:CAA524393 CJW524388:CJW524393 CTS524388:CTS524393 DDO524388:DDO524393 DNK524388:DNK524393 DXG524388:DXG524393 EHC524388:EHC524393 EQY524388:EQY524393 FAU524388:FAU524393 FKQ524388:FKQ524393 FUM524388:FUM524393 GEI524388:GEI524393 GOE524388:GOE524393 GYA524388:GYA524393 HHW524388:HHW524393 HRS524388:HRS524393 IBO524388:IBO524393 ILK524388:ILK524393 IVG524388:IVG524393 JFC524388:JFC524393 JOY524388:JOY524393 JYU524388:JYU524393 KIQ524388:KIQ524393 KSM524388:KSM524393 LCI524388:LCI524393 LME524388:LME524393 LWA524388:LWA524393 MFW524388:MFW524393 MPS524388:MPS524393 MZO524388:MZO524393 NJK524388:NJK524393 NTG524388:NTG524393 ODC524388:ODC524393 OMY524388:OMY524393 OWU524388:OWU524393 PGQ524388:PGQ524393 PQM524388:PQM524393 QAI524388:QAI524393 QKE524388:QKE524393 QUA524388:QUA524393 RDW524388:RDW524393 RNS524388:RNS524393 RXO524388:RXO524393 SHK524388:SHK524393 SRG524388:SRG524393 TBC524388:TBC524393 TKY524388:TKY524393 TUU524388:TUU524393 UEQ524388:UEQ524393 UOM524388:UOM524393 UYI524388:UYI524393 VIE524388:VIE524393 VSA524388:VSA524393 WBW524388:WBW524393 WLS524388:WLS524393 WVO524388:WVO524393 G589924:G589929 JC589924:JC589929 SY589924:SY589929 ACU589924:ACU589929 AMQ589924:AMQ589929 AWM589924:AWM589929 BGI589924:BGI589929 BQE589924:BQE589929 CAA589924:CAA589929 CJW589924:CJW589929 CTS589924:CTS589929 DDO589924:DDO589929 DNK589924:DNK589929 DXG589924:DXG589929 EHC589924:EHC589929 EQY589924:EQY589929 FAU589924:FAU589929 FKQ589924:FKQ589929 FUM589924:FUM589929 GEI589924:GEI589929 GOE589924:GOE589929 GYA589924:GYA589929 HHW589924:HHW589929 HRS589924:HRS589929 IBO589924:IBO589929 ILK589924:ILK589929 IVG589924:IVG589929 JFC589924:JFC589929 JOY589924:JOY589929 JYU589924:JYU589929 KIQ589924:KIQ589929 KSM589924:KSM589929 LCI589924:LCI589929 LME589924:LME589929 LWA589924:LWA589929 MFW589924:MFW589929 MPS589924:MPS589929 MZO589924:MZO589929 NJK589924:NJK589929 NTG589924:NTG589929 ODC589924:ODC589929 OMY589924:OMY589929 OWU589924:OWU589929 PGQ589924:PGQ589929 PQM589924:PQM589929 QAI589924:QAI589929 QKE589924:QKE589929 QUA589924:QUA589929 RDW589924:RDW589929 RNS589924:RNS589929 RXO589924:RXO589929 SHK589924:SHK589929 SRG589924:SRG589929 TBC589924:TBC589929 TKY589924:TKY589929 TUU589924:TUU589929 UEQ589924:UEQ589929 UOM589924:UOM589929 UYI589924:UYI589929 VIE589924:VIE589929 VSA589924:VSA589929 WBW589924:WBW589929 WLS589924:WLS589929 WVO589924:WVO589929 G655460:G655465 JC655460:JC655465 SY655460:SY655465 ACU655460:ACU655465 AMQ655460:AMQ655465 AWM655460:AWM655465 BGI655460:BGI655465 BQE655460:BQE655465 CAA655460:CAA655465 CJW655460:CJW655465 CTS655460:CTS655465 DDO655460:DDO655465 DNK655460:DNK655465 DXG655460:DXG655465 EHC655460:EHC655465 EQY655460:EQY655465 FAU655460:FAU655465 FKQ655460:FKQ655465 FUM655460:FUM655465 GEI655460:GEI655465 GOE655460:GOE655465 GYA655460:GYA655465 HHW655460:HHW655465 HRS655460:HRS655465 IBO655460:IBO655465 ILK655460:ILK655465 IVG655460:IVG655465 JFC655460:JFC655465 JOY655460:JOY655465 JYU655460:JYU655465 KIQ655460:KIQ655465 KSM655460:KSM655465 LCI655460:LCI655465 LME655460:LME655465 LWA655460:LWA655465 MFW655460:MFW655465 MPS655460:MPS655465 MZO655460:MZO655465 NJK655460:NJK655465 NTG655460:NTG655465 ODC655460:ODC655465 OMY655460:OMY655465 OWU655460:OWU655465 PGQ655460:PGQ655465 PQM655460:PQM655465 QAI655460:QAI655465 QKE655460:QKE655465 QUA655460:QUA655465 RDW655460:RDW655465 RNS655460:RNS655465 RXO655460:RXO655465 SHK655460:SHK655465 SRG655460:SRG655465 TBC655460:TBC655465 TKY655460:TKY655465 TUU655460:TUU655465 UEQ655460:UEQ655465 UOM655460:UOM655465 UYI655460:UYI655465 VIE655460:VIE655465 VSA655460:VSA655465 WBW655460:WBW655465 WLS655460:WLS655465 WVO655460:WVO655465 G720996:G721001 JC720996:JC721001 SY720996:SY721001 ACU720996:ACU721001 AMQ720996:AMQ721001 AWM720996:AWM721001 BGI720996:BGI721001 BQE720996:BQE721001 CAA720996:CAA721001 CJW720996:CJW721001 CTS720996:CTS721001 DDO720996:DDO721001 DNK720996:DNK721001 DXG720996:DXG721001 EHC720996:EHC721001 EQY720996:EQY721001 FAU720996:FAU721001 FKQ720996:FKQ721001 FUM720996:FUM721001 GEI720996:GEI721001 GOE720996:GOE721001 GYA720996:GYA721001 HHW720996:HHW721001 HRS720996:HRS721001 IBO720996:IBO721001 ILK720996:ILK721001 IVG720996:IVG721001 JFC720996:JFC721001 JOY720996:JOY721001 JYU720996:JYU721001 KIQ720996:KIQ721001 KSM720996:KSM721001 LCI720996:LCI721001 LME720996:LME721001 LWA720996:LWA721001 MFW720996:MFW721001 MPS720996:MPS721001 MZO720996:MZO721001 NJK720996:NJK721001 NTG720996:NTG721001 ODC720996:ODC721001 OMY720996:OMY721001 OWU720996:OWU721001 PGQ720996:PGQ721001 PQM720996:PQM721001 QAI720996:QAI721001 QKE720996:QKE721001 QUA720996:QUA721001 RDW720996:RDW721001 RNS720996:RNS721001 RXO720996:RXO721001 SHK720996:SHK721001 SRG720996:SRG721001 TBC720996:TBC721001 TKY720996:TKY721001 TUU720996:TUU721001 UEQ720996:UEQ721001 UOM720996:UOM721001 UYI720996:UYI721001 VIE720996:VIE721001 VSA720996:VSA721001 WBW720996:WBW721001 WLS720996:WLS721001 WVO720996:WVO721001 G786532:G786537 JC786532:JC786537 SY786532:SY786537 ACU786532:ACU786537 AMQ786532:AMQ786537 AWM786532:AWM786537 BGI786532:BGI786537 BQE786532:BQE786537 CAA786532:CAA786537 CJW786532:CJW786537 CTS786532:CTS786537 DDO786532:DDO786537 DNK786532:DNK786537 DXG786532:DXG786537 EHC786532:EHC786537 EQY786532:EQY786537 FAU786532:FAU786537 FKQ786532:FKQ786537 FUM786532:FUM786537 GEI786532:GEI786537 GOE786532:GOE786537 GYA786532:GYA786537 HHW786532:HHW786537 HRS786532:HRS786537 IBO786532:IBO786537 ILK786532:ILK786537 IVG786532:IVG786537 JFC786532:JFC786537 JOY786532:JOY786537 JYU786532:JYU786537 KIQ786532:KIQ786537 KSM786532:KSM786537 LCI786532:LCI786537 LME786532:LME786537 LWA786532:LWA786537 MFW786532:MFW786537 MPS786532:MPS786537 MZO786532:MZO786537 NJK786532:NJK786537 NTG786532:NTG786537 ODC786532:ODC786537 OMY786532:OMY786537 OWU786532:OWU786537 PGQ786532:PGQ786537 PQM786532:PQM786537 QAI786532:QAI786537 QKE786532:QKE786537 QUA786532:QUA786537 RDW786532:RDW786537 RNS786532:RNS786537 RXO786532:RXO786537 SHK786532:SHK786537 SRG786532:SRG786537 TBC786532:TBC786537 TKY786532:TKY786537 TUU786532:TUU786537 UEQ786532:UEQ786537 UOM786532:UOM786537 UYI786532:UYI786537 VIE786532:VIE786537 VSA786532:VSA786537 WBW786532:WBW786537 WLS786532:WLS786537 WVO786532:WVO786537 G852068:G852073 JC852068:JC852073 SY852068:SY852073 ACU852068:ACU852073 AMQ852068:AMQ852073 AWM852068:AWM852073 BGI852068:BGI852073 BQE852068:BQE852073 CAA852068:CAA852073 CJW852068:CJW852073 CTS852068:CTS852073 DDO852068:DDO852073 DNK852068:DNK852073 DXG852068:DXG852073 EHC852068:EHC852073 EQY852068:EQY852073 FAU852068:FAU852073 FKQ852068:FKQ852073 FUM852068:FUM852073 GEI852068:GEI852073 GOE852068:GOE852073 GYA852068:GYA852073 HHW852068:HHW852073 HRS852068:HRS852073 IBO852068:IBO852073 ILK852068:ILK852073 IVG852068:IVG852073 JFC852068:JFC852073 JOY852068:JOY852073 JYU852068:JYU852073 KIQ852068:KIQ852073 KSM852068:KSM852073 LCI852068:LCI852073 LME852068:LME852073 LWA852068:LWA852073 MFW852068:MFW852073 MPS852068:MPS852073 MZO852068:MZO852073 NJK852068:NJK852073 NTG852068:NTG852073 ODC852068:ODC852073 OMY852068:OMY852073 OWU852068:OWU852073 PGQ852068:PGQ852073 PQM852068:PQM852073 QAI852068:QAI852073 QKE852068:QKE852073 QUA852068:QUA852073 RDW852068:RDW852073 RNS852068:RNS852073 RXO852068:RXO852073 SHK852068:SHK852073 SRG852068:SRG852073 TBC852068:TBC852073 TKY852068:TKY852073 TUU852068:TUU852073 UEQ852068:UEQ852073 UOM852068:UOM852073 UYI852068:UYI852073 VIE852068:VIE852073 VSA852068:VSA852073 WBW852068:WBW852073 WLS852068:WLS852073 WVO852068:WVO852073 G917604:G917609 JC917604:JC917609 SY917604:SY917609 ACU917604:ACU917609 AMQ917604:AMQ917609 AWM917604:AWM917609 BGI917604:BGI917609 BQE917604:BQE917609 CAA917604:CAA917609 CJW917604:CJW917609 CTS917604:CTS917609 DDO917604:DDO917609 DNK917604:DNK917609 DXG917604:DXG917609 EHC917604:EHC917609 EQY917604:EQY917609 FAU917604:FAU917609 FKQ917604:FKQ917609 FUM917604:FUM917609 GEI917604:GEI917609 GOE917604:GOE917609 GYA917604:GYA917609 HHW917604:HHW917609 HRS917604:HRS917609 IBO917604:IBO917609 ILK917604:ILK917609 IVG917604:IVG917609 JFC917604:JFC917609 JOY917604:JOY917609 JYU917604:JYU917609 KIQ917604:KIQ917609 KSM917604:KSM917609 LCI917604:LCI917609 LME917604:LME917609 LWA917604:LWA917609 MFW917604:MFW917609 MPS917604:MPS917609 MZO917604:MZO917609 NJK917604:NJK917609 NTG917604:NTG917609 ODC917604:ODC917609 OMY917604:OMY917609 OWU917604:OWU917609 PGQ917604:PGQ917609 PQM917604:PQM917609 QAI917604:QAI917609 QKE917604:QKE917609 QUA917604:QUA917609 RDW917604:RDW917609 RNS917604:RNS917609 RXO917604:RXO917609 SHK917604:SHK917609 SRG917604:SRG917609 TBC917604:TBC917609 TKY917604:TKY917609 TUU917604:TUU917609 UEQ917604:UEQ917609 UOM917604:UOM917609 UYI917604:UYI917609 VIE917604:VIE917609 VSA917604:VSA917609 WBW917604:WBW917609 WLS917604:WLS917609 WVO917604:WVO917609 G983140:G983145 JC983140:JC983145 SY983140:SY983145 ACU983140:ACU983145 AMQ983140:AMQ983145 AWM983140:AWM983145 BGI983140:BGI983145 BQE983140:BQE983145 CAA983140:CAA983145 CJW983140:CJW983145 CTS983140:CTS983145 DDO983140:DDO983145 DNK983140:DNK983145 DXG983140:DXG983145 EHC983140:EHC983145 EQY983140:EQY983145 FAU983140:FAU983145 FKQ983140:FKQ983145 FUM983140:FUM983145 GEI983140:GEI983145 GOE983140:GOE983145 GYA983140:GYA983145 HHW983140:HHW983145 HRS983140:HRS983145 IBO983140:IBO983145 ILK983140:ILK983145 IVG983140:IVG983145 JFC983140:JFC983145 JOY983140:JOY983145 JYU983140:JYU983145 KIQ983140:KIQ983145 KSM983140:KSM983145 LCI983140:LCI983145 LME983140:LME983145 LWA983140:LWA983145 MFW983140:MFW983145 MPS983140:MPS983145 MZO983140:MZO983145 NJK983140:NJK983145 NTG983140:NTG983145 ODC983140:ODC983145 OMY983140:OMY983145 OWU983140:OWU983145 PGQ983140:PGQ983145 PQM983140:PQM983145 QAI983140:QAI983145 QKE983140:QKE983145 QUA983140:QUA983145 RDW983140:RDW983145 RNS983140:RNS983145 RXO983140:RXO983145 SHK983140:SHK983145 SRG983140:SRG983145 TBC983140:TBC983145 TKY983140:TKY983145 TUU983140:TUU983145 UEQ983140:UEQ983145 UOM983140:UOM983145 UYI983140:UYI983145 VIE983140:VIE983145 VSA983140:VSA983145 WBW983140:WBW983145 WLS983140:WLS983145 WVO983140:WVO983145">
      <formula1>"100%,90%,80%,70%,60%,50%,40%,30%,20%,10%"</formula1>
    </dataValidation>
    <dataValidation type="list" allowBlank="1" showInputMessage="1" sqref="B64 IX64 ST64 ACP64 AML64 AWH64 BGD64 BPZ64 BZV64 CJR64 CTN64 DDJ64 DNF64 DXB64 EGX64 EQT64 FAP64 FKL64 FUH64 GED64 GNZ64 GXV64 HHR64 HRN64 IBJ64 ILF64 IVB64 JEX64 JOT64 JYP64 KIL64 KSH64 LCD64 LLZ64 LVV64 MFR64 MPN64 MZJ64 NJF64 NTB64 OCX64 OMT64 OWP64 PGL64 PQH64 QAD64 QJZ64 QTV64 RDR64 RNN64 RXJ64 SHF64 SRB64 TAX64 TKT64 TUP64 UEL64 UOH64 UYD64 VHZ64 VRV64 WBR64 WLN64 WVJ64 B65600 IX65600 ST65600 ACP65600 AML65600 AWH65600 BGD65600 BPZ65600 BZV65600 CJR65600 CTN65600 DDJ65600 DNF65600 DXB65600 EGX65600 EQT65600 FAP65600 FKL65600 FUH65600 GED65600 GNZ65600 GXV65600 HHR65600 HRN65600 IBJ65600 ILF65600 IVB65600 JEX65600 JOT65600 JYP65600 KIL65600 KSH65600 LCD65600 LLZ65600 LVV65600 MFR65600 MPN65600 MZJ65600 NJF65600 NTB65600 OCX65600 OMT65600 OWP65600 PGL65600 PQH65600 QAD65600 QJZ65600 QTV65600 RDR65600 RNN65600 RXJ65600 SHF65600 SRB65600 TAX65600 TKT65600 TUP65600 UEL65600 UOH65600 UYD65600 VHZ65600 VRV65600 WBR65600 WLN65600 WVJ65600 B131136 IX131136 ST131136 ACP131136 AML131136 AWH131136 BGD131136 BPZ131136 BZV131136 CJR131136 CTN131136 DDJ131136 DNF131136 DXB131136 EGX131136 EQT131136 FAP131136 FKL131136 FUH131136 GED131136 GNZ131136 GXV131136 HHR131136 HRN131136 IBJ131136 ILF131136 IVB131136 JEX131136 JOT131136 JYP131136 KIL131136 KSH131136 LCD131136 LLZ131136 LVV131136 MFR131136 MPN131136 MZJ131136 NJF131136 NTB131136 OCX131136 OMT131136 OWP131136 PGL131136 PQH131136 QAD131136 QJZ131136 QTV131136 RDR131136 RNN131136 RXJ131136 SHF131136 SRB131136 TAX131136 TKT131136 TUP131136 UEL131136 UOH131136 UYD131136 VHZ131136 VRV131136 WBR131136 WLN131136 WVJ131136 B196672 IX196672 ST196672 ACP196672 AML196672 AWH196672 BGD196672 BPZ196672 BZV196672 CJR196672 CTN196672 DDJ196672 DNF196672 DXB196672 EGX196672 EQT196672 FAP196672 FKL196672 FUH196672 GED196672 GNZ196672 GXV196672 HHR196672 HRN196672 IBJ196672 ILF196672 IVB196672 JEX196672 JOT196672 JYP196672 KIL196672 KSH196672 LCD196672 LLZ196672 LVV196672 MFR196672 MPN196672 MZJ196672 NJF196672 NTB196672 OCX196672 OMT196672 OWP196672 PGL196672 PQH196672 QAD196672 QJZ196672 QTV196672 RDR196672 RNN196672 RXJ196672 SHF196672 SRB196672 TAX196672 TKT196672 TUP196672 UEL196672 UOH196672 UYD196672 VHZ196672 VRV196672 WBR196672 WLN196672 WVJ196672 B262208 IX262208 ST262208 ACP262208 AML262208 AWH262208 BGD262208 BPZ262208 BZV262208 CJR262208 CTN262208 DDJ262208 DNF262208 DXB262208 EGX262208 EQT262208 FAP262208 FKL262208 FUH262208 GED262208 GNZ262208 GXV262208 HHR262208 HRN262208 IBJ262208 ILF262208 IVB262208 JEX262208 JOT262208 JYP262208 KIL262208 KSH262208 LCD262208 LLZ262208 LVV262208 MFR262208 MPN262208 MZJ262208 NJF262208 NTB262208 OCX262208 OMT262208 OWP262208 PGL262208 PQH262208 QAD262208 QJZ262208 QTV262208 RDR262208 RNN262208 RXJ262208 SHF262208 SRB262208 TAX262208 TKT262208 TUP262208 UEL262208 UOH262208 UYD262208 VHZ262208 VRV262208 WBR262208 WLN262208 WVJ262208 B327744 IX327744 ST327744 ACP327744 AML327744 AWH327744 BGD327744 BPZ327744 BZV327744 CJR327744 CTN327744 DDJ327744 DNF327744 DXB327744 EGX327744 EQT327744 FAP327744 FKL327744 FUH327744 GED327744 GNZ327744 GXV327744 HHR327744 HRN327744 IBJ327744 ILF327744 IVB327744 JEX327744 JOT327744 JYP327744 KIL327744 KSH327744 LCD327744 LLZ327744 LVV327744 MFR327744 MPN327744 MZJ327744 NJF327744 NTB327744 OCX327744 OMT327744 OWP327744 PGL327744 PQH327744 QAD327744 QJZ327744 QTV327744 RDR327744 RNN327744 RXJ327744 SHF327744 SRB327744 TAX327744 TKT327744 TUP327744 UEL327744 UOH327744 UYD327744 VHZ327744 VRV327744 WBR327744 WLN327744 WVJ327744 B393280 IX393280 ST393280 ACP393280 AML393280 AWH393280 BGD393280 BPZ393280 BZV393280 CJR393280 CTN393280 DDJ393280 DNF393280 DXB393280 EGX393280 EQT393280 FAP393280 FKL393280 FUH393280 GED393280 GNZ393280 GXV393280 HHR393280 HRN393280 IBJ393280 ILF393280 IVB393280 JEX393280 JOT393280 JYP393280 KIL393280 KSH393280 LCD393280 LLZ393280 LVV393280 MFR393280 MPN393280 MZJ393280 NJF393280 NTB393280 OCX393280 OMT393280 OWP393280 PGL393280 PQH393280 QAD393280 QJZ393280 QTV393280 RDR393280 RNN393280 RXJ393280 SHF393280 SRB393280 TAX393280 TKT393280 TUP393280 UEL393280 UOH393280 UYD393280 VHZ393280 VRV393280 WBR393280 WLN393280 WVJ393280 B458816 IX458816 ST458816 ACP458816 AML458816 AWH458816 BGD458816 BPZ458816 BZV458816 CJR458816 CTN458816 DDJ458816 DNF458816 DXB458816 EGX458816 EQT458816 FAP458816 FKL458816 FUH458816 GED458816 GNZ458816 GXV458816 HHR458816 HRN458816 IBJ458816 ILF458816 IVB458816 JEX458816 JOT458816 JYP458816 KIL458816 KSH458816 LCD458816 LLZ458816 LVV458816 MFR458816 MPN458816 MZJ458816 NJF458816 NTB458816 OCX458816 OMT458816 OWP458816 PGL458816 PQH458816 QAD458816 QJZ458816 QTV458816 RDR458816 RNN458816 RXJ458816 SHF458816 SRB458816 TAX458816 TKT458816 TUP458816 UEL458816 UOH458816 UYD458816 VHZ458816 VRV458816 WBR458816 WLN458816 WVJ458816 B524352 IX524352 ST524352 ACP524352 AML524352 AWH524352 BGD524352 BPZ524352 BZV524352 CJR524352 CTN524352 DDJ524352 DNF524352 DXB524352 EGX524352 EQT524352 FAP524352 FKL524352 FUH524352 GED524352 GNZ524352 GXV524352 HHR524352 HRN524352 IBJ524352 ILF524352 IVB524352 JEX524352 JOT524352 JYP524352 KIL524352 KSH524352 LCD524352 LLZ524352 LVV524352 MFR524352 MPN524352 MZJ524352 NJF524352 NTB524352 OCX524352 OMT524352 OWP524352 PGL524352 PQH524352 QAD524352 QJZ524352 QTV524352 RDR524352 RNN524352 RXJ524352 SHF524352 SRB524352 TAX524352 TKT524352 TUP524352 UEL524352 UOH524352 UYD524352 VHZ524352 VRV524352 WBR524352 WLN524352 WVJ524352 B589888 IX589888 ST589888 ACP589888 AML589888 AWH589888 BGD589888 BPZ589888 BZV589888 CJR589888 CTN589888 DDJ589888 DNF589888 DXB589888 EGX589888 EQT589888 FAP589888 FKL589888 FUH589888 GED589888 GNZ589888 GXV589888 HHR589888 HRN589888 IBJ589888 ILF589888 IVB589888 JEX589888 JOT589888 JYP589888 KIL589888 KSH589888 LCD589888 LLZ589888 LVV589888 MFR589888 MPN589888 MZJ589888 NJF589888 NTB589888 OCX589888 OMT589888 OWP589888 PGL589888 PQH589888 QAD589888 QJZ589888 QTV589888 RDR589888 RNN589888 RXJ589888 SHF589888 SRB589888 TAX589888 TKT589888 TUP589888 UEL589888 UOH589888 UYD589888 VHZ589888 VRV589888 WBR589888 WLN589888 WVJ589888 B655424 IX655424 ST655424 ACP655424 AML655424 AWH655424 BGD655424 BPZ655424 BZV655424 CJR655424 CTN655424 DDJ655424 DNF655424 DXB655424 EGX655424 EQT655424 FAP655424 FKL655424 FUH655424 GED655424 GNZ655424 GXV655424 HHR655424 HRN655424 IBJ655424 ILF655424 IVB655424 JEX655424 JOT655424 JYP655424 KIL655424 KSH655424 LCD655424 LLZ655424 LVV655424 MFR655424 MPN655424 MZJ655424 NJF655424 NTB655424 OCX655424 OMT655424 OWP655424 PGL655424 PQH655424 QAD655424 QJZ655424 QTV655424 RDR655424 RNN655424 RXJ655424 SHF655424 SRB655424 TAX655424 TKT655424 TUP655424 UEL655424 UOH655424 UYD655424 VHZ655424 VRV655424 WBR655424 WLN655424 WVJ655424 B720960 IX720960 ST720960 ACP720960 AML720960 AWH720960 BGD720960 BPZ720960 BZV720960 CJR720960 CTN720960 DDJ720960 DNF720960 DXB720960 EGX720960 EQT720960 FAP720960 FKL720960 FUH720960 GED720960 GNZ720960 GXV720960 HHR720960 HRN720960 IBJ720960 ILF720960 IVB720960 JEX720960 JOT720960 JYP720960 KIL720960 KSH720960 LCD720960 LLZ720960 LVV720960 MFR720960 MPN720960 MZJ720960 NJF720960 NTB720960 OCX720960 OMT720960 OWP720960 PGL720960 PQH720960 QAD720960 QJZ720960 QTV720960 RDR720960 RNN720960 RXJ720960 SHF720960 SRB720960 TAX720960 TKT720960 TUP720960 UEL720960 UOH720960 UYD720960 VHZ720960 VRV720960 WBR720960 WLN720960 WVJ720960 B786496 IX786496 ST786496 ACP786496 AML786496 AWH786496 BGD786496 BPZ786496 BZV786496 CJR786496 CTN786496 DDJ786496 DNF786496 DXB786496 EGX786496 EQT786496 FAP786496 FKL786496 FUH786496 GED786496 GNZ786496 GXV786496 HHR786496 HRN786496 IBJ786496 ILF786496 IVB786496 JEX786496 JOT786496 JYP786496 KIL786496 KSH786496 LCD786496 LLZ786496 LVV786496 MFR786496 MPN786496 MZJ786496 NJF786496 NTB786496 OCX786496 OMT786496 OWP786496 PGL786496 PQH786496 QAD786496 QJZ786496 QTV786496 RDR786496 RNN786496 RXJ786496 SHF786496 SRB786496 TAX786496 TKT786496 TUP786496 UEL786496 UOH786496 UYD786496 VHZ786496 VRV786496 WBR786496 WLN786496 WVJ786496 B852032 IX852032 ST852032 ACP852032 AML852032 AWH852032 BGD852032 BPZ852032 BZV852032 CJR852032 CTN852032 DDJ852032 DNF852032 DXB852032 EGX852032 EQT852032 FAP852032 FKL852032 FUH852032 GED852032 GNZ852032 GXV852032 HHR852032 HRN852032 IBJ852032 ILF852032 IVB852032 JEX852032 JOT852032 JYP852032 KIL852032 KSH852032 LCD852032 LLZ852032 LVV852032 MFR852032 MPN852032 MZJ852032 NJF852032 NTB852032 OCX852032 OMT852032 OWP852032 PGL852032 PQH852032 QAD852032 QJZ852032 QTV852032 RDR852032 RNN852032 RXJ852032 SHF852032 SRB852032 TAX852032 TKT852032 TUP852032 UEL852032 UOH852032 UYD852032 VHZ852032 VRV852032 WBR852032 WLN852032 WVJ852032 B917568 IX917568 ST917568 ACP917568 AML917568 AWH917568 BGD917568 BPZ917568 BZV917568 CJR917568 CTN917568 DDJ917568 DNF917568 DXB917568 EGX917568 EQT917568 FAP917568 FKL917568 FUH917568 GED917568 GNZ917568 GXV917568 HHR917568 HRN917568 IBJ917568 ILF917568 IVB917568 JEX917568 JOT917568 JYP917568 KIL917568 KSH917568 LCD917568 LLZ917568 LVV917568 MFR917568 MPN917568 MZJ917568 NJF917568 NTB917568 OCX917568 OMT917568 OWP917568 PGL917568 PQH917568 QAD917568 QJZ917568 QTV917568 RDR917568 RNN917568 RXJ917568 SHF917568 SRB917568 TAX917568 TKT917568 TUP917568 UEL917568 UOH917568 UYD917568 VHZ917568 VRV917568 WBR917568 WLN917568 WVJ917568 B983104 IX983104 ST983104 ACP983104 AML983104 AWH983104 BGD983104 BPZ983104 BZV983104 CJR983104 CTN983104 DDJ983104 DNF983104 DXB983104 EGX983104 EQT983104 FAP983104 FKL983104 FUH983104 GED983104 GNZ983104 GXV983104 HHR983104 HRN983104 IBJ983104 ILF983104 IVB983104 JEX983104 JOT983104 JYP983104 KIL983104 KSH983104 LCD983104 LLZ983104 LVV983104 MFR983104 MPN983104 MZJ983104 NJF983104 NTB983104 OCX983104 OMT983104 OWP983104 PGL983104 PQH983104 QAD983104 QJZ983104 QTV983104 RDR983104 RNN983104 RXJ983104 SHF983104 SRB983104 TAX983104 TKT983104 TUP983104 UEL983104 UOH983104 UYD983104 VHZ983104 VRV983104 WBR983104 WLN983104 WVJ983104">
      <formula1>"Select type…, Project, O&amp;M"</formula1>
    </dataValidation>
    <dataValidation type="list" allowBlank="1" showInputMessage="1" sqref="G9 JC9 SY9 ACU9 AMQ9 AWM9 BGI9 BQE9 CAA9 CJW9 CTS9 DDO9 DNK9 DXG9 EHC9 EQY9 FAU9 FKQ9 FUM9 GEI9 GOE9 GYA9 HHW9 HRS9 IBO9 ILK9 IVG9 JFC9 JOY9 JYU9 KIQ9 KSM9 LCI9 LME9 LWA9 MFW9 MPS9 MZO9 NJK9 NTG9 ODC9 OMY9 OWU9 PGQ9 PQM9 QAI9 QKE9 QUA9 RDW9 RNS9 RXO9 SHK9 SRG9 TBC9 TKY9 TUU9 UEQ9 UOM9 UYI9 VIE9 VSA9 WBW9 WLS9 WVO9 G65546 JC65546 SY65546 ACU65546 AMQ65546 AWM65546 BGI65546 BQE65546 CAA65546 CJW65546 CTS65546 DDO65546 DNK65546 DXG65546 EHC65546 EQY65546 FAU65546 FKQ65546 FUM65546 GEI65546 GOE65546 GYA65546 HHW65546 HRS65546 IBO65546 ILK65546 IVG65546 JFC65546 JOY65546 JYU65546 KIQ65546 KSM65546 LCI65546 LME65546 LWA65546 MFW65546 MPS65546 MZO65546 NJK65546 NTG65546 ODC65546 OMY65546 OWU65546 PGQ65546 PQM65546 QAI65546 QKE65546 QUA65546 RDW65546 RNS65546 RXO65546 SHK65546 SRG65546 TBC65546 TKY65546 TUU65546 UEQ65546 UOM65546 UYI65546 VIE65546 VSA65546 WBW65546 WLS65546 WVO65546 G131082 JC131082 SY131082 ACU131082 AMQ131082 AWM131082 BGI131082 BQE131082 CAA131082 CJW131082 CTS131082 DDO131082 DNK131082 DXG131082 EHC131082 EQY131082 FAU131082 FKQ131082 FUM131082 GEI131082 GOE131082 GYA131082 HHW131082 HRS131082 IBO131082 ILK131082 IVG131082 JFC131082 JOY131082 JYU131082 KIQ131082 KSM131082 LCI131082 LME131082 LWA131082 MFW131082 MPS131082 MZO131082 NJK131082 NTG131082 ODC131082 OMY131082 OWU131082 PGQ131082 PQM131082 QAI131082 QKE131082 QUA131082 RDW131082 RNS131082 RXO131082 SHK131082 SRG131082 TBC131082 TKY131082 TUU131082 UEQ131082 UOM131082 UYI131082 VIE131082 VSA131082 WBW131082 WLS131082 WVO131082 G196618 JC196618 SY196618 ACU196618 AMQ196618 AWM196618 BGI196618 BQE196618 CAA196618 CJW196618 CTS196618 DDO196618 DNK196618 DXG196618 EHC196618 EQY196618 FAU196618 FKQ196618 FUM196618 GEI196618 GOE196618 GYA196618 HHW196618 HRS196618 IBO196618 ILK196618 IVG196618 JFC196618 JOY196618 JYU196618 KIQ196618 KSM196618 LCI196618 LME196618 LWA196618 MFW196618 MPS196618 MZO196618 NJK196618 NTG196618 ODC196618 OMY196618 OWU196618 PGQ196618 PQM196618 QAI196618 QKE196618 QUA196618 RDW196618 RNS196618 RXO196618 SHK196618 SRG196618 TBC196618 TKY196618 TUU196618 UEQ196618 UOM196618 UYI196618 VIE196618 VSA196618 WBW196618 WLS196618 WVO196618 G262154 JC262154 SY262154 ACU262154 AMQ262154 AWM262154 BGI262154 BQE262154 CAA262154 CJW262154 CTS262154 DDO262154 DNK262154 DXG262154 EHC262154 EQY262154 FAU262154 FKQ262154 FUM262154 GEI262154 GOE262154 GYA262154 HHW262154 HRS262154 IBO262154 ILK262154 IVG262154 JFC262154 JOY262154 JYU262154 KIQ262154 KSM262154 LCI262154 LME262154 LWA262154 MFW262154 MPS262154 MZO262154 NJK262154 NTG262154 ODC262154 OMY262154 OWU262154 PGQ262154 PQM262154 QAI262154 QKE262154 QUA262154 RDW262154 RNS262154 RXO262154 SHK262154 SRG262154 TBC262154 TKY262154 TUU262154 UEQ262154 UOM262154 UYI262154 VIE262154 VSA262154 WBW262154 WLS262154 WVO262154 G327690 JC327690 SY327690 ACU327690 AMQ327690 AWM327690 BGI327690 BQE327690 CAA327690 CJW327690 CTS327690 DDO327690 DNK327690 DXG327690 EHC327690 EQY327690 FAU327690 FKQ327690 FUM327690 GEI327690 GOE327690 GYA327690 HHW327690 HRS327690 IBO327690 ILK327690 IVG327690 JFC327690 JOY327690 JYU327690 KIQ327690 KSM327690 LCI327690 LME327690 LWA327690 MFW327690 MPS327690 MZO327690 NJK327690 NTG327690 ODC327690 OMY327690 OWU327690 PGQ327690 PQM327690 QAI327690 QKE327690 QUA327690 RDW327690 RNS327690 RXO327690 SHK327690 SRG327690 TBC327690 TKY327690 TUU327690 UEQ327690 UOM327690 UYI327690 VIE327690 VSA327690 WBW327690 WLS327690 WVO327690 G393226 JC393226 SY393226 ACU393226 AMQ393226 AWM393226 BGI393226 BQE393226 CAA393226 CJW393226 CTS393226 DDO393226 DNK393226 DXG393226 EHC393226 EQY393226 FAU393226 FKQ393226 FUM393226 GEI393226 GOE393226 GYA393226 HHW393226 HRS393226 IBO393226 ILK393226 IVG393226 JFC393226 JOY393226 JYU393226 KIQ393226 KSM393226 LCI393226 LME393226 LWA393226 MFW393226 MPS393226 MZO393226 NJK393226 NTG393226 ODC393226 OMY393226 OWU393226 PGQ393226 PQM393226 QAI393226 QKE393226 QUA393226 RDW393226 RNS393226 RXO393226 SHK393226 SRG393226 TBC393226 TKY393226 TUU393226 UEQ393226 UOM393226 UYI393226 VIE393226 VSA393226 WBW393226 WLS393226 WVO393226 G458762 JC458762 SY458762 ACU458762 AMQ458762 AWM458762 BGI458762 BQE458762 CAA458762 CJW458762 CTS458762 DDO458762 DNK458762 DXG458762 EHC458762 EQY458762 FAU458762 FKQ458762 FUM458762 GEI458762 GOE458762 GYA458762 HHW458762 HRS458762 IBO458762 ILK458762 IVG458762 JFC458762 JOY458762 JYU458762 KIQ458762 KSM458762 LCI458762 LME458762 LWA458762 MFW458762 MPS458762 MZO458762 NJK458762 NTG458762 ODC458762 OMY458762 OWU458762 PGQ458762 PQM458762 QAI458762 QKE458762 QUA458762 RDW458762 RNS458762 RXO458762 SHK458762 SRG458762 TBC458762 TKY458762 TUU458762 UEQ458762 UOM458762 UYI458762 VIE458762 VSA458762 WBW458762 WLS458762 WVO458762 G524298 JC524298 SY524298 ACU524298 AMQ524298 AWM524298 BGI524298 BQE524298 CAA524298 CJW524298 CTS524298 DDO524298 DNK524298 DXG524298 EHC524298 EQY524298 FAU524298 FKQ524298 FUM524298 GEI524298 GOE524298 GYA524298 HHW524298 HRS524298 IBO524298 ILK524298 IVG524298 JFC524298 JOY524298 JYU524298 KIQ524298 KSM524298 LCI524298 LME524298 LWA524298 MFW524298 MPS524298 MZO524298 NJK524298 NTG524298 ODC524298 OMY524298 OWU524298 PGQ524298 PQM524298 QAI524298 QKE524298 QUA524298 RDW524298 RNS524298 RXO524298 SHK524298 SRG524298 TBC524298 TKY524298 TUU524298 UEQ524298 UOM524298 UYI524298 VIE524298 VSA524298 WBW524298 WLS524298 WVO524298 G589834 JC589834 SY589834 ACU589834 AMQ589834 AWM589834 BGI589834 BQE589834 CAA589834 CJW589834 CTS589834 DDO589834 DNK589834 DXG589834 EHC589834 EQY589834 FAU589834 FKQ589834 FUM589834 GEI589834 GOE589834 GYA589834 HHW589834 HRS589834 IBO589834 ILK589834 IVG589834 JFC589834 JOY589834 JYU589834 KIQ589834 KSM589834 LCI589834 LME589834 LWA589834 MFW589834 MPS589834 MZO589834 NJK589834 NTG589834 ODC589834 OMY589834 OWU589834 PGQ589834 PQM589834 QAI589834 QKE589834 QUA589834 RDW589834 RNS589834 RXO589834 SHK589834 SRG589834 TBC589834 TKY589834 TUU589834 UEQ589834 UOM589834 UYI589834 VIE589834 VSA589834 WBW589834 WLS589834 WVO589834 G655370 JC655370 SY655370 ACU655370 AMQ655370 AWM655370 BGI655370 BQE655370 CAA655370 CJW655370 CTS655370 DDO655370 DNK655370 DXG655370 EHC655370 EQY655370 FAU655370 FKQ655370 FUM655370 GEI655370 GOE655370 GYA655370 HHW655370 HRS655370 IBO655370 ILK655370 IVG655370 JFC655370 JOY655370 JYU655370 KIQ655370 KSM655370 LCI655370 LME655370 LWA655370 MFW655370 MPS655370 MZO655370 NJK655370 NTG655370 ODC655370 OMY655370 OWU655370 PGQ655370 PQM655370 QAI655370 QKE655370 QUA655370 RDW655370 RNS655370 RXO655370 SHK655370 SRG655370 TBC655370 TKY655370 TUU655370 UEQ655370 UOM655370 UYI655370 VIE655370 VSA655370 WBW655370 WLS655370 WVO655370 G720906 JC720906 SY720906 ACU720906 AMQ720906 AWM720906 BGI720906 BQE720906 CAA720906 CJW720906 CTS720906 DDO720906 DNK720906 DXG720906 EHC720906 EQY720906 FAU720906 FKQ720906 FUM720906 GEI720906 GOE720906 GYA720906 HHW720906 HRS720906 IBO720906 ILK720906 IVG720906 JFC720906 JOY720906 JYU720906 KIQ720906 KSM720906 LCI720906 LME720906 LWA720906 MFW720906 MPS720906 MZO720906 NJK720906 NTG720906 ODC720906 OMY720906 OWU720906 PGQ720906 PQM720906 QAI720906 QKE720906 QUA720906 RDW720906 RNS720906 RXO720906 SHK720906 SRG720906 TBC720906 TKY720906 TUU720906 UEQ720906 UOM720906 UYI720906 VIE720906 VSA720906 WBW720906 WLS720906 WVO720906 G786442 JC786442 SY786442 ACU786442 AMQ786442 AWM786442 BGI786442 BQE786442 CAA786442 CJW786442 CTS786442 DDO786442 DNK786442 DXG786442 EHC786442 EQY786442 FAU786442 FKQ786442 FUM786442 GEI786442 GOE786442 GYA786442 HHW786442 HRS786442 IBO786442 ILK786442 IVG786442 JFC786442 JOY786442 JYU786442 KIQ786442 KSM786442 LCI786442 LME786442 LWA786442 MFW786442 MPS786442 MZO786442 NJK786442 NTG786442 ODC786442 OMY786442 OWU786442 PGQ786442 PQM786442 QAI786442 QKE786442 QUA786442 RDW786442 RNS786442 RXO786442 SHK786442 SRG786442 TBC786442 TKY786442 TUU786442 UEQ786442 UOM786442 UYI786442 VIE786442 VSA786442 WBW786442 WLS786442 WVO786442 G851978 JC851978 SY851978 ACU851978 AMQ851978 AWM851978 BGI851978 BQE851978 CAA851978 CJW851978 CTS851978 DDO851978 DNK851978 DXG851978 EHC851978 EQY851978 FAU851978 FKQ851978 FUM851978 GEI851978 GOE851978 GYA851978 HHW851978 HRS851978 IBO851978 ILK851978 IVG851978 JFC851978 JOY851978 JYU851978 KIQ851978 KSM851978 LCI851978 LME851978 LWA851978 MFW851978 MPS851978 MZO851978 NJK851978 NTG851978 ODC851978 OMY851978 OWU851978 PGQ851978 PQM851978 QAI851978 QKE851978 QUA851978 RDW851978 RNS851978 RXO851978 SHK851978 SRG851978 TBC851978 TKY851978 TUU851978 UEQ851978 UOM851978 UYI851978 VIE851978 VSA851978 WBW851978 WLS851978 WVO851978 G917514 JC917514 SY917514 ACU917514 AMQ917514 AWM917514 BGI917514 BQE917514 CAA917514 CJW917514 CTS917514 DDO917514 DNK917514 DXG917514 EHC917514 EQY917514 FAU917514 FKQ917514 FUM917514 GEI917514 GOE917514 GYA917514 HHW917514 HRS917514 IBO917514 ILK917514 IVG917514 JFC917514 JOY917514 JYU917514 KIQ917514 KSM917514 LCI917514 LME917514 LWA917514 MFW917514 MPS917514 MZO917514 NJK917514 NTG917514 ODC917514 OMY917514 OWU917514 PGQ917514 PQM917514 QAI917514 QKE917514 QUA917514 RDW917514 RNS917514 RXO917514 SHK917514 SRG917514 TBC917514 TKY917514 TUU917514 UEQ917514 UOM917514 UYI917514 VIE917514 VSA917514 WBW917514 WLS917514 WVO917514 G983050 JC983050 SY983050 ACU983050 AMQ983050 AWM983050 BGI983050 BQE983050 CAA983050 CJW983050 CTS983050 DDO983050 DNK983050 DXG983050 EHC983050 EQY983050 FAU983050 FKQ983050 FUM983050 GEI983050 GOE983050 GYA983050 HHW983050 HRS983050 IBO983050 ILK983050 IVG983050 JFC983050 JOY983050 JYU983050 KIQ983050 KSM983050 LCI983050 LME983050 LWA983050 MFW983050 MPS983050 MZO983050 NJK983050 NTG983050 ODC983050 OMY983050 OWU983050 PGQ983050 PQM983050 QAI983050 QKE983050 QUA983050 RDW983050 RNS983050 RXO983050 SHK983050 SRG983050 TBC983050 TKY983050 TUU983050 UEQ983050 UOM983050 UYI983050 VIE983050 VSA983050 WBW983050 WLS983050 WVO983050">
      <formula1>#REF!</formula1>
    </dataValidation>
    <dataValidation type="list" allowBlank="1" showInputMessage="1" sqref="B91:B93 IX91:IX93 ST91:ST93 ACP91:ACP93 AML91:AML93 AWH91:AWH93 BGD91:BGD93 BPZ91:BPZ93 BZV91:BZV93 CJR91:CJR93 CTN91:CTN93 DDJ91:DDJ93 DNF91:DNF93 DXB91:DXB93 EGX91:EGX93 EQT91:EQT93 FAP91:FAP93 FKL91:FKL93 FUH91:FUH93 GED91:GED93 GNZ91:GNZ93 GXV91:GXV93 HHR91:HHR93 HRN91:HRN93 IBJ91:IBJ93 ILF91:ILF93 IVB91:IVB93 JEX91:JEX93 JOT91:JOT93 JYP91:JYP93 KIL91:KIL93 KSH91:KSH93 LCD91:LCD93 LLZ91:LLZ93 LVV91:LVV93 MFR91:MFR93 MPN91:MPN93 MZJ91:MZJ93 NJF91:NJF93 NTB91:NTB93 OCX91:OCX93 OMT91:OMT93 OWP91:OWP93 PGL91:PGL93 PQH91:PQH93 QAD91:QAD93 QJZ91:QJZ93 QTV91:QTV93 RDR91:RDR93 RNN91:RNN93 RXJ91:RXJ93 SHF91:SHF93 SRB91:SRB93 TAX91:TAX93 TKT91:TKT93 TUP91:TUP93 UEL91:UEL93 UOH91:UOH93 UYD91:UYD93 VHZ91:VHZ93 VRV91:VRV93 WBR91:WBR93 WLN91:WLN93 WVJ91:WVJ93 B65627:B65629 IX65627:IX65629 ST65627:ST65629 ACP65627:ACP65629 AML65627:AML65629 AWH65627:AWH65629 BGD65627:BGD65629 BPZ65627:BPZ65629 BZV65627:BZV65629 CJR65627:CJR65629 CTN65627:CTN65629 DDJ65627:DDJ65629 DNF65627:DNF65629 DXB65627:DXB65629 EGX65627:EGX65629 EQT65627:EQT65629 FAP65627:FAP65629 FKL65627:FKL65629 FUH65627:FUH65629 GED65627:GED65629 GNZ65627:GNZ65629 GXV65627:GXV65629 HHR65627:HHR65629 HRN65627:HRN65629 IBJ65627:IBJ65629 ILF65627:ILF65629 IVB65627:IVB65629 JEX65627:JEX65629 JOT65627:JOT65629 JYP65627:JYP65629 KIL65627:KIL65629 KSH65627:KSH65629 LCD65627:LCD65629 LLZ65627:LLZ65629 LVV65627:LVV65629 MFR65627:MFR65629 MPN65627:MPN65629 MZJ65627:MZJ65629 NJF65627:NJF65629 NTB65627:NTB65629 OCX65627:OCX65629 OMT65627:OMT65629 OWP65627:OWP65629 PGL65627:PGL65629 PQH65627:PQH65629 QAD65627:QAD65629 QJZ65627:QJZ65629 QTV65627:QTV65629 RDR65627:RDR65629 RNN65627:RNN65629 RXJ65627:RXJ65629 SHF65627:SHF65629 SRB65627:SRB65629 TAX65627:TAX65629 TKT65627:TKT65629 TUP65627:TUP65629 UEL65627:UEL65629 UOH65627:UOH65629 UYD65627:UYD65629 VHZ65627:VHZ65629 VRV65627:VRV65629 WBR65627:WBR65629 WLN65627:WLN65629 WVJ65627:WVJ65629 B131163:B131165 IX131163:IX131165 ST131163:ST131165 ACP131163:ACP131165 AML131163:AML131165 AWH131163:AWH131165 BGD131163:BGD131165 BPZ131163:BPZ131165 BZV131163:BZV131165 CJR131163:CJR131165 CTN131163:CTN131165 DDJ131163:DDJ131165 DNF131163:DNF131165 DXB131163:DXB131165 EGX131163:EGX131165 EQT131163:EQT131165 FAP131163:FAP131165 FKL131163:FKL131165 FUH131163:FUH131165 GED131163:GED131165 GNZ131163:GNZ131165 GXV131163:GXV131165 HHR131163:HHR131165 HRN131163:HRN131165 IBJ131163:IBJ131165 ILF131163:ILF131165 IVB131163:IVB131165 JEX131163:JEX131165 JOT131163:JOT131165 JYP131163:JYP131165 KIL131163:KIL131165 KSH131163:KSH131165 LCD131163:LCD131165 LLZ131163:LLZ131165 LVV131163:LVV131165 MFR131163:MFR131165 MPN131163:MPN131165 MZJ131163:MZJ131165 NJF131163:NJF131165 NTB131163:NTB131165 OCX131163:OCX131165 OMT131163:OMT131165 OWP131163:OWP131165 PGL131163:PGL131165 PQH131163:PQH131165 QAD131163:QAD131165 QJZ131163:QJZ131165 QTV131163:QTV131165 RDR131163:RDR131165 RNN131163:RNN131165 RXJ131163:RXJ131165 SHF131163:SHF131165 SRB131163:SRB131165 TAX131163:TAX131165 TKT131163:TKT131165 TUP131163:TUP131165 UEL131163:UEL131165 UOH131163:UOH131165 UYD131163:UYD131165 VHZ131163:VHZ131165 VRV131163:VRV131165 WBR131163:WBR131165 WLN131163:WLN131165 WVJ131163:WVJ131165 B196699:B196701 IX196699:IX196701 ST196699:ST196701 ACP196699:ACP196701 AML196699:AML196701 AWH196699:AWH196701 BGD196699:BGD196701 BPZ196699:BPZ196701 BZV196699:BZV196701 CJR196699:CJR196701 CTN196699:CTN196701 DDJ196699:DDJ196701 DNF196699:DNF196701 DXB196699:DXB196701 EGX196699:EGX196701 EQT196699:EQT196701 FAP196699:FAP196701 FKL196699:FKL196701 FUH196699:FUH196701 GED196699:GED196701 GNZ196699:GNZ196701 GXV196699:GXV196701 HHR196699:HHR196701 HRN196699:HRN196701 IBJ196699:IBJ196701 ILF196699:ILF196701 IVB196699:IVB196701 JEX196699:JEX196701 JOT196699:JOT196701 JYP196699:JYP196701 KIL196699:KIL196701 KSH196699:KSH196701 LCD196699:LCD196701 LLZ196699:LLZ196701 LVV196699:LVV196701 MFR196699:MFR196701 MPN196699:MPN196701 MZJ196699:MZJ196701 NJF196699:NJF196701 NTB196699:NTB196701 OCX196699:OCX196701 OMT196699:OMT196701 OWP196699:OWP196701 PGL196699:PGL196701 PQH196699:PQH196701 QAD196699:QAD196701 QJZ196699:QJZ196701 QTV196699:QTV196701 RDR196699:RDR196701 RNN196699:RNN196701 RXJ196699:RXJ196701 SHF196699:SHF196701 SRB196699:SRB196701 TAX196699:TAX196701 TKT196699:TKT196701 TUP196699:TUP196701 UEL196699:UEL196701 UOH196699:UOH196701 UYD196699:UYD196701 VHZ196699:VHZ196701 VRV196699:VRV196701 WBR196699:WBR196701 WLN196699:WLN196701 WVJ196699:WVJ196701 B262235:B262237 IX262235:IX262237 ST262235:ST262237 ACP262235:ACP262237 AML262235:AML262237 AWH262235:AWH262237 BGD262235:BGD262237 BPZ262235:BPZ262237 BZV262235:BZV262237 CJR262235:CJR262237 CTN262235:CTN262237 DDJ262235:DDJ262237 DNF262235:DNF262237 DXB262235:DXB262237 EGX262235:EGX262237 EQT262235:EQT262237 FAP262235:FAP262237 FKL262235:FKL262237 FUH262235:FUH262237 GED262235:GED262237 GNZ262235:GNZ262237 GXV262235:GXV262237 HHR262235:HHR262237 HRN262235:HRN262237 IBJ262235:IBJ262237 ILF262235:ILF262237 IVB262235:IVB262237 JEX262235:JEX262237 JOT262235:JOT262237 JYP262235:JYP262237 KIL262235:KIL262237 KSH262235:KSH262237 LCD262235:LCD262237 LLZ262235:LLZ262237 LVV262235:LVV262237 MFR262235:MFR262237 MPN262235:MPN262237 MZJ262235:MZJ262237 NJF262235:NJF262237 NTB262235:NTB262237 OCX262235:OCX262237 OMT262235:OMT262237 OWP262235:OWP262237 PGL262235:PGL262237 PQH262235:PQH262237 QAD262235:QAD262237 QJZ262235:QJZ262237 QTV262235:QTV262237 RDR262235:RDR262237 RNN262235:RNN262237 RXJ262235:RXJ262237 SHF262235:SHF262237 SRB262235:SRB262237 TAX262235:TAX262237 TKT262235:TKT262237 TUP262235:TUP262237 UEL262235:UEL262237 UOH262235:UOH262237 UYD262235:UYD262237 VHZ262235:VHZ262237 VRV262235:VRV262237 WBR262235:WBR262237 WLN262235:WLN262237 WVJ262235:WVJ262237 B327771:B327773 IX327771:IX327773 ST327771:ST327773 ACP327771:ACP327773 AML327771:AML327773 AWH327771:AWH327773 BGD327771:BGD327773 BPZ327771:BPZ327773 BZV327771:BZV327773 CJR327771:CJR327773 CTN327771:CTN327773 DDJ327771:DDJ327773 DNF327771:DNF327773 DXB327771:DXB327773 EGX327771:EGX327773 EQT327771:EQT327773 FAP327771:FAP327773 FKL327771:FKL327773 FUH327771:FUH327773 GED327771:GED327773 GNZ327771:GNZ327773 GXV327771:GXV327773 HHR327771:HHR327773 HRN327771:HRN327773 IBJ327771:IBJ327773 ILF327771:ILF327773 IVB327771:IVB327773 JEX327771:JEX327773 JOT327771:JOT327773 JYP327771:JYP327773 KIL327771:KIL327773 KSH327771:KSH327773 LCD327771:LCD327773 LLZ327771:LLZ327773 LVV327771:LVV327773 MFR327771:MFR327773 MPN327771:MPN327773 MZJ327771:MZJ327773 NJF327771:NJF327773 NTB327771:NTB327773 OCX327771:OCX327773 OMT327771:OMT327773 OWP327771:OWP327773 PGL327771:PGL327773 PQH327771:PQH327773 QAD327771:QAD327773 QJZ327771:QJZ327773 QTV327771:QTV327773 RDR327771:RDR327773 RNN327771:RNN327773 RXJ327771:RXJ327773 SHF327771:SHF327773 SRB327771:SRB327773 TAX327771:TAX327773 TKT327771:TKT327773 TUP327771:TUP327773 UEL327771:UEL327773 UOH327771:UOH327773 UYD327771:UYD327773 VHZ327771:VHZ327773 VRV327771:VRV327773 WBR327771:WBR327773 WLN327771:WLN327773 WVJ327771:WVJ327773 B393307:B393309 IX393307:IX393309 ST393307:ST393309 ACP393307:ACP393309 AML393307:AML393309 AWH393307:AWH393309 BGD393307:BGD393309 BPZ393307:BPZ393309 BZV393307:BZV393309 CJR393307:CJR393309 CTN393307:CTN393309 DDJ393307:DDJ393309 DNF393307:DNF393309 DXB393307:DXB393309 EGX393307:EGX393309 EQT393307:EQT393309 FAP393307:FAP393309 FKL393307:FKL393309 FUH393307:FUH393309 GED393307:GED393309 GNZ393307:GNZ393309 GXV393307:GXV393309 HHR393307:HHR393309 HRN393307:HRN393309 IBJ393307:IBJ393309 ILF393307:ILF393309 IVB393307:IVB393309 JEX393307:JEX393309 JOT393307:JOT393309 JYP393307:JYP393309 KIL393307:KIL393309 KSH393307:KSH393309 LCD393307:LCD393309 LLZ393307:LLZ393309 LVV393307:LVV393309 MFR393307:MFR393309 MPN393307:MPN393309 MZJ393307:MZJ393309 NJF393307:NJF393309 NTB393307:NTB393309 OCX393307:OCX393309 OMT393307:OMT393309 OWP393307:OWP393309 PGL393307:PGL393309 PQH393307:PQH393309 QAD393307:QAD393309 QJZ393307:QJZ393309 QTV393307:QTV393309 RDR393307:RDR393309 RNN393307:RNN393309 RXJ393307:RXJ393309 SHF393307:SHF393309 SRB393307:SRB393309 TAX393307:TAX393309 TKT393307:TKT393309 TUP393307:TUP393309 UEL393307:UEL393309 UOH393307:UOH393309 UYD393307:UYD393309 VHZ393307:VHZ393309 VRV393307:VRV393309 WBR393307:WBR393309 WLN393307:WLN393309 WVJ393307:WVJ393309 B458843:B458845 IX458843:IX458845 ST458843:ST458845 ACP458843:ACP458845 AML458843:AML458845 AWH458843:AWH458845 BGD458843:BGD458845 BPZ458843:BPZ458845 BZV458843:BZV458845 CJR458843:CJR458845 CTN458843:CTN458845 DDJ458843:DDJ458845 DNF458843:DNF458845 DXB458843:DXB458845 EGX458843:EGX458845 EQT458843:EQT458845 FAP458843:FAP458845 FKL458843:FKL458845 FUH458843:FUH458845 GED458843:GED458845 GNZ458843:GNZ458845 GXV458843:GXV458845 HHR458843:HHR458845 HRN458843:HRN458845 IBJ458843:IBJ458845 ILF458843:ILF458845 IVB458843:IVB458845 JEX458843:JEX458845 JOT458843:JOT458845 JYP458843:JYP458845 KIL458843:KIL458845 KSH458843:KSH458845 LCD458843:LCD458845 LLZ458843:LLZ458845 LVV458843:LVV458845 MFR458843:MFR458845 MPN458843:MPN458845 MZJ458843:MZJ458845 NJF458843:NJF458845 NTB458843:NTB458845 OCX458843:OCX458845 OMT458843:OMT458845 OWP458843:OWP458845 PGL458843:PGL458845 PQH458843:PQH458845 QAD458843:QAD458845 QJZ458843:QJZ458845 QTV458843:QTV458845 RDR458843:RDR458845 RNN458843:RNN458845 RXJ458843:RXJ458845 SHF458843:SHF458845 SRB458843:SRB458845 TAX458843:TAX458845 TKT458843:TKT458845 TUP458843:TUP458845 UEL458843:UEL458845 UOH458843:UOH458845 UYD458843:UYD458845 VHZ458843:VHZ458845 VRV458843:VRV458845 WBR458843:WBR458845 WLN458843:WLN458845 WVJ458843:WVJ458845 B524379:B524381 IX524379:IX524381 ST524379:ST524381 ACP524379:ACP524381 AML524379:AML524381 AWH524379:AWH524381 BGD524379:BGD524381 BPZ524379:BPZ524381 BZV524379:BZV524381 CJR524379:CJR524381 CTN524379:CTN524381 DDJ524379:DDJ524381 DNF524379:DNF524381 DXB524379:DXB524381 EGX524379:EGX524381 EQT524379:EQT524381 FAP524379:FAP524381 FKL524379:FKL524381 FUH524379:FUH524381 GED524379:GED524381 GNZ524379:GNZ524381 GXV524379:GXV524381 HHR524379:HHR524381 HRN524379:HRN524381 IBJ524379:IBJ524381 ILF524379:ILF524381 IVB524379:IVB524381 JEX524379:JEX524381 JOT524379:JOT524381 JYP524379:JYP524381 KIL524379:KIL524381 KSH524379:KSH524381 LCD524379:LCD524381 LLZ524379:LLZ524381 LVV524379:LVV524381 MFR524379:MFR524381 MPN524379:MPN524381 MZJ524379:MZJ524381 NJF524379:NJF524381 NTB524379:NTB524381 OCX524379:OCX524381 OMT524379:OMT524381 OWP524379:OWP524381 PGL524379:PGL524381 PQH524379:PQH524381 QAD524379:QAD524381 QJZ524379:QJZ524381 QTV524379:QTV524381 RDR524379:RDR524381 RNN524379:RNN524381 RXJ524379:RXJ524381 SHF524379:SHF524381 SRB524379:SRB524381 TAX524379:TAX524381 TKT524379:TKT524381 TUP524379:TUP524381 UEL524379:UEL524381 UOH524379:UOH524381 UYD524379:UYD524381 VHZ524379:VHZ524381 VRV524379:VRV524381 WBR524379:WBR524381 WLN524379:WLN524381 WVJ524379:WVJ524381 B589915:B589917 IX589915:IX589917 ST589915:ST589917 ACP589915:ACP589917 AML589915:AML589917 AWH589915:AWH589917 BGD589915:BGD589917 BPZ589915:BPZ589917 BZV589915:BZV589917 CJR589915:CJR589917 CTN589915:CTN589917 DDJ589915:DDJ589917 DNF589915:DNF589917 DXB589915:DXB589917 EGX589915:EGX589917 EQT589915:EQT589917 FAP589915:FAP589917 FKL589915:FKL589917 FUH589915:FUH589917 GED589915:GED589917 GNZ589915:GNZ589917 GXV589915:GXV589917 HHR589915:HHR589917 HRN589915:HRN589917 IBJ589915:IBJ589917 ILF589915:ILF589917 IVB589915:IVB589917 JEX589915:JEX589917 JOT589915:JOT589917 JYP589915:JYP589917 KIL589915:KIL589917 KSH589915:KSH589917 LCD589915:LCD589917 LLZ589915:LLZ589917 LVV589915:LVV589917 MFR589915:MFR589917 MPN589915:MPN589917 MZJ589915:MZJ589917 NJF589915:NJF589917 NTB589915:NTB589917 OCX589915:OCX589917 OMT589915:OMT589917 OWP589915:OWP589917 PGL589915:PGL589917 PQH589915:PQH589917 QAD589915:QAD589917 QJZ589915:QJZ589917 QTV589915:QTV589917 RDR589915:RDR589917 RNN589915:RNN589917 RXJ589915:RXJ589917 SHF589915:SHF589917 SRB589915:SRB589917 TAX589915:TAX589917 TKT589915:TKT589917 TUP589915:TUP589917 UEL589915:UEL589917 UOH589915:UOH589917 UYD589915:UYD589917 VHZ589915:VHZ589917 VRV589915:VRV589917 WBR589915:WBR589917 WLN589915:WLN589917 WVJ589915:WVJ589917 B655451:B655453 IX655451:IX655453 ST655451:ST655453 ACP655451:ACP655453 AML655451:AML655453 AWH655451:AWH655453 BGD655451:BGD655453 BPZ655451:BPZ655453 BZV655451:BZV655453 CJR655451:CJR655453 CTN655451:CTN655453 DDJ655451:DDJ655453 DNF655451:DNF655453 DXB655451:DXB655453 EGX655451:EGX655453 EQT655451:EQT655453 FAP655451:FAP655453 FKL655451:FKL655453 FUH655451:FUH655453 GED655451:GED655453 GNZ655451:GNZ655453 GXV655451:GXV655453 HHR655451:HHR655453 HRN655451:HRN655453 IBJ655451:IBJ655453 ILF655451:ILF655453 IVB655451:IVB655453 JEX655451:JEX655453 JOT655451:JOT655453 JYP655451:JYP655453 KIL655451:KIL655453 KSH655451:KSH655453 LCD655451:LCD655453 LLZ655451:LLZ655453 LVV655451:LVV655453 MFR655451:MFR655453 MPN655451:MPN655453 MZJ655451:MZJ655453 NJF655451:NJF655453 NTB655451:NTB655453 OCX655451:OCX655453 OMT655451:OMT655453 OWP655451:OWP655453 PGL655451:PGL655453 PQH655451:PQH655453 QAD655451:QAD655453 QJZ655451:QJZ655453 QTV655451:QTV655453 RDR655451:RDR655453 RNN655451:RNN655453 RXJ655451:RXJ655453 SHF655451:SHF655453 SRB655451:SRB655453 TAX655451:TAX655453 TKT655451:TKT655453 TUP655451:TUP655453 UEL655451:UEL655453 UOH655451:UOH655453 UYD655451:UYD655453 VHZ655451:VHZ655453 VRV655451:VRV655453 WBR655451:WBR655453 WLN655451:WLN655453 WVJ655451:WVJ655453 B720987:B720989 IX720987:IX720989 ST720987:ST720989 ACP720987:ACP720989 AML720987:AML720989 AWH720987:AWH720989 BGD720987:BGD720989 BPZ720987:BPZ720989 BZV720987:BZV720989 CJR720987:CJR720989 CTN720987:CTN720989 DDJ720987:DDJ720989 DNF720987:DNF720989 DXB720987:DXB720989 EGX720987:EGX720989 EQT720987:EQT720989 FAP720987:FAP720989 FKL720987:FKL720989 FUH720987:FUH720989 GED720987:GED720989 GNZ720987:GNZ720989 GXV720987:GXV720989 HHR720987:HHR720989 HRN720987:HRN720989 IBJ720987:IBJ720989 ILF720987:ILF720989 IVB720987:IVB720989 JEX720987:JEX720989 JOT720987:JOT720989 JYP720987:JYP720989 KIL720987:KIL720989 KSH720987:KSH720989 LCD720987:LCD720989 LLZ720987:LLZ720989 LVV720987:LVV720989 MFR720987:MFR720989 MPN720987:MPN720989 MZJ720987:MZJ720989 NJF720987:NJF720989 NTB720987:NTB720989 OCX720987:OCX720989 OMT720987:OMT720989 OWP720987:OWP720989 PGL720987:PGL720989 PQH720987:PQH720989 QAD720987:QAD720989 QJZ720987:QJZ720989 QTV720987:QTV720989 RDR720987:RDR720989 RNN720987:RNN720989 RXJ720987:RXJ720989 SHF720987:SHF720989 SRB720987:SRB720989 TAX720987:TAX720989 TKT720987:TKT720989 TUP720987:TUP720989 UEL720987:UEL720989 UOH720987:UOH720989 UYD720987:UYD720989 VHZ720987:VHZ720989 VRV720987:VRV720989 WBR720987:WBR720989 WLN720987:WLN720989 WVJ720987:WVJ720989 B786523:B786525 IX786523:IX786525 ST786523:ST786525 ACP786523:ACP786525 AML786523:AML786525 AWH786523:AWH786525 BGD786523:BGD786525 BPZ786523:BPZ786525 BZV786523:BZV786525 CJR786523:CJR786525 CTN786523:CTN786525 DDJ786523:DDJ786525 DNF786523:DNF786525 DXB786523:DXB786525 EGX786523:EGX786525 EQT786523:EQT786525 FAP786523:FAP786525 FKL786523:FKL786525 FUH786523:FUH786525 GED786523:GED786525 GNZ786523:GNZ786525 GXV786523:GXV786525 HHR786523:HHR786525 HRN786523:HRN786525 IBJ786523:IBJ786525 ILF786523:ILF786525 IVB786523:IVB786525 JEX786523:JEX786525 JOT786523:JOT786525 JYP786523:JYP786525 KIL786523:KIL786525 KSH786523:KSH786525 LCD786523:LCD786525 LLZ786523:LLZ786525 LVV786523:LVV786525 MFR786523:MFR786525 MPN786523:MPN786525 MZJ786523:MZJ786525 NJF786523:NJF786525 NTB786523:NTB786525 OCX786523:OCX786525 OMT786523:OMT786525 OWP786523:OWP786525 PGL786523:PGL786525 PQH786523:PQH786525 QAD786523:QAD786525 QJZ786523:QJZ786525 QTV786523:QTV786525 RDR786523:RDR786525 RNN786523:RNN786525 RXJ786523:RXJ786525 SHF786523:SHF786525 SRB786523:SRB786525 TAX786523:TAX786525 TKT786523:TKT786525 TUP786523:TUP786525 UEL786523:UEL786525 UOH786523:UOH786525 UYD786523:UYD786525 VHZ786523:VHZ786525 VRV786523:VRV786525 WBR786523:WBR786525 WLN786523:WLN786525 WVJ786523:WVJ786525 B852059:B852061 IX852059:IX852061 ST852059:ST852061 ACP852059:ACP852061 AML852059:AML852061 AWH852059:AWH852061 BGD852059:BGD852061 BPZ852059:BPZ852061 BZV852059:BZV852061 CJR852059:CJR852061 CTN852059:CTN852061 DDJ852059:DDJ852061 DNF852059:DNF852061 DXB852059:DXB852061 EGX852059:EGX852061 EQT852059:EQT852061 FAP852059:FAP852061 FKL852059:FKL852061 FUH852059:FUH852061 GED852059:GED852061 GNZ852059:GNZ852061 GXV852059:GXV852061 HHR852059:HHR852061 HRN852059:HRN852061 IBJ852059:IBJ852061 ILF852059:ILF852061 IVB852059:IVB852061 JEX852059:JEX852061 JOT852059:JOT852061 JYP852059:JYP852061 KIL852059:KIL852061 KSH852059:KSH852061 LCD852059:LCD852061 LLZ852059:LLZ852061 LVV852059:LVV852061 MFR852059:MFR852061 MPN852059:MPN852061 MZJ852059:MZJ852061 NJF852059:NJF852061 NTB852059:NTB852061 OCX852059:OCX852061 OMT852059:OMT852061 OWP852059:OWP852061 PGL852059:PGL852061 PQH852059:PQH852061 QAD852059:QAD852061 QJZ852059:QJZ852061 QTV852059:QTV852061 RDR852059:RDR852061 RNN852059:RNN852061 RXJ852059:RXJ852061 SHF852059:SHF852061 SRB852059:SRB852061 TAX852059:TAX852061 TKT852059:TKT852061 TUP852059:TUP852061 UEL852059:UEL852061 UOH852059:UOH852061 UYD852059:UYD852061 VHZ852059:VHZ852061 VRV852059:VRV852061 WBR852059:WBR852061 WLN852059:WLN852061 WVJ852059:WVJ852061 B917595:B917597 IX917595:IX917597 ST917595:ST917597 ACP917595:ACP917597 AML917595:AML917597 AWH917595:AWH917597 BGD917595:BGD917597 BPZ917595:BPZ917597 BZV917595:BZV917597 CJR917595:CJR917597 CTN917595:CTN917597 DDJ917595:DDJ917597 DNF917595:DNF917597 DXB917595:DXB917597 EGX917595:EGX917597 EQT917595:EQT917597 FAP917595:FAP917597 FKL917595:FKL917597 FUH917595:FUH917597 GED917595:GED917597 GNZ917595:GNZ917597 GXV917595:GXV917597 HHR917595:HHR917597 HRN917595:HRN917597 IBJ917595:IBJ917597 ILF917595:ILF917597 IVB917595:IVB917597 JEX917595:JEX917597 JOT917595:JOT917597 JYP917595:JYP917597 KIL917595:KIL917597 KSH917595:KSH917597 LCD917595:LCD917597 LLZ917595:LLZ917597 LVV917595:LVV917597 MFR917595:MFR917597 MPN917595:MPN917597 MZJ917595:MZJ917597 NJF917595:NJF917597 NTB917595:NTB917597 OCX917595:OCX917597 OMT917595:OMT917597 OWP917595:OWP917597 PGL917595:PGL917597 PQH917595:PQH917597 QAD917595:QAD917597 QJZ917595:QJZ917597 QTV917595:QTV917597 RDR917595:RDR917597 RNN917595:RNN917597 RXJ917595:RXJ917597 SHF917595:SHF917597 SRB917595:SRB917597 TAX917595:TAX917597 TKT917595:TKT917597 TUP917595:TUP917597 UEL917595:UEL917597 UOH917595:UOH917597 UYD917595:UYD917597 VHZ917595:VHZ917597 VRV917595:VRV917597 WBR917595:WBR917597 WLN917595:WLN917597 WVJ917595:WVJ917597 B983131:B983133 IX983131:IX983133 ST983131:ST983133 ACP983131:ACP983133 AML983131:AML983133 AWH983131:AWH983133 BGD983131:BGD983133 BPZ983131:BPZ983133 BZV983131:BZV983133 CJR983131:CJR983133 CTN983131:CTN983133 DDJ983131:DDJ983133 DNF983131:DNF983133 DXB983131:DXB983133 EGX983131:EGX983133 EQT983131:EQT983133 FAP983131:FAP983133 FKL983131:FKL983133 FUH983131:FUH983133 GED983131:GED983133 GNZ983131:GNZ983133 GXV983131:GXV983133 HHR983131:HHR983133 HRN983131:HRN983133 IBJ983131:IBJ983133 ILF983131:ILF983133 IVB983131:IVB983133 JEX983131:JEX983133 JOT983131:JOT983133 JYP983131:JYP983133 KIL983131:KIL983133 KSH983131:KSH983133 LCD983131:LCD983133 LLZ983131:LLZ983133 LVV983131:LVV983133 MFR983131:MFR983133 MPN983131:MPN983133 MZJ983131:MZJ983133 NJF983131:NJF983133 NTB983131:NTB983133 OCX983131:OCX983133 OMT983131:OMT983133 OWP983131:OWP983133 PGL983131:PGL983133 PQH983131:PQH983133 QAD983131:QAD983133 QJZ983131:QJZ983133 QTV983131:QTV983133 RDR983131:RDR983133 RNN983131:RNN983133 RXJ983131:RXJ983133 SHF983131:SHF983133 SRB983131:SRB983133 TAX983131:TAX983133 TKT983131:TKT983133 TUP983131:TUP983133 UEL983131:UEL983133 UOH983131:UOH983133 UYD983131:UYD983133 VHZ983131:VHZ983133 VRV983131:VRV983133 WBR983131:WBR983133 WLN983131:WLN983133 WVJ983131:WVJ983133 B75:B80 IX75:IX80 ST75:ST80 ACP75:ACP80 AML75:AML80 AWH75:AWH80 BGD75:BGD80 BPZ75:BPZ80 BZV75:BZV80 CJR75:CJR80 CTN75:CTN80 DDJ75:DDJ80 DNF75:DNF80 DXB75:DXB80 EGX75:EGX80 EQT75:EQT80 FAP75:FAP80 FKL75:FKL80 FUH75:FUH80 GED75:GED80 GNZ75:GNZ80 GXV75:GXV80 HHR75:HHR80 HRN75:HRN80 IBJ75:IBJ80 ILF75:ILF80 IVB75:IVB80 JEX75:JEX80 JOT75:JOT80 JYP75:JYP80 KIL75:KIL80 KSH75:KSH80 LCD75:LCD80 LLZ75:LLZ80 LVV75:LVV80 MFR75:MFR80 MPN75:MPN80 MZJ75:MZJ80 NJF75:NJF80 NTB75:NTB80 OCX75:OCX80 OMT75:OMT80 OWP75:OWP80 PGL75:PGL80 PQH75:PQH80 QAD75:QAD80 QJZ75:QJZ80 QTV75:QTV80 RDR75:RDR80 RNN75:RNN80 RXJ75:RXJ80 SHF75:SHF80 SRB75:SRB80 TAX75:TAX80 TKT75:TKT80 TUP75:TUP80 UEL75:UEL80 UOH75:UOH80 UYD75:UYD80 VHZ75:VHZ80 VRV75:VRV80 WBR75:WBR80 WLN75:WLN80 WVJ75:WVJ80 B65611:B65616 IX65611:IX65616 ST65611:ST65616 ACP65611:ACP65616 AML65611:AML65616 AWH65611:AWH65616 BGD65611:BGD65616 BPZ65611:BPZ65616 BZV65611:BZV65616 CJR65611:CJR65616 CTN65611:CTN65616 DDJ65611:DDJ65616 DNF65611:DNF65616 DXB65611:DXB65616 EGX65611:EGX65616 EQT65611:EQT65616 FAP65611:FAP65616 FKL65611:FKL65616 FUH65611:FUH65616 GED65611:GED65616 GNZ65611:GNZ65616 GXV65611:GXV65616 HHR65611:HHR65616 HRN65611:HRN65616 IBJ65611:IBJ65616 ILF65611:ILF65616 IVB65611:IVB65616 JEX65611:JEX65616 JOT65611:JOT65616 JYP65611:JYP65616 KIL65611:KIL65616 KSH65611:KSH65616 LCD65611:LCD65616 LLZ65611:LLZ65616 LVV65611:LVV65616 MFR65611:MFR65616 MPN65611:MPN65616 MZJ65611:MZJ65616 NJF65611:NJF65616 NTB65611:NTB65616 OCX65611:OCX65616 OMT65611:OMT65616 OWP65611:OWP65616 PGL65611:PGL65616 PQH65611:PQH65616 QAD65611:QAD65616 QJZ65611:QJZ65616 QTV65611:QTV65616 RDR65611:RDR65616 RNN65611:RNN65616 RXJ65611:RXJ65616 SHF65611:SHF65616 SRB65611:SRB65616 TAX65611:TAX65616 TKT65611:TKT65616 TUP65611:TUP65616 UEL65611:UEL65616 UOH65611:UOH65616 UYD65611:UYD65616 VHZ65611:VHZ65616 VRV65611:VRV65616 WBR65611:WBR65616 WLN65611:WLN65616 WVJ65611:WVJ65616 B131147:B131152 IX131147:IX131152 ST131147:ST131152 ACP131147:ACP131152 AML131147:AML131152 AWH131147:AWH131152 BGD131147:BGD131152 BPZ131147:BPZ131152 BZV131147:BZV131152 CJR131147:CJR131152 CTN131147:CTN131152 DDJ131147:DDJ131152 DNF131147:DNF131152 DXB131147:DXB131152 EGX131147:EGX131152 EQT131147:EQT131152 FAP131147:FAP131152 FKL131147:FKL131152 FUH131147:FUH131152 GED131147:GED131152 GNZ131147:GNZ131152 GXV131147:GXV131152 HHR131147:HHR131152 HRN131147:HRN131152 IBJ131147:IBJ131152 ILF131147:ILF131152 IVB131147:IVB131152 JEX131147:JEX131152 JOT131147:JOT131152 JYP131147:JYP131152 KIL131147:KIL131152 KSH131147:KSH131152 LCD131147:LCD131152 LLZ131147:LLZ131152 LVV131147:LVV131152 MFR131147:MFR131152 MPN131147:MPN131152 MZJ131147:MZJ131152 NJF131147:NJF131152 NTB131147:NTB131152 OCX131147:OCX131152 OMT131147:OMT131152 OWP131147:OWP131152 PGL131147:PGL131152 PQH131147:PQH131152 QAD131147:QAD131152 QJZ131147:QJZ131152 QTV131147:QTV131152 RDR131147:RDR131152 RNN131147:RNN131152 RXJ131147:RXJ131152 SHF131147:SHF131152 SRB131147:SRB131152 TAX131147:TAX131152 TKT131147:TKT131152 TUP131147:TUP131152 UEL131147:UEL131152 UOH131147:UOH131152 UYD131147:UYD131152 VHZ131147:VHZ131152 VRV131147:VRV131152 WBR131147:WBR131152 WLN131147:WLN131152 WVJ131147:WVJ131152 B196683:B196688 IX196683:IX196688 ST196683:ST196688 ACP196683:ACP196688 AML196683:AML196688 AWH196683:AWH196688 BGD196683:BGD196688 BPZ196683:BPZ196688 BZV196683:BZV196688 CJR196683:CJR196688 CTN196683:CTN196688 DDJ196683:DDJ196688 DNF196683:DNF196688 DXB196683:DXB196688 EGX196683:EGX196688 EQT196683:EQT196688 FAP196683:FAP196688 FKL196683:FKL196688 FUH196683:FUH196688 GED196683:GED196688 GNZ196683:GNZ196688 GXV196683:GXV196688 HHR196683:HHR196688 HRN196683:HRN196688 IBJ196683:IBJ196688 ILF196683:ILF196688 IVB196683:IVB196688 JEX196683:JEX196688 JOT196683:JOT196688 JYP196683:JYP196688 KIL196683:KIL196688 KSH196683:KSH196688 LCD196683:LCD196688 LLZ196683:LLZ196688 LVV196683:LVV196688 MFR196683:MFR196688 MPN196683:MPN196688 MZJ196683:MZJ196688 NJF196683:NJF196688 NTB196683:NTB196688 OCX196683:OCX196688 OMT196683:OMT196688 OWP196683:OWP196688 PGL196683:PGL196688 PQH196683:PQH196688 QAD196683:QAD196688 QJZ196683:QJZ196688 QTV196683:QTV196688 RDR196683:RDR196688 RNN196683:RNN196688 RXJ196683:RXJ196688 SHF196683:SHF196688 SRB196683:SRB196688 TAX196683:TAX196688 TKT196683:TKT196688 TUP196683:TUP196688 UEL196683:UEL196688 UOH196683:UOH196688 UYD196683:UYD196688 VHZ196683:VHZ196688 VRV196683:VRV196688 WBR196683:WBR196688 WLN196683:WLN196688 WVJ196683:WVJ196688 B262219:B262224 IX262219:IX262224 ST262219:ST262224 ACP262219:ACP262224 AML262219:AML262224 AWH262219:AWH262224 BGD262219:BGD262224 BPZ262219:BPZ262224 BZV262219:BZV262224 CJR262219:CJR262224 CTN262219:CTN262224 DDJ262219:DDJ262224 DNF262219:DNF262224 DXB262219:DXB262224 EGX262219:EGX262224 EQT262219:EQT262224 FAP262219:FAP262224 FKL262219:FKL262224 FUH262219:FUH262224 GED262219:GED262224 GNZ262219:GNZ262224 GXV262219:GXV262224 HHR262219:HHR262224 HRN262219:HRN262224 IBJ262219:IBJ262224 ILF262219:ILF262224 IVB262219:IVB262224 JEX262219:JEX262224 JOT262219:JOT262224 JYP262219:JYP262224 KIL262219:KIL262224 KSH262219:KSH262224 LCD262219:LCD262224 LLZ262219:LLZ262224 LVV262219:LVV262224 MFR262219:MFR262224 MPN262219:MPN262224 MZJ262219:MZJ262224 NJF262219:NJF262224 NTB262219:NTB262224 OCX262219:OCX262224 OMT262219:OMT262224 OWP262219:OWP262224 PGL262219:PGL262224 PQH262219:PQH262224 QAD262219:QAD262224 QJZ262219:QJZ262224 QTV262219:QTV262224 RDR262219:RDR262224 RNN262219:RNN262224 RXJ262219:RXJ262224 SHF262219:SHF262224 SRB262219:SRB262224 TAX262219:TAX262224 TKT262219:TKT262224 TUP262219:TUP262224 UEL262219:UEL262224 UOH262219:UOH262224 UYD262219:UYD262224 VHZ262219:VHZ262224 VRV262219:VRV262224 WBR262219:WBR262224 WLN262219:WLN262224 WVJ262219:WVJ262224 B327755:B327760 IX327755:IX327760 ST327755:ST327760 ACP327755:ACP327760 AML327755:AML327760 AWH327755:AWH327760 BGD327755:BGD327760 BPZ327755:BPZ327760 BZV327755:BZV327760 CJR327755:CJR327760 CTN327755:CTN327760 DDJ327755:DDJ327760 DNF327755:DNF327760 DXB327755:DXB327760 EGX327755:EGX327760 EQT327755:EQT327760 FAP327755:FAP327760 FKL327755:FKL327760 FUH327755:FUH327760 GED327755:GED327760 GNZ327755:GNZ327760 GXV327755:GXV327760 HHR327755:HHR327760 HRN327755:HRN327760 IBJ327755:IBJ327760 ILF327755:ILF327760 IVB327755:IVB327760 JEX327755:JEX327760 JOT327755:JOT327760 JYP327755:JYP327760 KIL327755:KIL327760 KSH327755:KSH327760 LCD327755:LCD327760 LLZ327755:LLZ327760 LVV327755:LVV327760 MFR327755:MFR327760 MPN327755:MPN327760 MZJ327755:MZJ327760 NJF327755:NJF327760 NTB327755:NTB327760 OCX327755:OCX327760 OMT327755:OMT327760 OWP327755:OWP327760 PGL327755:PGL327760 PQH327755:PQH327760 QAD327755:QAD327760 QJZ327755:QJZ327760 QTV327755:QTV327760 RDR327755:RDR327760 RNN327755:RNN327760 RXJ327755:RXJ327760 SHF327755:SHF327760 SRB327755:SRB327760 TAX327755:TAX327760 TKT327755:TKT327760 TUP327755:TUP327760 UEL327755:UEL327760 UOH327755:UOH327760 UYD327755:UYD327760 VHZ327755:VHZ327760 VRV327755:VRV327760 WBR327755:WBR327760 WLN327755:WLN327760 WVJ327755:WVJ327760 B393291:B393296 IX393291:IX393296 ST393291:ST393296 ACP393291:ACP393296 AML393291:AML393296 AWH393291:AWH393296 BGD393291:BGD393296 BPZ393291:BPZ393296 BZV393291:BZV393296 CJR393291:CJR393296 CTN393291:CTN393296 DDJ393291:DDJ393296 DNF393291:DNF393296 DXB393291:DXB393296 EGX393291:EGX393296 EQT393291:EQT393296 FAP393291:FAP393296 FKL393291:FKL393296 FUH393291:FUH393296 GED393291:GED393296 GNZ393291:GNZ393296 GXV393291:GXV393296 HHR393291:HHR393296 HRN393291:HRN393296 IBJ393291:IBJ393296 ILF393291:ILF393296 IVB393291:IVB393296 JEX393291:JEX393296 JOT393291:JOT393296 JYP393291:JYP393296 KIL393291:KIL393296 KSH393291:KSH393296 LCD393291:LCD393296 LLZ393291:LLZ393296 LVV393291:LVV393296 MFR393291:MFR393296 MPN393291:MPN393296 MZJ393291:MZJ393296 NJF393291:NJF393296 NTB393291:NTB393296 OCX393291:OCX393296 OMT393291:OMT393296 OWP393291:OWP393296 PGL393291:PGL393296 PQH393291:PQH393296 QAD393291:QAD393296 QJZ393291:QJZ393296 QTV393291:QTV393296 RDR393291:RDR393296 RNN393291:RNN393296 RXJ393291:RXJ393296 SHF393291:SHF393296 SRB393291:SRB393296 TAX393291:TAX393296 TKT393291:TKT393296 TUP393291:TUP393296 UEL393291:UEL393296 UOH393291:UOH393296 UYD393291:UYD393296 VHZ393291:VHZ393296 VRV393291:VRV393296 WBR393291:WBR393296 WLN393291:WLN393296 WVJ393291:WVJ393296 B458827:B458832 IX458827:IX458832 ST458827:ST458832 ACP458827:ACP458832 AML458827:AML458832 AWH458827:AWH458832 BGD458827:BGD458832 BPZ458827:BPZ458832 BZV458827:BZV458832 CJR458827:CJR458832 CTN458827:CTN458832 DDJ458827:DDJ458832 DNF458827:DNF458832 DXB458827:DXB458832 EGX458827:EGX458832 EQT458827:EQT458832 FAP458827:FAP458832 FKL458827:FKL458832 FUH458827:FUH458832 GED458827:GED458832 GNZ458827:GNZ458832 GXV458827:GXV458832 HHR458827:HHR458832 HRN458827:HRN458832 IBJ458827:IBJ458832 ILF458827:ILF458832 IVB458827:IVB458832 JEX458827:JEX458832 JOT458827:JOT458832 JYP458827:JYP458832 KIL458827:KIL458832 KSH458827:KSH458832 LCD458827:LCD458832 LLZ458827:LLZ458832 LVV458827:LVV458832 MFR458827:MFR458832 MPN458827:MPN458832 MZJ458827:MZJ458832 NJF458827:NJF458832 NTB458827:NTB458832 OCX458827:OCX458832 OMT458827:OMT458832 OWP458827:OWP458832 PGL458827:PGL458832 PQH458827:PQH458832 QAD458827:QAD458832 QJZ458827:QJZ458832 QTV458827:QTV458832 RDR458827:RDR458832 RNN458827:RNN458832 RXJ458827:RXJ458832 SHF458827:SHF458832 SRB458827:SRB458832 TAX458827:TAX458832 TKT458827:TKT458832 TUP458827:TUP458832 UEL458827:UEL458832 UOH458827:UOH458832 UYD458827:UYD458832 VHZ458827:VHZ458832 VRV458827:VRV458832 WBR458827:WBR458832 WLN458827:WLN458832 WVJ458827:WVJ458832 B524363:B524368 IX524363:IX524368 ST524363:ST524368 ACP524363:ACP524368 AML524363:AML524368 AWH524363:AWH524368 BGD524363:BGD524368 BPZ524363:BPZ524368 BZV524363:BZV524368 CJR524363:CJR524368 CTN524363:CTN524368 DDJ524363:DDJ524368 DNF524363:DNF524368 DXB524363:DXB524368 EGX524363:EGX524368 EQT524363:EQT524368 FAP524363:FAP524368 FKL524363:FKL524368 FUH524363:FUH524368 GED524363:GED524368 GNZ524363:GNZ524368 GXV524363:GXV524368 HHR524363:HHR524368 HRN524363:HRN524368 IBJ524363:IBJ524368 ILF524363:ILF524368 IVB524363:IVB524368 JEX524363:JEX524368 JOT524363:JOT524368 JYP524363:JYP524368 KIL524363:KIL524368 KSH524363:KSH524368 LCD524363:LCD524368 LLZ524363:LLZ524368 LVV524363:LVV524368 MFR524363:MFR524368 MPN524363:MPN524368 MZJ524363:MZJ524368 NJF524363:NJF524368 NTB524363:NTB524368 OCX524363:OCX524368 OMT524363:OMT524368 OWP524363:OWP524368 PGL524363:PGL524368 PQH524363:PQH524368 QAD524363:QAD524368 QJZ524363:QJZ524368 QTV524363:QTV524368 RDR524363:RDR524368 RNN524363:RNN524368 RXJ524363:RXJ524368 SHF524363:SHF524368 SRB524363:SRB524368 TAX524363:TAX524368 TKT524363:TKT524368 TUP524363:TUP524368 UEL524363:UEL524368 UOH524363:UOH524368 UYD524363:UYD524368 VHZ524363:VHZ524368 VRV524363:VRV524368 WBR524363:WBR524368 WLN524363:WLN524368 WVJ524363:WVJ524368 B589899:B589904 IX589899:IX589904 ST589899:ST589904 ACP589899:ACP589904 AML589899:AML589904 AWH589899:AWH589904 BGD589899:BGD589904 BPZ589899:BPZ589904 BZV589899:BZV589904 CJR589899:CJR589904 CTN589899:CTN589904 DDJ589899:DDJ589904 DNF589899:DNF589904 DXB589899:DXB589904 EGX589899:EGX589904 EQT589899:EQT589904 FAP589899:FAP589904 FKL589899:FKL589904 FUH589899:FUH589904 GED589899:GED589904 GNZ589899:GNZ589904 GXV589899:GXV589904 HHR589899:HHR589904 HRN589899:HRN589904 IBJ589899:IBJ589904 ILF589899:ILF589904 IVB589899:IVB589904 JEX589899:JEX589904 JOT589899:JOT589904 JYP589899:JYP589904 KIL589899:KIL589904 KSH589899:KSH589904 LCD589899:LCD589904 LLZ589899:LLZ589904 LVV589899:LVV589904 MFR589899:MFR589904 MPN589899:MPN589904 MZJ589899:MZJ589904 NJF589899:NJF589904 NTB589899:NTB589904 OCX589899:OCX589904 OMT589899:OMT589904 OWP589899:OWP589904 PGL589899:PGL589904 PQH589899:PQH589904 QAD589899:QAD589904 QJZ589899:QJZ589904 QTV589899:QTV589904 RDR589899:RDR589904 RNN589899:RNN589904 RXJ589899:RXJ589904 SHF589899:SHF589904 SRB589899:SRB589904 TAX589899:TAX589904 TKT589899:TKT589904 TUP589899:TUP589904 UEL589899:UEL589904 UOH589899:UOH589904 UYD589899:UYD589904 VHZ589899:VHZ589904 VRV589899:VRV589904 WBR589899:WBR589904 WLN589899:WLN589904 WVJ589899:WVJ589904 B655435:B655440 IX655435:IX655440 ST655435:ST655440 ACP655435:ACP655440 AML655435:AML655440 AWH655435:AWH655440 BGD655435:BGD655440 BPZ655435:BPZ655440 BZV655435:BZV655440 CJR655435:CJR655440 CTN655435:CTN655440 DDJ655435:DDJ655440 DNF655435:DNF655440 DXB655435:DXB655440 EGX655435:EGX655440 EQT655435:EQT655440 FAP655435:FAP655440 FKL655435:FKL655440 FUH655435:FUH655440 GED655435:GED655440 GNZ655435:GNZ655440 GXV655435:GXV655440 HHR655435:HHR655440 HRN655435:HRN655440 IBJ655435:IBJ655440 ILF655435:ILF655440 IVB655435:IVB655440 JEX655435:JEX655440 JOT655435:JOT655440 JYP655435:JYP655440 KIL655435:KIL655440 KSH655435:KSH655440 LCD655435:LCD655440 LLZ655435:LLZ655440 LVV655435:LVV655440 MFR655435:MFR655440 MPN655435:MPN655440 MZJ655435:MZJ655440 NJF655435:NJF655440 NTB655435:NTB655440 OCX655435:OCX655440 OMT655435:OMT655440 OWP655435:OWP655440 PGL655435:PGL655440 PQH655435:PQH655440 QAD655435:QAD655440 QJZ655435:QJZ655440 QTV655435:QTV655440 RDR655435:RDR655440 RNN655435:RNN655440 RXJ655435:RXJ655440 SHF655435:SHF655440 SRB655435:SRB655440 TAX655435:TAX655440 TKT655435:TKT655440 TUP655435:TUP655440 UEL655435:UEL655440 UOH655435:UOH655440 UYD655435:UYD655440 VHZ655435:VHZ655440 VRV655435:VRV655440 WBR655435:WBR655440 WLN655435:WLN655440 WVJ655435:WVJ655440 B720971:B720976 IX720971:IX720976 ST720971:ST720976 ACP720971:ACP720976 AML720971:AML720976 AWH720971:AWH720976 BGD720971:BGD720976 BPZ720971:BPZ720976 BZV720971:BZV720976 CJR720971:CJR720976 CTN720971:CTN720976 DDJ720971:DDJ720976 DNF720971:DNF720976 DXB720971:DXB720976 EGX720971:EGX720976 EQT720971:EQT720976 FAP720971:FAP720976 FKL720971:FKL720976 FUH720971:FUH720976 GED720971:GED720976 GNZ720971:GNZ720976 GXV720971:GXV720976 HHR720971:HHR720976 HRN720971:HRN720976 IBJ720971:IBJ720976 ILF720971:ILF720976 IVB720971:IVB720976 JEX720971:JEX720976 JOT720971:JOT720976 JYP720971:JYP720976 KIL720971:KIL720976 KSH720971:KSH720976 LCD720971:LCD720976 LLZ720971:LLZ720976 LVV720971:LVV720976 MFR720971:MFR720976 MPN720971:MPN720976 MZJ720971:MZJ720976 NJF720971:NJF720976 NTB720971:NTB720976 OCX720971:OCX720976 OMT720971:OMT720976 OWP720971:OWP720976 PGL720971:PGL720976 PQH720971:PQH720976 QAD720971:QAD720976 QJZ720971:QJZ720976 QTV720971:QTV720976 RDR720971:RDR720976 RNN720971:RNN720976 RXJ720971:RXJ720976 SHF720971:SHF720976 SRB720971:SRB720976 TAX720971:TAX720976 TKT720971:TKT720976 TUP720971:TUP720976 UEL720971:UEL720976 UOH720971:UOH720976 UYD720971:UYD720976 VHZ720971:VHZ720976 VRV720971:VRV720976 WBR720971:WBR720976 WLN720971:WLN720976 WVJ720971:WVJ720976 B786507:B786512 IX786507:IX786512 ST786507:ST786512 ACP786507:ACP786512 AML786507:AML786512 AWH786507:AWH786512 BGD786507:BGD786512 BPZ786507:BPZ786512 BZV786507:BZV786512 CJR786507:CJR786512 CTN786507:CTN786512 DDJ786507:DDJ786512 DNF786507:DNF786512 DXB786507:DXB786512 EGX786507:EGX786512 EQT786507:EQT786512 FAP786507:FAP786512 FKL786507:FKL786512 FUH786507:FUH786512 GED786507:GED786512 GNZ786507:GNZ786512 GXV786507:GXV786512 HHR786507:HHR786512 HRN786507:HRN786512 IBJ786507:IBJ786512 ILF786507:ILF786512 IVB786507:IVB786512 JEX786507:JEX786512 JOT786507:JOT786512 JYP786507:JYP786512 KIL786507:KIL786512 KSH786507:KSH786512 LCD786507:LCD786512 LLZ786507:LLZ786512 LVV786507:LVV786512 MFR786507:MFR786512 MPN786507:MPN786512 MZJ786507:MZJ786512 NJF786507:NJF786512 NTB786507:NTB786512 OCX786507:OCX786512 OMT786507:OMT786512 OWP786507:OWP786512 PGL786507:PGL786512 PQH786507:PQH786512 QAD786507:QAD786512 QJZ786507:QJZ786512 QTV786507:QTV786512 RDR786507:RDR786512 RNN786507:RNN786512 RXJ786507:RXJ786512 SHF786507:SHF786512 SRB786507:SRB786512 TAX786507:TAX786512 TKT786507:TKT786512 TUP786507:TUP786512 UEL786507:UEL786512 UOH786507:UOH786512 UYD786507:UYD786512 VHZ786507:VHZ786512 VRV786507:VRV786512 WBR786507:WBR786512 WLN786507:WLN786512 WVJ786507:WVJ786512 B852043:B852048 IX852043:IX852048 ST852043:ST852048 ACP852043:ACP852048 AML852043:AML852048 AWH852043:AWH852048 BGD852043:BGD852048 BPZ852043:BPZ852048 BZV852043:BZV852048 CJR852043:CJR852048 CTN852043:CTN852048 DDJ852043:DDJ852048 DNF852043:DNF852048 DXB852043:DXB852048 EGX852043:EGX852048 EQT852043:EQT852048 FAP852043:FAP852048 FKL852043:FKL852048 FUH852043:FUH852048 GED852043:GED852048 GNZ852043:GNZ852048 GXV852043:GXV852048 HHR852043:HHR852048 HRN852043:HRN852048 IBJ852043:IBJ852048 ILF852043:ILF852048 IVB852043:IVB852048 JEX852043:JEX852048 JOT852043:JOT852048 JYP852043:JYP852048 KIL852043:KIL852048 KSH852043:KSH852048 LCD852043:LCD852048 LLZ852043:LLZ852048 LVV852043:LVV852048 MFR852043:MFR852048 MPN852043:MPN852048 MZJ852043:MZJ852048 NJF852043:NJF852048 NTB852043:NTB852048 OCX852043:OCX852048 OMT852043:OMT852048 OWP852043:OWP852048 PGL852043:PGL852048 PQH852043:PQH852048 QAD852043:QAD852048 QJZ852043:QJZ852048 QTV852043:QTV852048 RDR852043:RDR852048 RNN852043:RNN852048 RXJ852043:RXJ852048 SHF852043:SHF852048 SRB852043:SRB852048 TAX852043:TAX852048 TKT852043:TKT852048 TUP852043:TUP852048 UEL852043:UEL852048 UOH852043:UOH852048 UYD852043:UYD852048 VHZ852043:VHZ852048 VRV852043:VRV852048 WBR852043:WBR852048 WLN852043:WLN852048 WVJ852043:WVJ852048 B917579:B917584 IX917579:IX917584 ST917579:ST917584 ACP917579:ACP917584 AML917579:AML917584 AWH917579:AWH917584 BGD917579:BGD917584 BPZ917579:BPZ917584 BZV917579:BZV917584 CJR917579:CJR917584 CTN917579:CTN917584 DDJ917579:DDJ917584 DNF917579:DNF917584 DXB917579:DXB917584 EGX917579:EGX917584 EQT917579:EQT917584 FAP917579:FAP917584 FKL917579:FKL917584 FUH917579:FUH917584 GED917579:GED917584 GNZ917579:GNZ917584 GXV917579:GXV917584 HHR917579:HHR917584 HRN917579:HRN917584 IBJ917579:IBJ917584 ILF917579:ILF917584 IVB917579:IVB917584 JEX917579:JEX917584 JOT917579:JOT917584 JYP917579:JYP917584 KIL917579:KIL917584 KSH917579:KSH917584 LCD917579:LCD917584 LLZ917579:LLZ917584 LVV917579:LVV917584 MFR917579:MFR917584 MPN917579:MPN917584 MZJ917579:MZJ917584 NJF917579:NJF917584 NTB917579:NTB917584 OCX917579:OCX917584 OMT917579:OMT917584 OWP917579:OWP917584 PGL917579:PGL917584 PQH917579:PQH917584 QAD917579:QAD917584 QJZ917579:QJZ917584 QTV917579:QTV917584 RDR917579:RDR917584 RNN917579:RNN917584 RXJ917579:RXJ917584 SHF917579:SHF917584 SRB917579:SRB917584 TAX917579:TAX917584 TKT917579:TKT917584 TUP917579:TUP917584 UEL917579:UEL917584 UOH917579:UOH917584 UYD917579:UYD917584 VHZ917579:VHZ917584 VRV917579:VRV917584 WBR917579:WBR917584 WLN917579:WLN917584 WVJ917579:WVJ917584 B983115:B983120 IX983115:IX983120 ST983115:ST983120 ACP983115:ACP983120 AML983115:AML983120 AWH983115:AWH983120 BGD983115:BGD983120 BPZ983115:BPZ983120 BZV983115:BZV983120 CJR983115:CJR983120 CTN983115:CTN983120 DDJ983115:DDJ983120 DNF983115:DNF983120 DXB983115:DXB983120 EGX983115:EGX983120 EQT983115:EQT983120 FAP983115:FAP983120 FKL983115:FKL983120 FUH983115:FUH983120 GED983115:GED983120 GNZ983115:GNZ983120 GXV983115:GXV983120 HHR983115:HHR983120 HRN983115:HRN983120 IBJ983115:IBJ983120 ILF983115:ILF983120 IVB983115:IVB983120 JEX983115:JEX983120 JOT983115:JOT983120 JYP983115:JYP983120 KIL983115:KIL983120 KSH983115:KSH983120 LCD983115:LCD983120 LLZ983115:LLZ983120 LVV983115:LVV983120 MFR983115:MFR983120 MPN983115:MPN983120 MZJ983115:MZJ983120 NJF983115:NJF983120 NTB983115:NTB983120 OCX983115:OCX983120 OMT983115:OMT983120 OWP983115:OWP983120 PGL983115:PGL983120 PQH983115:PQH983120 QAD983115:QAD983120 QJZ983115:QJZ983120 QTV983115:QTV983120 RDR983115:RDR983120 RNN983115:RNN983120 RXJ983115:RXJ983120 SHF983115:SHF983120 SRB983115:SRB983120 TAX983115:TAX983120 TKT983115:TKT983120 TUP983115:TUP983120 UEL983115:UEL983120 UOH983115:UOH983120 UYD983115:UYD983120 VHZ983115:VHZ983120 VRV983115:VRV983120 WBR983115:WBR983120 WLN983115:WLN983120 WVJ983115:WVJ983120 B66:B68 IX66:IX68 ST66:ST68 ACP66:ACP68 AML66:AML68 AWH66:AWH68 BGD66:BGD68 BPZ66:BPZ68 BZV66:BZV68 CJR66:CJR68 CTN66:CTN68 DDJ66:DDJ68 DNF66:DNF68 DXB66:DXB68 EGX66:EGX68 EQT66:EQT68 FAP66:FAP68 FKL66:FKL68 FUH66:FUH68 GED66:GED68 GNZ66:GNZ68 GXV66:GXV68 HHR66:HHR68 HRN66:HRN68 IBJ66:IBJ68 ILF66:ILF68 IVB66:IVB68 JEX66:JEX68 JOT66:JOT68 JYP66:JYP68 KIL66:KIL68 KSH66:KSH68 LCD66:LCD68 LLZ66:LLZ68 LVV66:LVV68 MFR66:MFR68 MPN66:MPN68 MZJ66:MZJ68 NJF66:NJF68 NTB66:NTB68 OCX66:OCX68 OMT66:OMT68 OWP66:OWP68 PGL66:PGL68 PQH66:PQH68 QAD66:QAD68 QJZ66:QJZ68 QTV66:QTV68 RDR66:RDR68 RNN66:RNN68 RXJ66:RXJ68 SHF66:SHF68 SRB66:SRB68 TAX66:TAX68 TKT66:TKT68 TUP66:TUP68 UEL66:UEL68 UOH66:UOH68 UYD66:UYD68 VHZ66:VHZ68 VRV66:VRV68 WBR66:WBR68 WLN66:WLN68 WVJ66:WVJ68 B65602:B65604 IX65602:IX65604 ST65602:ST65604 ACP65602:ACP65604 AML65602:AML65604 AWH65602:AWH65604 BGD65602:BGD65604 BPZ65602:BPZ65604 BZV65602:BZV65604 CJR65602:CJR65604 CTN65602:CTN65604 DDJ65602:DDJ65604 DNF65602:DNF65604 DXB65602:DXB65604 EGX65602:EGX65604 EQT65602:EQT65604 FAP65602:FAP65604 FKL65602:FKL65604 FUH65602:FUH65604 GED65602:GED65604 GNZ65602:GNZ65604 GXV65602:GXV65604 HHR65602:HHR65604 HRN65602:HRN65604 IBJ65602:IBJ65604 ILF65602:ILF65604 IVB65602:IVB65604 JEX65602:JEX65604 JOT65602:JOT65604 JYP65602:JYP65604 KIL65602:KIL65604 KSH65602:KSH65604 LCD65602:LCD65604 LLZ65602:LLZ65604 LVV65602:LVV65604 MFR65602:MFR65604 MPN65602:MPN65604 MZJ65602:MZJ65604 NJF65602:NJF65604 NTB65602:NTB65604 OCX65602:OCX65604 OMT65602:OMT65604 OWP65602:OWP65604 PGL65602:PGL65604 PQH65602:PQH65604 QAD65602:QAD65604 QJZ65602:QJZ65604 QTV65602:QTV65604 RDR65602:RDR65604 RNN65602:RNN65604 RXJ65602:RXJ65604 SHF65602:SHF65604 SRB65602:SRB65604 TAX65602:TAX65604 TKT65602:TKT65604 TUP65602:TUP65604 UEL65602:UEL65604 UOH65602:UOH65604 UYD65602:UYD65604 VHZ65602:VHZ65604 VRV65602:VRV65604 WBR65602:WBR65604 WLN65602:WLN65604 WVJ65602:WVJ65604 B131138:B131140 IX131138:IX131140 ST131138:ST131140 ACP131138:ACP131140 AML131138:AML131140 AWH131138:AWH131140 BGD131138:BGD131140 BPZ131138:BPZ131140 BZV131138:BZV131140 CJR131138:CJR131140 CTN131138:CTN131140 DDJ131138:DDJ131140 DNF131138:DNF131140 DXB131138:DXB131140 EGX131138:EGX131140 EQT131138:EQT131140 FAP131138:FAP131140 FKL131138:FKL131140 FUH131138:FUH131140 GED131138:GED131140 GNZ131138:GNZ131140 GXV131138:GXV131140 HHR131138:HHR131140 HRN131138:HRN131140 IBJ131138:IBJ131140 ILF131138:ILF131140 IVB131138:IVB131140 JEX131138:JEX131140 JOT131138:JOT131140 JYP131138:JYP131140 KIL131138:KIL131140 KSH131138:KSH131140 LCD131138:LCD131140 LLZ131138:LLZ131140 LVV131138:LVV131140 MFR131138:MFR131140 MPN131138:MPN131140 MZJ131138:MZJ131140 NJF131138:NJF131140 NTB131138:NTB131140 OCX131138:OCX131140 OMT131138:OMT131140 OWP131138:OWP131140 PGL131138:PGL131140 PQH131138:PQH131140 QAD131138:QAD131140 QJZ131138:QJZ131140 QTV131138:QTV131140 RDR131138:RDR131140 RNN131138:RNN131140 RXJ131138:RXJ131140 SHF131138:SHF131140 SRB131138:SRB131140 TAX131138:TAX131140 TKT131138:TKT131140 TUP131138:TUP131140 UEL131138:UEL131140 UOH131138:UOH131140 UYD131138:UYD131140 VHZ131138:VHZ131140 VRV131138:VRV131140 WBR131138:WBR131140 WLN131138:WLN131140 WVJ131138:WVJ131140 B196674:B196676 IX196674:IX196676 ST196674:ST196676 ACP196674:ACP196676 AML196674:AML196676 AWH196674:AWH196676 BGD196674:BGD196676 BPZ196674:BPZ196676 BZV196674:BZV196676 CJR196674:CJR196676 CTN196674:CTN196676 DDJ196674:DDJ196676 DNF196674:DNF196676 DXB196674:DXB196676 EGX196674:EGX196676 EQT196674:EQT196676 FAP196674:FAP196676 FKL196674:FKL196676 FUH196674:FUH196676 GED196674:GED196676 GNZ196674:GNZ196676 GXV196674:GXV196676 HHR196674:HHR196676 HRN196674:HRN196676 IBJ196674:IBJ196676 ILF196674:ILF196676 IVB196674:IVB196676 JEX196674:JEX196676 JOT196674:JOT196676 JYP196674:JYP196676 KIL196674:KIL196676 KSH196674:KSH196676 LCD196674:LCD196676 LLZ196674:LLZ196676 LVV196674:LVV196676 MFR196674:MFR196676 MPN196674:MPN196676 MZJ196674:MZJ196676 NJF196674:NJF196676 NTB196674:NTB196676 OCX196674:OCX196676 OMT196674:OMT196676 OWP196674:OWP196676 PGL196674:PGL196676 PQH196674:PQH196676 QAD196674:QAD196676 QJZ196674:QJZ196676 QTV196674:QTV196676 RDR196674:RDR196676 RNN196674:RNN196676 RXJ196674:RXJ196676 SHF196674:SHF196676 SRB196674:SRB196676 TAX196674:TAX196676 TKT196674:TKT196676 TUP196674:TUP196676 UEL196674:UEL196676 UOH196674:UOH196676 UYD196674:UYD196676 VHZ196674:VHZ196676 VRV196674:VRV196676 WBR196674:WBR196676 WLN196674:WLN196676 WVJ196674:WVJ196676 B262210:B262212 IX262210:IX262212 ST262210:ST262212 ACP262210:ACP262212 AML262210:AML262212 AWH262210:AWH262212 BGD262210:BGD262212 BPZ262210:BPZ262212 BZV262210:BZV262212 CJR262210:CJR262212 CTN262210:CTN262212 DDJ262210:DDJ262212 DNF262210:DNF262212 DXB262210:DXB262212 EGX262210:EGX262212 EQT262210:EQT262212 FAP262210:FAP262212 FKL262210:FKL262212 FUH262210:FUH262212 GED262210:GED262212 GNZ262210:GNZ262212 GXV262210:GXV262212 HHR262210:HHR262212 HRN262210:HRN262212 IBJ262210:IBJ262212 ILF262210:ILF262212 IVB262210:IVB262212 JEX262210:JEX262212 JOT262210:JOT262212 JYP262210:JYP262212 KIL262210:KIL262212 KSH262210:KSH262212 LCD262210:LCD262212 LLZ262210:LLZ262212 LVV262210:LVV262212 MFR262210:MFR262212 MPN262210:MPN262212 MZJ262210:MZJ262212 NJF262210:NJF262212 NTB262210:NTB262212 OCX262210:OCX262212 OMT262210:OMT262212 OWP262210:OWP262212 PGL262210:PGL262212 PQH262210:PQH262212 QAD262210:QAD262212 QJZ262210:QJZ262212 QTV262210:QTV262212 RDR262210:RDR262212 RNN262210:RNN262212 RXJ262210:RXJ262212 SHF262210:SHF262212 SRB262210:SRB262212 TAX262210:TAX262212 TKT262210:TKT262212 TUP262210:TUP262212 UEL262210:UEL262212 UOH262210:UOH262212 UYD262210:UYD262212 VHZ262210:VHZ262212 VRV262210:VRV262212 WBR262210:WBR262212 WLN262210:WLN262212 WVJ262210:WVJ262212 B327746:B327748 IX327746:IX327748 ST327746:ST327748 ACP327746:ACP327748 AML327746:AML327748 AWH327746:AWH327748 BGD327746:BGD327748 BPZ327746:BPZ327748 BZV327746:BZV327748 CJR327746:CJR327748 CTN327746:CTN327748 DDJ327746:DDJ327748 DNF327746:DNF327748 DXB327746:DXB327748 EGX327746:EGX327748 EQT327746:EQT327748 FAP327746:FAP327748 FKL327746:FKL327748 FUH327746:FUH327748 GED327746:GED327748 GNZ327746:GNZ327748 GXV327746:GXV327748 HHR327746:HHR327748 HRN327746:HRN327748 IBJ327746:IBJ327748 ILF327746:ILF327748 IVB327746:IVB327748 JEX327746:JEX327748 JOT327746:JOT327748 JYP327746:JYP327748 KIL327746:KIL327748 KSH327746:KSH327748 LCD327746:LCD327748 LLZ327746:LLZ327748 LVV327746:LVV327748 MFR327746:MFR327748 MPN327746:MPN327748 MZJ327746:MZJ327748 NJF327746:NJF327748 NTB327746:NTB327748 OCX327746:OCX327748 OMT327746:OMT327748 OWP327746:OWP327748 PGL327746:PGL327748 PQH327746:PQH327748 QAD327746:QAD327748 QJZ327746:QJZ327748 QTV327746:QTV327748 RDR327746:RDR327748 RNN327746:RNN327748 RXJ327746:RXJ327748 SHF327746:SHF327748 SRB327746:SRB327748 TAX327746:TAX327748 TKT327746:TKT327748 TUP327746:TUP327748 UEL327746:UEL327748 UOH327746:UOH327748 UYD327746:UYD327748 VHZ327746:VHZ327748 VRV327746:VRV327748 WBR327746:WBR327748 WLN327746:WLN327748 WVJ327746:WVJ327748 B393282:B393284 IX393282:IX393284 ST393282:ST393284 ACP393282:ACP393284 AML393282:AML393284 AWH393282:AWH393284 BGD393282:BGD393284 BPZ393282:BPZ393284 BZV393282:BZV393284 CJR393282:CJR393284 CTN393282:CTN393284 DDJ393282:DDJ393284 DNF393282:DNF393284 DXB393282:DXB393284 EGX393282:EGX393284 EQT393282:EQT393284 FAP393282:FAP393284 FKL393282:FKL393284 FUH393282:FUH393284 GED393282:GED393284 GNZ393282:GNZ393284 GXV393282:GXV393284 HHR393282:HHR393284 HRN393282:HRN393284 IBJ393282:IBJ393284 ILF393282:ILF393284 IVB393282:IVB393284 JEX393282:JEX393284 JOT393282:JOT393284 JYP393282:JYP393284 KIL393282:KIL393284 KSH393282:KSH393284 LCD393282:LCD393284 LLZ393282:LLZ393284 LVV393282:LVV393284 MFR393282:MFR393284 MPN393282:MPN393284 MZJ393282:MZJ393284 NJF393282:NJF393284 NTB393282:NTB393284 OCX393282:OCX393284 OMT393282:OMT393284 OWP393282:OWP393284 PGL393282:PGL393284 PQH393282:PQH393284 QAD393282:QAD393284 QJZ393282:QJZ393284 QTV393282:QTV393284 RDR393282:RDR393284 RNN393282:RNN393284 RXJ393282:RXJ393284 SHF393282:SHF393284 SRB393282:SRB393284 TAX393282:TAX393284 TKT393282:TKT393284 TUP393282:TUP393284 UEL393282:UEL393284 UOH393282:UOH393284 UYD393282:UYD393284 VHZ393282:VHZ393284 VRV393282:VRV393284 WBR393282:WBR393284 WLN393282:WLN393284 WVJ393282:WVJ393284 B458818:B458820 IX458818:IX458820 ST458818:ST458820 ACP458818:ACP458820 AML458818:AML458820 AWH458818:AWH458820 BGD458818:BGD458820 BPZ458818:BPZ458820 BZV458818:BZV458820 CJR458818:CJR458820 CTN458818:CTN458820 DDJ458818:DDJ458820 DNF458818:DNF458820 DXB458818:DXB458820 EGX458818:EGX458820 EQT458818:EQT458820 FAP458818:FAP458820 FKL458818:FKL458820 FUH458818:FUH458820 GED458818:GED458820 GNZ458818:GNZ458820 GXV458818:GXV458820 HHR458818:HHR458820 HRN458818:HRN458820 IBJ458818:IBJ458820 ILF458818:ILF458820 IVB458818:IVB458820 JEX458818:JEX458820 JOT458818:JOT458820 JYP458818:JYP458820 KIL458818:KIL458820 KSH458818:KSH458820 LCD458818:LCD458820 LLZ458818:LLZ458820 LVV458818:LVV458820 MFR458818:MFR458820 MPN458818:MPN458820 MZJ458818:MZJ458820 NJF458818:NJF458820 NTB458818:NTB458820 OCX458818:OCX458820 OMT458818:OMT458820 OWP458818:OWP458820 PGL458818:PGL458820 PQH458818:PQH458820 QAD458818:QAD458820 QJZ458818:QJZ458820 QTV458818:QTV458820 RDR458818:RDR458820 RNN458818:RNN458820 RXJ458818:RXJ458820 SHF458818:SHF458820 SRB458818:SRB458820 TAX458818:TAX458820 TKT458818:TKT458820 TUP458818:TUP458820 UEL458818:UEL458820 UOH458818:UOH458820 UYD458818:UYD458820 VHZ458818:VHZ458820 VRV458818:VRV458820 WBR458818:WBR458820 WLN458818:WLN458820 WVJ458818:WVJ458820 B524354:B524356 IX524354:IX524356 ST524354:ST524356 ACP524354:ACP524356 AML524354:AML524356 AWH524354:AWH524356 BGD524354:BGD524356 BPZ524354:BPZ524356 BZV524354:BZV524356 CJR524354:CJR524356 CTN524354:CTN524356 DDJ524354:DDJ524356 DNF524354:DNF524356 DXB524354:DXB524356 EGX524354:EGX524356 EQT524354:EQT524356 FAP524354:FAP524356 FKL524354:FKL524356 FUH524354:FUH524356 GED524354:GED524356 GNZ524354:GNZ524356 GXV524354:GXV524356 HHR524354:HHR524356 HRN524354:HRN524356 IBJ524354:IBJ524356 ILF524354:ILF524356 IVB524354:IVB524356 JEX524354:JEX524356 JOT524354:JOT524356 JYP524354:JYP524356 KIL524354:KIL524356 KSH524354:KSH524356 LCD524354:LCD524356 LLZ524354:LLZ524356 LVV524354:LVV524356 MFR524354:MFR524356 MPN524354:MPN524356 MZJ524354:MZJ524356 NJF524354:NJF524356 NTB524354:NTB524356 OCX524354:OCX524356 OMT524354:OMT524356 OWP524354:OWP524356 PGL524354:PGL524356 PQH524354:PQH524356 QAD524354:QAD524356 QJZ524354:QJZ524356 QTV524354:QTV524356 RDR524354:RDR524356 RNN524354:RNN524356 RXJ524354:RXJ524356 SHF524354:SHF524356 SRB524354:SRB524356 TAX524354:TAX524356 TKT524354:TKT524356 TUP524354:TUP524356 UEL524354:UEL524356 UOH524354:UOH524356 UYD524354:UYD524356 VHZ524354:VHZ524356 VRV524354:VRV524356 WBR524354:WBR524356 WLN524354:WLN524356 WVJ524354:WVJ524356 B589890:B589892 IX589890:IX589892 ST589890:ST589892 ACP589890:ACP589892 AML589890:AML589892 AWH589890:AWH589892 BGD589890:BGD589892 BPZ589890:BPZ589892 BZV589890:BZV589892 CJR589890:CJR589892 CTN589890:CTN589892 DDJ589890:DDJ589892 DNF589890:DNF589892 DXB589890:DXB589892 EGX589890:EGX589892 EQT589890:EQT589892 FAP589890:FAP589892 FKL589890:FKL589892 FUH589890:FUH589892 GED589890:GED589892 GNZ589890:GNZ589892 GXV589890:GXV589892 HHR589890:HHR589892 HRN589890:HRN589892 IBJ589890:IBJ589892 ILF589890:ILF589892 IVB589890:IVB589892 JEX589890:JEX589892 JOT589890:JOT589892 JYP589890:JYP589892 KIL589890:KIL589892 KSH589890:KSH589892 LCD589890:LCD589892 LLZ589890:LLZ589892 LVV589890:LVV589892 MFR589890:MFR589892 MPN589890:MPN589892 MZJ589890:MZJ589892 NJF589890:NJF589892 NTB589890:NTB589892 OCX589890:OCX589892 OMT589890:OMT589892 OWP589890:OWP589892 PGL589890:PGL589892 PQH589890:PQH589892 QAD589890:QAD589892 QJZ589890:QJZ589892 QTV589890:QTV589892 RDR589890:RDR589892 RNN589890:RNN589892 RXJ589890:RXJ589892 SHF589890:SHF589892 SRB589890:SRB589892 TAX589890:TAX589892 TKT589890:TKT589892 TUP589890:TUP589892 UEL589890:UEL589892 UOH589890:UOH589892 UYD589890:UYD589892 VHZ589890:VHZ589892 VRV589890:VRV589892 WBR589890:WBR589892 WLN589890:WLN589892 WVJ589890:WVJ589892 B655426:B655428 IX655426:IX655428 ST655426:ST655428 ACP655426:ACP655428 AML655426:AML655428 AWH655426:AWH655428 BGD655426:BGD655428 BPZ655426:BPZ655428 BZV655426:BZV655428 CJR655426:CJR655428 CTN655426:CTN655428 DDJ655426:DDJ655428 DNF655426:DNF655428 DXB655426:DXB655428 EGX655426:EGX655428 EQT655426:EQT655428 FAP655426:FAP655428 FKL655426:FKL655428 FUH655426:FUH655428 GED655426:GED655428 GNZ655426:GNZ655428 GXV655426:GXV655428 HHR655426:HHR655428 HRN655426:HRN655428 IBJ655426:IBJ655428 ILF655426:ILF655428 IVB655426:IVB655428 JEX655426:JEX655428 JOT655426:JOT655428 JYP655426:JYP655428 KIL655426:KIL655428 KSH655426:KSH655428 LCD655426:LCD655428 LLZ655426:LLZ655428 LVV655426:LVV655428 MFR655426:MFR655428 MPN655426:MPN655428 MZJ655426:MZJ655428 NJF655426:NJF655428 NTB655426:NTB655428 OCX655426:OCX655428 OMT655426:OMT655428 OWP655426:OWP655428 PGL655426:PGL655428 PQH655426:PQH655428 QAD655426:QAD655428 QJZ655426:QJZ655428 QTV655426:QTV655428 RDR655426:RDR655428 RNN655426:RNN655428 RXJ655426:RXJ655428 SHF655426:SHF655428 SRB655426:SRB655428 TAX655426:TAX655428 TKT655426:TKT655428 TUP655426:TUP655428 UEL655426:UEL655428 UOH655426:UOH655428 UYD655426:UYD655428 VHZ655426:VHZ655428 VRV655426:VRV655428 WBR655426:WBR655428 WLN655426:WLN655428 WVJ655426:WVJ655428 B720962:B720964 IX720962:IX720964 ST720962:ST720964 ACP720962:ACP720964 AML720962:AML720964 AWH720962:AWH720964 BGD720962:BGD720964 BPZ720962:BPZ720964 BZV720962:BZV720964 CJR720962:CJR720964 CTN720962:CTN720964 DDJ720962:DDJ720964 DNF720962:DNF720964 DXB720962:DXB720964 EGX720962:EGX720964 EQT720962:EQT720964 FAP720962:FAP720964 FKL720962:FKL720964 FUH720962:FUH720964 GED720962:GED720964 GNZ720962:GNZ720964 GXV720962:GXV720964 HHR720962:HHR720964 HRN720962:HRN720964 IBJ720962:IBJ720964 ILF720962:ILF720964 IVB720962:IVB720964 JEX720962:JEX720964 JOT720962:JOT720964 JYP720962:JYP720964 KIL720962:KIL720964 KSH720962:KSH720964 LCD720962:LCD720964 LLZ720962:LLZ720964 LVV720962:LVV720964 MFR720962:MFR720964 MPN720962:MPN720964 MZJ720962:MZJ720964 NJF720962:NJF720964 NTB720962:NTB720964 OCX720962:OCX720964 OMT720962:OMT720964 OWP720962:OWP720964 PGL720962:PGL720964 PQH720962:PQH720964 QAD720962:QAD720964 QJZ720962:QJZ720964 QTV720962:QTV720964 RDR720962:RDR720964 RNN720962:RNN720964 RXJ720962:RXJ720964 SHF720962:SHF720964 SRB720962:SRB720964 TAX720962:TAX720964 TKT720962:TKT720964 TUP720962:TUP720964 UEL720962:UEL720964 UOH720962:UOH720964 UYD720962:UYD720964 VHZ720962:VHZ720964 VRV720962:VRV720964 WBR720962:WBR720964 WLN720962:WLN720964 WVJ720962:WVJ720964 B786498:B786500 IX786498:IX786500 ST786498:ST786500 ACP786498:ACP786500 AML786498:AML786500 AWH786498:AWH786500 BGD786498:BGD786500 BPZ786498:BPZ786500 BZV786498:BZV786500 CJR786498:CJR786500 CTN786498:CTN786500 DDJ786498:DDJ786500 DNF786498:DNF786500 DXB786498:DXB786500 EGX786498:EGX786500 EQT786498:EQT786500 FAP786498:FAP786500 FKL786498:FKL786500 FUH786498:FUH786500 GED786498:GED786500 GNZ786498:GNZ786500 GXV786498:GXV786500 HHR786498:HHR786500 HRN786498:HRN786500 IBJ786498:IBJ786500 ILF786498:ILF786500 IVB786498:IVB786500 JEX786498:JEX786500 JOT786498:JOT786500 JYP786498:JYP786500 KIL786498:KIL786500 KSH786498:KSH786500 LCD786498:LCD786500 LLZ786498:LLZ786500 LVV786498:LVV786500 MFR786498:MFR786500 MPN786498:MPN786500 MZJ786498:MZJ786500 NJF786498:NJF786500 NTB786498:NTB786500 OCX786498:OCX786500 OMT786498:OMT786500 OWP786498:OWP786500 PGL786498:PGL786500 PQH786498:PQH786500 QAD786498:QAD786500 QJZ786498:QJZ786500 QTV786498:QTV786500 RDR786498:RDR786500 RNN786498:RNN786500 RXJ786498:RXJ786500 SHF786498:SHF786500 SRB786498:SRB786500 TAX786498:TAX786500 TKT786498:TKT786500 TUP786498:TUP786500 UEL786498:UEL786500 UOH786498:UOH786500 UYD786498:UYD786500 VHZ786498:VHZ786500 VRV786498:VRV786500 WBR786498:WBR786500 WLN786498:WLN786500 WVJ786498:WVJ786500 B852034:B852036 IX852034:IX852036 ST852034:ST852036 ACP852034:ACP852036 AML852034:AML852036 AWH852034:AWH852036 BGD852034:BGD852036 BPZ852034:BPZ852036 BZV852034:BZV852036 CJR852034:CJR852036 CTN852034:CTN852036 DDJ852034:DDJ852036 DNF852034:DNF852036 DXB852034:DXB852036 EGX852034:EGX852036 EQT852034:EQT852036 FAP852034:FAP852036 FKL852034:FKL852036 FUH852034:FUH852036 GED852034:GED852036 GNZ852034:GNZ852036 GXV852034:GXV852036 HHR852034:HHR852036 HRN852034:HRN852036 IBJ852034:IBJ852036 ILF852034:ILF852036 IVB852034:IVB852036 JEX852034:JEX852036 JOT852034:JOT852036 JYP852034:JYP852036 KIL852034:KIL852036 KSH852034:KSH852036 LCD852034:LCD852036 LLZ852034:LLZ852036 LVV852034:LVV852036 MFR852034:MFR852036 MPN852034:MPN852036 MZJ852034:MZJ852036 NJF852034:NJF852036 NTB852034:NTB852036 OCX852034:OCX852036 OMT852034:OMT852036 OWP852034:OWP852036 PGL852034:PGL852036 PQH852034:PQH852036 QAD852034:QAD852036 QJZ852034:QJZ852036 QTV852034:QTV852036 RDR852034:RDR852036 RNN852034:RNN852036 RXJ852034:RXJ852036 SHF852034:SHF852036 SRB852034:SRB852036 TAX852034:TAX852036 TKT852034:TKT852036 TUP852034:TUP852036 UEL852034:UEL852036 UOH852034:UOH852036 UYD852034:UYD852036 VHZ852034:VHZ852036 VRV852034:VRV852036 WBR852034:WBR852036 WLN852034:WLN852036 WVJ852034:WVJ852036 B917570:B917572 IX917570:IX917572 ST917570:ST917572 ACP917570:ACP917572 AML917570:AML917572 AWH917570:AWH917572 BGD917570:BGD917572 BPZ917570:BPZ917572 BZV917570:BZV917572 CJR917570:CJR917572 CTN917570:CTN917572 DDJ917570:DDJ917572 DNF917570:DNF917572 DXB917570:DXB917572 EGX917570:EGX917572 EQT917570:EQT917572 FAP917570:FAP917572 FKL917570:FKL917572 FUH917570:FUH917572 GED917570:GED917572 GNZ917570:GNZ917572 GXV917570:GXV917572 HHR917570:HHR917572 HRN917570:HRN917572 IBJ917570:IBJ917572 ILF917570:ILF917572 IVB917570:IVB917572 JEX917570:JEX917572 JOT917570:JOT917572 JYP917570:JYP917572 KIL917570:KIL917572 KSH917570:KSH917572 LCD917570:LCD917572 LLZ917570:LLZ917572 LVV917570:LVV917572 MFR917570:MFR917572 MPN917570:MPN917572 MZJ917570:MZJ917572 NJF917570:NJF917572 NTB917570:NTB917572 OCX917570:OCX917572 OMT917570:OMT917572 OWP917570:OWP917572 PGL917570:PGL917572 PQH917570:PQH917572 QAD917570:QAD917572 QJZ917570:QJZ917572 QTV917570:QTV917572 RDR917570:RDR917572 RNN917570:RNN917572 RXJ917570:RXJ917572 SHF917570:SHF917572 SRB917570:SRB917572 TAX917570:TAX917572 TKT917570:TKT917572 TUP917570:TUP917572 UEL917570:UEL917572 UOH917570:UOH917572 UYD917570:UYD917572 VHZ917570:VHZ917572 VRV917570:VRV917572 WBR917570:WBR917572 WLN917570:WLN917572 WVJ917570:WVJ917572 B983106:B983108 IX983106:IX983108 ST983106:ST983108 ACP983106:ACP983108 AML983106:AML983108 AWH983106:AWH983108 BGD983106:BGD983108 BPZ983106:BPZ983108 BZV983106:BZV983108 CJR983106:CJR983108 CTN983106:CTN983108 DDJ983106:DDJ983108 DNF983106:DNF983108 DXB983106:DXB983108 EGX983106:EGX983108 EQT983106:EQT983108 FAP983106:FAP983108 FKL983106:FKL983108 FUH983106:FUH983108 GED983106:GED983108 GNZ983106:GNZ983108 GXV983106:GXV983108 HHR983106:HHR983108 HRN983106:HRN983108 IBJ983106:IBJ983108 ILF983106:ILF983108 IVB983106:IVB983108 JEX983106:JEX983108 JOT983106:JOT983108 JYP983106:JYP983108 KIL983106:KIL983108 KSH983106:KSH983108 LCD983106:LCD983108 LLZ983106:LLZ983108 LVV983106:LVV983108 MFR983106:MFR983108 MPN983106:MPN983108 MZJ983106:MZJ983108 NJF983106:NJF983108 NTB983106:NTB983108 OCX983106:OCX983108 OMT983106:OMT983108 OWP983106:OWP983108 PGL983106:PGL983108 PQH983106:PQH983108 QAD983106:QAD983108 QJZ983106:QJZ983108 QTV983106:QTV983108 RDR983106:RDR983108 RNN983106:RNN983108 RXJ983106:RXJ983108 SHF983106:SHF983108 SRB983106:SRB983108 TAX983106:TAX983108 TKT983106:TKT983108 TUP983106:TUP983108 UEL983106:UEL983108 UOH983106:UOH983108 UYD983106:UYD983108 VHZ983106:VHZ983108 VRV983106:VRV983108 WBR983106:WBR983108 WLN983106:WLN983108 WVJ983106:WVJ983108 B212:B213 IX212:IX213 ST212:ST213 ACP212:ACP213 AML212:AML213 AWH212:AWH213 BGD212:BGD213 BPZ212:BPZ213 BZV212:BZV213 CJR212:CJR213 CTN212:CTN213 DDJ212:DDJ213 DNF212:DNF213 DXB212:DXB213 EGX212:EGX213 EQT212:EQT213 FAP212:FAP213 FKL212:FKL213 FUH212:FUH213 GED212:GED213 GNZ212:GNZ213 GXV212:GXV213 HHR212:HHR213 HRN212:HRN213 IBJ212:IBJ213 ILF212:ILF213 IVB212:IVB213 JEX212:JEX213 JOT212:JOT213 JYP212:JYP213 KIL212:KIL213 KSH212:KSH213 LCD212:LCD213 LLZ212:LLZ213 LVV212:LVV213 MFR212:MFR213 MPN212:MPN213 MZJ212:MZJ213 NJF212:NJF213 NTB212:NTB213 OCX212:OCX213 OMT212:OMT213 OWP212:OWP213 PGL212:PGL213 PQH212:PQH213 QAD212:QAD213 QJZ212:QJZ213 QTV212:QTV213 RDR212:RDR213 RNN212:RNN213 RXJ212:RXJ213 SHF212:SHF213 SRB212:SRB213 TAX212:TAX213 TKT212:TKT213 TUP212:TUP213 UEL212:UEL213 UOH212:UOH213 UYD212:UYD213 VHZ212:VHZ213 VRV212:VRV213 WBR212:WBR213 WLN212:WLN213 WVJ212:WVJ213 B65748:B65749 IX65748:IX65749 ST65748:ST65749 ACP65748:ACP65749 AML65748:AML65749 AWH65748:AWH65749 BGD65748:BGD65749 BPZ65748:BPZ65749 BZV65748:BZV65749 CJR65748:CJR65749 CTN65748:CTN65749 DDJ65748:DDJ65749 DNF65748:DNF65749 DXB65748:DXB65749 EGX65748:EGX65749 EQT65748:EQT65749 FAP65748:FAP65749 FKL65748:FKL65749 FUH65748:FUH65749 GED65748:GED65749 GNZ65748:GNZ65749 GXV65748:GXV65749 HHR65748:HHR65749 HRN65748:HRN65749 IBJ65748:IBJ65749 ILF65748:ILF65749 IVB65748:IVB65749 JEX65748:JEX65749 JOT65748:JOT65749 JYP65748:JYP65749 KIL65748:KIL65749 KSH65748:KSH65749 LCD65748:LCD65749 LLZ65748:LLZ65749 LVV65748:LVV65749 MFR65748:MFR65749 MPN65748:MPN65749 MZJ65748:MZJ65749 NJF65748:NJF65749 NTB65748:NTB65749 OCX65748:OCX65749 OMT65748:OMT65749 OWP65748:OWP65749 PGL65748:PGL65749 PQH65748:PQH65749 QAD65748:QAD65749 QJZ65748:QJZ65749 QTV65748:QTV65749 RDR65748:RDR65749 RNN65748:RNN65749 RXJ65748:RXJ65749 SHF65748:SHF65749 SRB65748:SRB65749 TAX65748:TAX65749 TKT65748:TKT65749 TUP65748:TUP65749 UEL65748:UEL65749 UOH65748:UOH65749 UYD65748:UYD65749 VHZ65748:VHZ65749 VRV65748:VRV65749 WBR65748:WBR65749 WLN65748:WLN65749 WVJ65748:WVJ65749 B131284:B131285 IX131284:IX131285 ST131284:ST131285 ACP131284:ACP131285 AML131284:AML131285 AWH131284:AWH131285 BGD131284:BGD131285 BPZ131284:BPZ131285 BZV131284:BZV131285 CJR131284:CJR131285 CTN131284:CTN131285 DDJ131284:DDJ131285 DNF131284:DNF131285 DXB131284:DXB131285 EGX131284:EGX131285 EQT131284:EQT131285 FAP131284:FAP131285 FKL131284:FKL131285 FUH131284:FUH131285 GED131284:GED131285 GNZ131284:GNZ131285 GXV131284:GXV131285 HHR131284:HHR131285 HRN131284:HRN131285 IBJ131284:IBJ131285 ILF131284:ILF131285 IVB131284:IVB131285 JEX131284:JEX131285 JOT131284:JOT131285 JYP131284:JYP131285 KIL131284:KIL131285 KSH131284:KSH131285 LCD131284:LCD131285 LLZ131284:LLZ131285 LVV131284:LVV131285 MFR131284:MFR131285 MPN131284:MPN131285 MZJ131284:MZJ131285 NJF131284:NJF131285 NTB131284:NTB131285 OCX131284:OCX131285 OMT131284:OMT131285 OWP131284:OWP131285 PGL131284:PGL131285 PQH131284:PQH131285 QAD131284:QAD131285 QJZ131284:QJZ131285 QTV131284:QTV131285 RDR131284:RDR131285 RNN131284:RNN131285 RXJ131284:RXJ131285 SHF131284:SHF131285 SRB131284:SRB131285 TAX131284:TAX131285 TKT131284:TKT131285 TUP131284:TUP131285 UEL131284:UEL131285 UOH131284:UOH131285 UYD131284:UYD131285 VHZ131284:VHZ131285 VRV131284:VRV131285 WBR131284:WBR131285 WLN131284:WLN131285 WVJ131284:WVJ131285 B196820:B196821 IX196820:IX196821 ST196820:ST196821 ACP196820:ACP196821 AML196820:AML196821 AWH196820:AWH196821 BGD196820:BGD196821 BPZ196820:BPZ196821 BZV196820:BZV196821 CJR196820:CJR196821 CTN196820:CTN196821 DDJ196820:DDJ196821 DNF196820:DNF196821 DXB196820:DXB196821 EGX196820:EGX196821 EQT196820:EQT196821 FAP196820:FAP196821 FKL196820:FKL196821 FUH196820:FUH196821 GED196820:GED196821 GNZ196820:GNZ196821 GXV196820:GXV196821 HHR196820:HHR196821 HRN196820:HRN196821 IBJ196820:IBJ196821 ILF196820:ILF196821 IVB196820:IVB196821 JEX196820:JEX196821 JOT196820:JOT196821 JYP196820:JYP196821 KIL196820:KIL196821 KSH196820:KSH196821 LCD196820:LCD196821 LLZ196820:LLZ196821 LVV196820:LVV196821 MFR196820:MFR196821 MPN196820:MPN196821 MZJ196820:MZJ196821 NJF196820:NJF196821 NTB196820:NTB196821 OCX196820:OCX196821 OMT196820:OMT196821 OWP196820:OWP196821 PGL196820:PGL196821 PQH196820:PQH196821 QAD196820:QAD196821 QJZ196820:QJZ196821 QTV196820:QTV196821 RDR196820:RDR196821 RNN196820:RNN196821 RXJ196820:RXJ196821 SHF196820:SHF196821 SRB196820:SRB196821 TAX196820:TAX196821 TKT196820:TKT196821 TUP196820:TUP196821 UEL196820:UEL196821 UOH196820:UOH196821 UYD196820:UYD196821 VHZ196820:VHZ196821 VRV196820:VRV196821 WBR196820:WBR196821 WLN196820:WLN196821 WVJ196820:WVJ196821 B262356:B262357 IX262356:IX262357 ST262356:ST262357 ACP262356:ACP262357 AML262356:AML262357 AWH262356:AWH262357 BGD262356:BGD262357 BPZ262356:BPZ262357 BZV262356:BZV262357 CJR262356:CJR262357 CTN262356:CTN262357 DDJ262356:DDJ262357 DNF262356:DNF262357 DXB262356:DXB262357 EGX262356:EGX262357 EQT262356:EQT262357 FAP262356:FAP262357 FKL262356:FKL262357 FUH262356:FUH262357 GED262356:GED262357 GNZ262356:GNZ262357 GXV262356:GXV262357 HHR262356:HHR262357 HRN262356:HRN262357 IBJ262356:IBJ262357 ILF262356:ILF262357 IVB262356:IVB262357 JEX262356:JEX262357 JOT262356:JOT262357 JYP262356:JYP262357 KIL262356:KIL262357 KSH262356:KSH262357 LCD262356:LCD262357 LLZ262356:LLZ262357 LVV262356:LVV262357 MFR262356:MFR262357 MPN262356:MPN262357 MZJ262356:MZJ262357 NJF262356:NJF262357 NTB262356:NTB262357 OCX262356:OCX262357 OMT262356:OMT262357 OWP262356:OWP262357 PGL262356:PGL262357 PQH262356:PQH262357 QAD262356:QAD262357 QJZ262356:QJZ262357 QTV262356:QTV262357 RDR262356:RDR262357 RNN262356:RNN262357 RXJ262356:RXJ262357 SHF262356:SHF262357 SRB262356:SRB262357 TAX262356:TAX262357 TKT262356:TKT262357 TUP262356:TUP262357 UEL262356:UEL262357 UOH262356:UOH262357 UYD262356:UYD262357 VHZ262356:VHZ262357 VRV262356:VRV262357 WBR262356:WBR262357 WLN262356:WLN262357 WVJ262356:WVJ262357 B327892:B327893 IX327892:IX327893 ST327892:ST327893 ACP327892:ACP327893 AML327892:AML327893 AWH327892:AWH327893 BGD327892:BGD327893 BPZ327892:BPZ327893 BZV327892:BZV327893 CJR327892:CJR327893 CTN327892:CTN327893 DDJ327892:DDJ327893 DNF327892:DNF327893 DXB327892:DXB327893 EGX327892:EGX327893 EQT327892:EQT327893 FAP327892:FAP327893 FKL327892:FKL327893 FUH327892:FUH327893 GED327892:GED327893 GNZ327892:GNZ327893 GXV327892:GXV327893 HHR327892:HHR327893 HRN327892:HRN327893 IBJ327892:IBJ327893 ILF327892:ILF327893 IVB327892:IVB327893 JEX327892:JEX327893 JOT327892:JOT327893 JYP327892:JYP327893 KIL327892:KIL327893 KSH327892:KSH327893 LCD327892:LCD327893 LLZ327892:LLZ327893 LVV327892:LVV327893 MFR327892:MFR327893 MPN327892:MPN327893 MZJ327892:MZJ327893 NJF327892:NJF327893 NTB327892:NTB327893 OCX327892:OCX327893 OMT327892:OMT327893 OWP327892:OWP327893 PGL327892:PGL327893 PQH327892:PQH327893 QAD327892:QAD327893 QJZ327892:QJZ327893 QTV327892:QTV327893 RDR327892:RDR327893 RNN327892:RNN327893 RXJ327892:RXJ327893 SHF327892:SHF327893 SRB327892:SRB327893 TAX327892:TAX327893 TKT327892:TKT327893 TUP327892:TUP327893 UEL327892:UEL327893 UOH327892:UOH327893 UYD327892:UYD327893 VHZ327892:VHZ327893 VRV327892:VRV327893 WBR327892:WBR327893 WLN327892:WLN327893 WVJ327892:WVJ327893 B393428:B393429 IX393428:IX393429 ST393428:ST393429 ACP393428:ACP393429 AML393428:AML393429 AWH393428:AWH393429 BGD393428:BGD393429 BPZ393428:BPZ393429 BZV393428:BZV393429 CJR393428:CJR393429 CTN393428:CTN393429 DDJ393428:DDJ393429 DNF393428:DNF393429 DXB393428:DXB393429 EGX393428:EGX393429 EQT393428:EQT393429 FAP393428:FAP393429 FKL393428:FKL393429 FUH393428:FUH393429 GED393428:GED393429 GNZ393428:GNZ393429 GXV393428:GXV393429 HHR393428:HHR393429 HRN393428:HRN393429 IBJ393428:IBJ393429 ILF393428:ILF393429 IVB393428:IVB393429 JEX393428:JEX393429 JOT393428:JOT393429 JYP393428:JYP393429 KIL393428:KIL393429 KSH393428:KSH393429 LCD393428:LCD393429 LLZ393428:LLZ393429 LVV393428:LVV393429 MFR393428:MFR393429 MPN393428:MPN393429 MZJ393428:MZJ393429 NJF393428:NJF393429 NTB393428:NTB393429 OCX393428:OCX393429 OMT393428:OMT393429 OWP393428:OWP393429 PGL393428:PGL393429 PQH393428:PQH393429 QAD393428:QAD393429 QJZ393428:QJZ393429 QTV393428:QTV393429 RDR393428:RDR393429 RNN393428:RNN393429 RXJ393428:RXJ393429 SHF393428:SHF393429 SRB393428:SRB393429 TAX393428:TAX393429 TKT393428:TKT393429 TUP393428:TUP393429 UEL393428:UEL393429 UOH393428:UOH393429 UYD393428:UYD393429 VHZ393428:VHZ393429 VRV393428:VRV393429 WBR393428:WBR393429 WLN393428:WLN393429 WVJ393428:WVJ393429 B458964:B458965 IX458964:IX458965 ST458964:ST458965 ACP458964:ACP458965 AML458964:AML458965 AWH458964:AWH458965 BGD458964:BGD458965 BPZ458964:BPZ458965 BZV458964:BZV458965 CJR458964:CJR458965 CTN458964:CTN458965 DDJ458964:DDJ458965 DNF458964:DNF458965 DXB458964:DXB458965 EGX458964:EGX458965 EQT458964:EQT458965 FAP458964:FAP458965 FKL458964:FKL458965 FUH458964:FUH458965 GED458964:GED458965 GNZ458964:GNZ458965 GXV458964:GXV458965 HHR458964:HHR458965 HRN458964:HRN458965 IBJ458964:IBJ458965 ILF458964:ILF458965 IVB458964:IVB458965 JEX458964:JEX458965 JOT458964:JOT458965 JYP458964:JYP458965 KIL458964:KIL458965 KSH458964:KSH458965 LCD458964:LCD458965 LLZ458964:LLZ458965 LVV458964:LVV458965 MFR458964:MFR458965 MPN458964:MPN458965 MZJ458964:MZJ458965 NJF458964:NJF458965 NTB458964:NTB458965 OCX458964:OCX458965 OMT458964:OMT458965 OWP458964:OWP458965 PGL458964:PGL458965 PQH458964:PQH458965 QAD458964:QAD458965 QJZ458964:QJZ458965 QTV458964:QTV458965 RDR458964:RDR458965 RNN458964:RNN458965 RXJ458964:RXJ458965 SHF458964:SHF458965 SRB458964:SRB458965 TAX458964:TAX458965 TKT458964:TKT458965 TUP458964:TUP458965 UEL458964:UEL458965 UOH458964:UOH458965 UYD458964:UYD458965 VHZ458964:VHZ458965 VRV458964:VRV458965 WBR458964:WBR458965 WLN458964:WLN458965 WVJ458964:WVJ458965 B524500:B524501 IX524500:IX524501 ST524500:ST524501 ACP524500:ACP524501 AML524500:AML524501 AWH524500:AWH524501 BGD524500:BGD524501 BPZ524500:BPZ524501 BZV524500:BZV524501 CJR524500:CJR524501 CTN524500:CTN524501 DDJ524500:DDJ524501 DNF524500:DNF524501 DXB524500:DXB524501 EGX524500:EGX524501 EQT524500:EQT524501 FAP524500:FAP524501 FKL524500:FKL524501 FUH524500:FUH524501 GED524500:GED524501 GNZ524500:GNZ524501 GXV524500:GXV524501 HHR524500:HHR524501 HRN524500:HRN524501 IBJ524500:IBJ524501 ILF524500:ILF524501 IVB524500:IVB524501 JEX524500:JEX524501 JOT524500:JOT524501 JYP524500:JYP524501 KIL524500:KIL524501 KSH524500:KSH524501 LCD524500:LCD524501 LLZ524500:LLZ524501 LVV524500:LVV524501 MFR524500:MFR524501 MPN524500:MPN524501 MZJ524500:MZJ524501 NJF524500:NJF524501 NTB524500:NTB524501 OCX524500:OCX524501 OMT524500:OMT524501 OWP524500:OWP524501 PGL524500:PGL524501 PQH524500:PQH524501 QAD524500:QAD524501 QJZ524500:QJZ524501 QTV524500:QTV524501 RDR524500:RDR524501 RNN524500:RNN524501 RXJ524500:RXJ524501 SHF524500:SHF524501 SRB524500:SRB524501 TAX524500:TAX524501 TKT524500:TKT524501 TUP524500:TUP524501 UEL524500:UEL524501 UOH524500:UOH524501 UYD524500:UYD524501 VHZ524500:VHZ524501 VRV524500:VRV524501 WBR524500:WBR524501 WLN524500:WLN524501 WVJ524500:WVJ524501 B590036:B590037 IX590036:IX590037 ST590036:ST590037 ACP590036:ACP590037 AML590036:AML590037 AWH590036:AWH590037 BGD590036:BGD590037 BPZ590036:BPZ590037 BZV590036:BZV590037 CJR590036:CJR590037 CTN590036:CTN590037 DDJ590036:DDJ590037 DNF590036:DNF590037 DXB590036:DXB590037 EGX590036:EGX590037 EQT590036:EQT590037 FAP590036:FAP590037 FKL590036:FKL590037 FUH590036:FUH590037 GED590036:GED590037 GNZ590036:GNZ590037 GXV590036:GXV590037 HHR590036:HHR590037 HRN590036:HRN590037 IBJ590036:IBJ590037 ILF590036:ILF590037 IVB590036:IVB590037 JEX590036:JEX590037 JOT590036:JOT590037 JYP590036:JYP590037 KIL590036:KIL590037 KSH590036:KSH590037 LCD590036:LCD590037 LLZ590036:LLZ590037 LVV590036:LVV590037 MFR590036:MFR590037 MPN590036:MPN590037 MZJ590036:MZJ590037 NJF590036:NJF590037 NTB590036:NTB590037 OCX590036:OCX590037 OMT590036:OMT590037 OWP590036:OWP590037 PGL590036:PGL590037 PQH590036:PQH590037 QAD590036:QAD590037 QJZ590036:QJZ590037 QTV590036:QTV590037 RDR590036:RDR590037 RNN590036:RNN590037 RXJ590036:RXJ590037 SHF590036:SHF590037 SRB590036:SRB590037 TAX590036:TAX590037 TKT590036:TKT590037 TUP590036:TUP590037 UEL590036:UEL590037 UOH590036:UOH590037 UYD590036:UYD590037 VHZ590036:VHZ590037 VRV590036:VRV590037 WBR590036:WBR590037 WLN590036:WLN590037 WVJ590036:WVJ590037 B655572:B655573 IX655572:IX655573 ST655572:ST655573 ACP655572:ACP655573 AML655572:AML655573 AWH655572:AWH655573 BGD655572:BGD655573 BPZ655572:BPZ655573 BZV655572:BZV655573 CJR655572:CJR655573 CTN655572:CTN655573 DDJ655572:DDJ655573 DNF655572:DNF655573 DXB655572:DXB655573 EGX655572:EGX655573 EQT655572:EQT655573 FAP655572:FAP655573 FKL655572:FKL655573 FUH655572:FUH655573 GED655572:GED655573 GNZ655572:GNZ655573 GXV655572:GXV655573 HHR655572:HHR655573 HRN655572:HRN655573 IBJ655572:IBJ655573 ILF655572:ILF655573 IVB655572:IVB655573 JEX655572:JEX655573 JOT655572:JOT655573 JYP655572:JYP655573 KIL655572:KIL655573 KSH655572:KSH655573 LCD655572:LCD655573 LLZ655572:LLZ655573 LVV655572:LVV655573 MFR655572:MFR655573 MPN655572:MPN655573 MZJ655572:MZJ655573 NJF655572:NJF655573 NTB655572:NTB655573 OCX655572:OCX655573 OMT655572:OMT655573 OWP655572:OWP655573 PGL655572:PGL655573 PQH655572:PQH655573 QAD655572:QAD655573 QJZ655572:QJZ655573 QTV655572:QTV655573 RDR655572:RDR655573 RNN655572:RNN655573 RXJ655572:RXJ655573 SHF655572:SHF655573 SRB655572:SRB655573 TAX655572:TAX655573 TKT655572:TKT655573 TUP655572:TUP655573 UEL655572:UEL655573 UOH655572:UOH655573 UYD655572:UYD655573 VHZ655572:VHZ655573 VRV655572:VRV655573 WBR655572:WBR655573 WLN655572:WLN655573 WVJ655572:WVJ655573 B721108:B721109 IX721108:IX721109 ST721108:ST721109 ACP721108:ACP721109 AML721108:AML721109 AWH721108:AWH721109 BGD721108:BGD721109 BPZ721108:BPZ721109 BZV721108:BZV721109 CJR721108:CJR721109 CTN721108:CTN721109 DDJ721108:DDJ721109 DNF721108:DNF721109 DXB721108:DXB721109 EGX721108:EGX721109 EQT721108:EQT721109 FAP721108:FAP721109 FKL721108:FKL721109 FUH721108:FUH721109 GED721108:GED721109 GNZ721108:GNZ721109 GXV721108:GXV721109 HHR721108:HHR721109 HRN721108:HRN721109 IBJ721108:IBJ721109 ILF721108:ILF721109 IVB721108:IVB721109 JEX721108:JEX721109 JOT721108:JOT721109 JYP721108:JYP721109 KIL721108:KIL721109 KSH721108:KSH721109 LCD721108:LCD721109 LLZ721108:LLZ721109 LVV721108:LVV721109 MFR721108:MFR721109 MPN721108:MPN721109 MZJ721108:MZJ721109 NJF721108:NJF721109 NTB721108:NTB721109 OCX721108:OCX721109 OMT721108:OMT721109 OWP721108:OWP721109 PGL721108:PGL721109 PQH721108:PQH721109 QAD721108:QAD721109 QJZ721108:QJZ721109 QTV721108:QTV721109 RDR721108:RDR721109 RNN721108:RNN721109 RXJ721108:RXJ721109 SHF721108:SHF721109 SRB721108:SRB721109 TAX721108:TAX721109 TKT721108:TKT721109 TUP721108:TUP721109 UEL721108:UEL721109 UOH721108:UOH721109 UYD721108:UYD721109 VHZ721108:VHZ721109 VRV721108:VRV721109 WBR721108:WBR721109 WLN721108:WLN721109 WVJ721108:WVJ721109 B786644:B786645 IX786644:IX786645 ST786644:ST786645 ACP786644:ACP786645 AML786644:AML786645 AWH786644:AWH786645 BGD786644:BGD786645 BPZ786644:BPZ786645 BZV786644:BZV786645 CJR786644:CJR786645 CTN786644:CTN786645 DDJ786644:DDJ786645 DNF786644:DNF786645 DXB786644:DXB786645 EGX786644:EGX786645 EQT786644:EQT786645 FAP786644:FAP786645 FKL786644:FKL786645 FUH786644:FUH786645 GED786644:GED786645 GNZ786644:GNZ786645 GXV786644:GXV786645 HHR786644:HHR786645 HRN786644:HRN786645 IBJ786644:IBJ786645 ILF786644:ILF786645 IVB786644:IVB786645 JEX786644:JEX786645 JOT786644:JOT786645 JYP786644:JYP786645 KIL786644:KIL786645 KSH786644:KSH786645 LCD786644:LCD786645 LLZ786644:LLZ786645 LVV786644:LVV786645 MFR786644:MFR786645 MPN786644:MPN786645 MZJ786644:MZJ786645 NJF786644:NJF786645 NTB786644:NTB786645 OCX786644:OCX786645 OMT786644:OMT786645 OWP786644:OWP786645 PGL786644:PGL786645 PQH786644:PQH786645 QAD786644:QAD786645 QJZ786644:QJZ786645 QTV786644:QTV786645 RDR786644:RDR786645 RNN786644:RNN786645 RXJ786644:RXJ786645 SHF786644:SHF786645 SRB786644:SRB786645 TAX786644:TAX786645 TKT786644:TKT786645 TUP786644:TUP786645 UEL786644:UEL786645 UOH786644:UOH786645 UYD786644:UYD786645 VHZ786644:VHZ786645 VRV786644:VRV786645 WBR786644:WBR786645 WLN786644:WLN786645 WVJ786644:WVJ786645 B852180:B852181 IX852180:IX852181 ST852180:ST852181 ACP852180:ACP852181 AML852180:AML852181 AWH852180:AWH852181 BGD852180:BGD852181 BPZ852180:BPZ852181 BZV852180:BZV852181 CJR852180:CJR852181 CTN852180:CTN852181 DDJ852180:DDJ852181 DNF852180:DNF852181 DXB852180:DXB852181 EGX852180:EGX852181 EQT852180:EQT852181 FAP852180:FAP852181 FKL852180:FKL852181 FUH852180:FUH852181 GED852180:GED852181 GNZ852180:GNZ852181 GXV852180:GXV852181 HHR852180:HHR852181 HRN852180:HRN852181 IBJ852180:IBJ852181 ILF852180:ILF852181 IVB852180:IVB852181 JEX852180:JEX852181 JOT852180:JOT852181 JYP852180:JYP852181 KIL852180:KIL852181 KSH852180:KSH852181 LCD852180:LCD852181 LLZ852180:LLZ852181 LVV852180:LVV852181 MFR852180:MFR852181 MPN852180:MPN852181 MZJ852180:MZJ852181 NJF852180:NJF852181 NTB852180:NTB852181 OCX852180:OCX852181 OMT852180:OMT852181 OWP852180:OWP852181 PGL852180:PGL852181 PQH852180:PQH852181 QAD852180:QAD852181 QJZ852180:QJZ852181 QTV852180:QTV852181 RDR852180:RDR852181 RNN852180:RNN852181 RXJ852180:RXJ852181 SHF852180:SHF852181 SRB852180:SRB852181 TAX852180:TAX852181 TKT852180:TKT852181 TUP852180:TUP852181 UEL852180:UEL852181 UOH852180:UOH852181 UYD852180:UYD852181 VHZ852180:VHZ852181 VRV852180:VRV852181 WBR852180:WBR852181 WLN852180:WLN852181 WVJ852180:WVJ852181 B917716:B917717 IX917716:IX917717 ST917716:ST917717 ACP917716:ACP917717 AML917716:AML917717 AWH917716:AWH917717 BGD917716:BGD917717 BPZ917716:BPZ917717 BZV917716:BZV917717 CJR917716:CJR917717 CTN917716:CTN917717 DDJ917716:DDJ917717 DNF917716:DNF917717 DXB917716:DXB917717 EGX917716:EGX917717 EQT917716:EQT917717 FAP917716:FAP917717 FKL917716:FKL917717 FUH917716:FUH917717 GED917716:GED917717 GNZ917716:GNZ917717 GXV917716:GXV917717 HHR917716:HHR917717 HRN917716:HRN917717 IBJ917716:IBJ917717 ILF917716:ILF917717 IVB917716:IVB917717 JEX917716:JEX917717 JOT917716:JOT917717 JYP917716:JYP917717 KIL917716:KIL917717 KSH917716:KSH917717 LCD917716:LCD917717 LLZ917716:LLZ917717 LVV917716:LVV917717 MFR917716:MFR917717 MPN917716:MPN917717 MZJ917716:MZJ917717 NJF917716:NJF917717 NTB917716:NTB917717 OCX917716:OCX917717 OMT917716:OMT917717 OWP917716:OWP917717 PGL917716:PGL917717 PQH917716:PQH917717 QAD917716:QAD917717 QJZ917716:QJZ917717 QTV917716:QTV917717 RDR917716:RDR917717 RNN917716:RNN917717 RXJ917716:RXJ917717 SHF917716:SHF917717 SRB917716:SRB917717 TAX917716:TAX917717 TKT917716:TKT917717 TUP917716:TUP917717 UEL917716:UEL917717 UOH917716:UOH917717 UYD917716:UYD917717 VHZ917716:VHZ917717 VRV917716:VRV917717 WBR917716:WBR917717 WLN917716:WLN917717 WVJ917716:WVJ917717 B983252:B983253 IX983252:IX983253 ST983252:ST983253 ACP983252:ACP983253 AML983252:AML983253 AWH983252:AWH983253 BGD983252:BGD983253 BPZ983252:BPZ983253 BZV983252:BZV983253 CJR983252:CJR983253 CTN983252:CTN983253 DDJ983252:DDJ983253 DNF983252:DNF983253 DXB983252:DXB983253 EGX983252:EGX983253 EQT983252:EQT983253 FAP983252:FAP983253 FKL983252:FKL983253 FUH983252:FUH983253 GED983252:GED983253 GNZ983252:GNZ983253 GXV983252:GXV983253 HHR983252:HHR983253 HRN983252:HRN983253 IBJ983252:IBJ983253 ILF983252:ILF983253 IVB983252:IVB983253 JEX983252:JEX983253 JOT983252:JOT983253 JYP983252:JYP983253 KIL983252:KIL983253 KSH983252:KSH983253 LCD983252:LCD983253 LLZ983252:LLZ983253 LVV983252:LVV983253 MFR983252:MFR983253 MPN983252:MPN983253 MZJ983252:MZJ983253 NJF983252:NJF983253 NTB983252:NTB983253 OCX983252:OCX983253 OMT983252:OMT983253 OWP983252:OWP983253 PGL983252:PGL983253 PQH983252:PQH983253 QAD983252:QAD983253 QJZ983252:QJZ983253 QTV983252:QTV983253 RDR983252:RDR983253 RNN983252:RNN983253 RXJ983252:RXJ983253 SHF983252:SHF983253 SRB983252:SRB983253 TAX983252:TAX983253 TKT983252:TKT983253 TUP983252:TUP983253 UEL983252:UEL983253 UOH983252:UOH983253 UYD983252:UYD983253 VHZ983252:VHZ983253 VRV983252:VRV983253 WBR983252:WBR983253 WLN983252:WLN983253 WVJ983252:WVJ983253 WVJ983140:WVJ983141 IX100:IX101 ST100:ST101 ACP100:ACP101 AML100:AML101 AWH100:AWH101 BGD100:BGD101 BPZ100:BPZ101 BZV100:BZV101 CJR100:CJR101 CTN100:CTN101 DDJ100:DDJ101 DNF100:DNF101 DXB100:DXB101 EGX100:EGX101 EQT100:EQT101 FAP100:FAP101 FKL100:FKL101 FUH100:FUH101 GED100:GED101 GNZ100:GNZ101 GXV100:GXV101 HHR100:HHR101 HRN100:HRN101 IBJ100:IBJ101 ILF100:ILF101 IVB100:IVB101 JEX100:JEX101 JOT100:JOT101 JYP100:JYP101 KIL100:KIL101 KSH100:KSH101 LCD100:LCD101 LLZ100:LLZ101 LVV100:LVV101 MFR100:MFR101 MPN100:MPN101 MZJ100:MZJ101 NJF100:NJF101 NTB100:NTB101 OCX100:OCX101 OMT100:OMT101 OWP100:OWP101 PGL100:PGL101 PQH100:PQH101 QAD100:QAD101 QJZ100:QJZ101 QTV100:QTV101 RDR100:RDR101 RNN100:RNN101 RXJ100:RXJ101 SHF100:SHF101 SRB100:SRB101 TAX100:TAX101 TKT100:TKT101 TUP100:TUP101 UEL100:UEL101 UOH100:UOH101 UYD100:UYD101 VHZ100:VHZ101 VRV100:VRV101 WBR100:WBR101 WLN100:WLN101 WVJ100:WVJ101 B65636:B65637 IX65636:IX65637 ST65636:ST65637 ACP65636:ACP65637 AML65636:AML65637 AWH65636:AWH65637 BGD65636:BGD65637 BPZ65636:BPZ65637 BZV65636:BZV65637 CJR65636:CJR65637 CTN65636:CTN65637 DDJ65636:DDJ65637 DNF65636:DNF65637 DXB65636:DXB65637 EGX65636:EGX65637 EQT65636:EQT65637 FAP65636:FAP65637 FKL65636:FKL65637 FUH65636:FUH65637 GED65636:GED65637 GNZ65636:GNZ65637 GXV65636:GXV65637 HHR65636:HHR65637 HRN65636:HRN65637 IBJ65636:IBJ65637 ILF65636:ILF65637 IVB65636:IVB65637 JEX65636:JEX65637 JOT65636:JOT65637 JYP65636:JYP65637 KIL65636:KIL65637 KSH65636:KSH65637 LCD65636:LCD65637 LLZ65636:LLZ65637 LVV65636:LVV65637 MFR65636:MFR65637 MPN65636:MPN65637 MZJ65636:MZJ65637 NJF65636:NJF65637 NTB65636:NTB65637 OCX65636:OCX65637 OMT65636:OMT65637 OWP65636:OWP65637 PGL65636:PGL65637 PQH65636:PQH65637 QAD65636:QAD65637 QJZ65636:QJZ65637 QTV65636:QTV65637 RDR65636:RDR65637 RNN65636:RNN65637 RXJ65636:RXJ65637 SHF65636:SHF65637 SRB65636:SRB65637 TAX65636:TAX65637 TKT65636:TKT65637 TUP65636:TUP65637 UEL65636:UEL65637 UOH65636:UOH65637 UYD65636:UYD65637 VHZ65636:VHZ65637 VRV65636:VRV65637 WBR65636:WBR65637 WLN65636:WLN65637 WVJ65636:WVJ65637 B131172:B131173 IX131172:IX131173 ST131172:ST131173 ACP131172:ACP131173 AML131172:AML131173 AWH131172:AWH131173 BGD131172:BGD131173 BPZ131172:BPZ131173 BZV131172:BZV131173 CJR131172:CJR131173 CTN131172:CTN131173 DDJ131172:DDJ131173 DNF131172:DNF131173 DXB131172:DXB131173 EGX131172:EGX131173 EQT131172:EQT131173 FAP131172:FAP131173 FKL131172:FKL131173 FUH131172:FUH131173 GED131172:GED131173 GNZ131172:GNZ131173 GXV131172:GXV131173 HHR131172:HHR131173 HRN131172:HRN131173 IBJ131172:IBJ131173 ILF131172:ILF131173 IVB131172:IVB131173 JEX131172:JEX131173 JOT131172:JOT131173 JYP131172:JYP131173 KIL131172:KIL131173 KSH131172:KSH131173 LCD131172:LCD131173 LLZ131172:LLZ131173 LVV131172:LVV131173 MFR131172:MFR131173 MPN131172:MPN131173 MZJ131172:MZJ131173 NJF131172:NJF131173 NTB131172:NTB131173 OCX131172:OCX131173 OMT131172:OMT131173 OWP131172:OWP131173 PGL131172:PGL131173 PQH131172:PQH131173 QAD131172:QAD131173 QJZ131172:QJZ131173 QTV131172:QTV131173 RDR131172:RDR131173 RNN131172:RNN131173 RXJ131172:RXJ131173 SHF131172:SHF131173 SRB131172:SRB131173 TAX131172:TAX131173 TKT131172:TKT131173 TUP131172:TUP131173 UEL131172:UEL131173 UOH131172:UOH131173 UYD131172:UYD131173 VHZ131172:VHZ131173 VRV131172:VRV131173 WBR131172:WBR131173 WLN131172:WLN131173 WVJ131172:WVJ131173 B196708:B196709 IX196708:IX196709 ST196708:ST196709 ACP196708:ACP196709 AML196708:AML196709 AWH196708:AWH196709 BGD196708:BGD196709 BPZ196708:BPZ196709 BZV196708:BZV196709 CJR196708:CJR196709 CTN196708:CTN196709 DDJ196708:DDJ196709 DNF196708:DNF196709 DXB196708:DXB196709 EGX196708:EGX196709 EQT196708:EQT196709 FAP196708:FAP196709 FKL196708:FKL196709 FUH196708:FUH196709 GED196708:GED196709 GNZ196708:GNZ196709 GXV196708:GXV196709 HHR196708:HHR196709 HRN196708:HRN196709 IBJ196708:IBJ196709 ILF196708:ILF196709 IVB196708:IVB196709 JEX196708:JEX196709 JOT196708:JOT196709 JYP196708:JYP196709 KIL196708:KIL196709 KSH196708:KSH196709 LCD196708:LCD196709 LLZ196708:LLZ196709 LVV196708:LVV196709 MFR196708:MFR196709 MPN196708:MPN196709 MZJ196708:MZJ196709 NJF196708:NJF196709 NTB196708:NTB196709 OCX196708:OCX196709 OMT196708:OMT196709 OWP196708:OWP196709 PGL196708:PGL196709 PQH196708:PQH196709 QAD196708:QAD196709 QJZ196708:QJZ196709 QTV196708:QTV196709 RDR196708:RDR196709 RNN196708:RNN196709 RXJ196708:RXJ196709 SHF196708:SHF196709 SRB196708:SRB196709 TAX196708:TAX196709 TKT196708:TKT196709 TUP196708:TUP196709 UEL196708:UEL196709 UOH196708:UOH196709 UYD196708:UYD196709 VHZ196708:VHZ196709 VRV196708:VRV196709 WBR196708:WBR196709 WLN196708:WLN196709 WVJ196708:WVJ196709 B262244:B262245 IX262244:IX262245 ST262244:ST262245 ACP262244:ACP262245 AML262244:AML262245 AWH262244:AWH262245 BGD262244:BGD262245 BPZ262244:BPZ262245 BZV262244:BZV262245 CJR262244:CJR262245 CTN262244:CTN262245 DDJ262244:DDJ262245 DNF262244:DNF262245 DXB262244:DXB262245 EGX262244:EGX262245 EQT262244:EQT262245 FAP262244:FAP262245 FKL262244:FKL262245 FUH262244:FUH262245 GED262244:GED262245 GNZ262244:GNZ262245 GXV262244:GXV262245 HHR262244:HHR262245 HRN262244:HRN262245 IBJ262244:IBJ262245 ILF262244:ILF262245 IVB262244:IVB262245 JEX262244:JEX262245 JOT262244:JOT262245 JYP262244:JYP262245 KIL262244:KIL262245 KSH262244:KSH262245 LCD262244:LCD262245 LLZ262244:LLZ262245 LVV262244:LVV262245 MFR262244:MFR262245 MPN262244:MPN262245 MZJ262244:MZJ262245 NJF262244:NJF262245 NTB262244:NTB262245 OCX262244:OCX262245 OMT262244:OMT262245 OWP262244:OWP262245 PGL262244:PGL262245 PQH262244:PQH262245 QAD262244:QAD262245 QJZ262244:QJZ262245 QTV262244:QTV262245 RDR262244:RDR262245 RNN262244:RNN262245 RXJ262244:RXJ262245 SHF262244:SHF262245 SRB262244:SRB262245 TAX262244:TAX262245 TKT262244:TKT262245 TUP262244:TUP262245 UEL262244:UEL262245 UOH262244:UOH262245 UYD262244:UYD262245 VHZ262244:VHZ262245 VRV262244:VRV262245 WBR262244:WBR262245 WLN262244:WLN262245 WVJ262244:WVJ262245 B327780:B327781 IX327780:IX327781 ST327780:ST327781 ACP327780:ACP327781 AML327780:AML327781 AWH327780:AWH327781 BGD327780:BGD327781 BPZ327780:BPZ327781 BZV327780:BZV327781 CJR327780:CJR327781 CTN327780:CTN327781 DDJ327780:DDJ327781 DNF327780:DNF327781 DXB327780:DXB327781 EGX327780:EGX327781 EQT327780:EQT327781 FAP327780:FAP327781 FKL327780:FKL327781 FUH327780:FUH327781 GED327780:GED327781 GNZ327780:GNZ327781 GXV327780:GXV327781 HHR327780:HHR327781 HRN327780:HRN327781 IBJ327780:IBJ327781 ILF327780:ILF327781 IVB327780:IVB327781 JEX327780:JEX327781 JOT327780:JOT327781 JYP327780:JYP327781 KIL327780:KIL327781 KSH327780:KSH327781 LCD327780:LCD327781 LLZ327780:LLZ327781 LVV327780:LVV327781 MFR327780:MFR327781 MPN327780:MPN327781 MZJ327780:MZJ327781 NJF327780:NJF327781 NTB327780:NTB327781 OCX327780:OCX327781 OMT327780:OMT327781 OWP327780:OWP327781 PGL327780:PGL327781 PQH327780:PQH327781 QAD327780:QAD327781 QJZ327780:QJZ327781 QTV327780:QTV327781 RDR327780:RDR327781 RNN327780:RNN327781 RXJ327780:RXJ327781 SHF327780:SHF327781 SRB327780:SRB327781 TAX327780:TAX327781 TKT327780:TKT327781 TUP327780:TUP327781 UEL327780:UEL327781 UOH327780:UOH327781 UYD327780:UYD327781 VHZ327780:VHZ327781 VRV327780:VRV327781 WBR327780:WBR327781 WLN327780:WLN327781 WVJ327780:WVJ327781 B393316:B393317 IX393316:IX393317 ST393316:ST393317 ACP393316:ACP393317 AML393316:AML393317 AWH393316:AWH393317 BGD393316:BGD393317 BPZ393316:BPZ393317 BZV393316:BZV393317 CJR393316:CJR393317 CTN393316:CTN393317 DDJ393316:DDJ393317 DNF393316:DNF393317 DXB393316:DXB393317 EGX393316:EGX393317 EQT393316:EQT393317 FAP393316:FAP393317 FKL393316:FKL393317 FUH393316:FUH393317 GED393316:GED393317 GNZ393316:GNZ393317 GXV393316:GXV393317 HHR393316:HHR393317 HRN393316:HRN393317 IBJ393316:IBJ393317 ILF393316:ILF393317 IVB393316:IVB393317 JEX393316:JEX393317 JOT393316:JOT393317 JYP393316:JYP393317 KIL393316:KIL393317 KSH393316:KSH393317 LCD393316:LCD393317 LLZ393316:LLZ393317 LVV393316:LVV393317 MFR393316:MFR393317 MPN393316:MPN393317 MZJ393316:MZJ393317 NJF393316:NJF393317 NTB393316:NTB393317 OCX393316:OCX393317 OMT393316:OMT393317 OWP393316:OWP393317 PGL393316:PGL393317 PQH393316:PQH393317 QAD393316:QAD393317 QJZ393316:QJZ393317 QTV393316:QTV393317 RDR393316:RDR393317 RNN393316:RNN393317 RXJ393316:RXJ393317 SHF393316:SHF393317 SRB393316:SRB393317 TAX393316:TAX393317 TKT393316:TKT393317 TUP393316:TUP393317 UEL393316:UEL393317 UOH393316:UOH393317 UYD393316:UYD393317 VHZ393316:VHZ393317 VRV393316:VRV393317 WBR393316:WBR393317 WLN393316:WLN393317 WVJ393316:WVJ393317 B458852:B458853 IX458852:IX458853 ST458852:ST458853 ACP458852:ACP458853 AML458852:AML458853 AWH458852:AWH458853 BGD458852:BGD458853 BPZ458852:BPZ458853 BZV458852:BZV458853 CJR458852:CJR458853 CTN458852:CTN458853 DDJ458852:DDJ458853 DNF458852:DNF458853 DXB458852:DXB458853 EGX458852:EGX458853 EQT458852:EQT458853 FAP458852:FAP458853 FKL458852:FKL458853 FUH458852:FUH458853 GED458852:GED458853 GNZ458852:GNZ458853 GXV458852:GXV458853 HHR458852:HHR458853 HRN458852:HRN458853 IBJ458852:IBJ458853 ILF458852:ILF458853 IVB458852:IVB458853 JEX458852:JEX458853 JOT458852:JOT458853 JYP458852:JYP458853 KIL458852:KIL458853 KSH458852:KSH458853 LCD458852:LCD458853 LLZ458852:LLZ458853 LVV458852:LVV458853 MFR458852:MFR458853 MPN458852:MPN458853 MZJ458852:MZJ458853 NJF458852:NJF458853 NTB458852:NTB458853 OCX458852:OCX458853 OMT458852:OMT458853 OWP458852:OWP458853 PGL458852:PGL458853 PQH458852:PQH458853 QAD458852:QAD458853 QJZ458852:QJZ458853 QTV458852:QTV458853 RDR458852:RDR458853 RNN458852:RNN458853 RXJ458852:RXJ458853 SHF458852:SHF458853 SRB458852:SRB458853 TAX458852:TAX458853 TKT458852:TKT458853 TUP458852:TUP458853 UEL458852:UEL458853 UOH458852:UOH458853 UYD458852:UYD458853 VHZ458852:VHZ458853 VRV458852:VRV458853 WBR458852:WBR458853 WLN458852:WLN458853 WVJ458852:WVJ458853 B524388:B524389 IX524388:IX524389 ST524388:ST524389 ACP524388:ACP524389 AML524388:AML524389 AWH524388:AWH524389 BGD524388:BGD524389 BPZ524388:BPZ524389 BZV524388:BZV524389 CJR524388:CJR524389 CTN524388:CTN524389 DDJ524388:DDJ524389 DNF524388:DNF524389 DXB524388:DXB524389 EGX524388:EGX524389 EQT524388:EQT524389 FAP524388:FAP524389 FKL524388:FKL524389 FUH524388:FUH524389 GED524388:GED524389 GNZ524388:GNZ524389 GXV524388:GXV524389 HHR524388:HHR524389 HRN524388:HRN524389 IBJ524388:IBJ524389 ILF524388:ILF524389 IVB524388:IVB524389 JEX524388:JEX524389 JOT524388:JOT524389 JYP524388:JYP524389 KIL524388:KIL524389 KSH524388:KSH524389 LCD524388:LCD524389 LLZ524388:LLZ524389 LVV524388:LVV524389 MFR524388:MFR524389 MPN524388:MPN524389 MZJ524388:MZJ524389 NJF524388:NJF524389 NTB524388:NTB524389 OCX524388:OCX524389 OMT524388:OMT524389 OWP524388:OWP524389 PGL524388:PGL524389 PQH524388:PQH524389 QAD524388:QAD524389 QJZ524388:QJZ524389 QTV524388:QTV524389 RDR524388:RDR524389 RNN524388:RNN524389 RXJ524388:RXJ524389 SHF524388:SHF524389 SRB524388:SRB524389 TAX524388:TAX524389 TKT524388:TKT524389 TUP524388:TUP524389 UEL524388:UEL524389 UOH524388:UOH524389 UYD524388:UYD524389 VHZ524388:VHZ524389 VRV524388:VRV524389 WBR524388:WBR524389 WLN524388:WLN524389 WVJ524388:WVJ524389 B589924:B589925 IX589924:IX589925 ST589924:ST589925 ACP589924:ACP589925 AML589924:AML589925 AWH589924:AWH589925 BGD589924:BGD589925 BPZ589924:BPZ589925 BZV589924:BZV589925 CJR589924:CJR589925 CTN589924:CTN589925 DDJ589924:DDJ589925 DNF589924:DNF589925 DXB589924:DXB589925 EGX589924:EGX589925 EQT589924:EQT589925 FAP589924:FAP589925 FKL589924:FKL589925 FUH589924:FUH589925 GED589924:GED589925 GNZ589924:GNZ589925 GXV589924:GXV589925 HHR589924:HHR589925 HRN589924:HRN589925 IBJ589924:IBJ589925 ILF589924:ILF589925 IVB589924:IVB589925 JEX589924:JEX589925 JOT589924:JOT589925 JYP589924:JYP589925 KIL589924:KIL589925 KSH589924:KSH589925 LCD589924:LCD589925 LLZ589924:LLZ589925 LVV589924:LVV589925 MFR589924:MFR589925 MPN589924:MPN589925 MZJ589924:MZJ589925 NJF589924:NJF589925 NTB589924:NTB589925 OCX589924:OCX589925 OMT589924:OMT589925 OWP589924:OWP589925 PGL589924:PGL589925 PQH589924:PQH589925 QAD589924:QAD589925 QJZ589924:QJZ589925 QTV589924:QTV589925 RDR589924:RDR589925 RNN589924:RNN589925 RXJ589924:RXJ589925 SHF589924:SHF589925 SRB589924:SRB589925 TAX589924:TAX589925 TKT589924:TKT589925 TUP589924:TUP589925 UEL589924:UEL589925 UOH589924:UOH589925 UYD589924:UYD589925 VHZ589924:VHZ589925 VRV589924:VRV589925 WBR589924:WBR589925 WLN589924:WLN589925 WVJ589924:WVJ589925 B655460:B655461 IX655460:IX655461 ST655460:ST655461 ACP655460:ACP655461 AML655460:AML655461 AWH655460:AWH655461 BGD655460:BGD655461 BPZ655460:BPZ655461 BZV655460:BZV655461 CJR655460:CJR655461 CTN655460:CTN655461 DDJ655460:DDJ655461 DNF655460:DNF655461 DXB655460:DXB655461 EGX655460:EGX655461 EQT655460:EQT655461 FAP655460:FAP655461 FKL655460:FKL655461 FUH655460:FUH655461 GED655460:GED655461 GNZ655460:GNZ655461 GXV655460:GXV655461 HHR655460:HHR655461 HRN655460:HRN655461 IBJ655460:IBJ655461 ILF655460:ILF655461 IVB655460:IVB655461 JEX655460:JEX655461 JOT655460:JOT655461 JYP655460:JYP655461 KIL655460:KIL655461 KSH655460:KSH655461 LCD655460:LCD655461 LLZ655460:LLZ655461 LVV655460:LVV655461 MFR655460:MFR655461 MPN655460:MPN655461 MZJ655460:MZJ655461 NJF655460:NJF655461 NTB655460:NTB655461 OCX655460:OCX655461 OMT655460:OMT655461 OWP655460:OWP655461 PGL655460:PGL655461 PQH655460:PQH655461 QAD655460:QAD655461 QJZ655460:QJZ655461 QTV655460:QTV655461 RDR655460:RDR655461 RNN655460:RNN655461 RXJ655460:RXJ655461 SHF655460:SHF655461 SRB655460:SRB655461 TAX655460:TAX655461 TKT655460:TKT655461 TUP655460:TUP655461 UEL655460:UEL655461 UOH655460:UOH655461 UYD655460:UYD655461 VHZ655460:VHZ655461 VRV655460:VRV655461 WBR655460:WBR655461 WLN655460:WLN655461 WVJ655460:WVJ655461 B720996:B720997 IX720996:IX720997 ST720996:ST720997 ACP720996:ACP720997 AML720996:AML720997 AWH720996:AWH720997 BGD720996:BGD720997 BPZ720996:BPZ720997 BZV720996:BZV720997 CJR720996:CJR720997 CTN720996:CTN720997 DDJ720996:DDJ720997 DNF720996:DNF720997 DXB720996:DXB720997 EGX720996:EGX720997 EQT720996:EQT720997 FAP720996:FAP720997 FKL720996:FKL720997 FUH720996:FUH720997 GED720996:GED720997 GNZ720996:GNZ720997 GXV720996:GXV720997 HHR720996:HHR720997 HRN720996:HRN720997 IBJ720996:IBJ720997 ILF720996:ILF720997 IVB720996:IVB720997 JEX720996:JEX720997 JOT720996:JOT720997 JYP720996:JYP720997 KIL720996:KIL720997 KSH720996:KSH720997 LCD720996:LCD720997 LLZ720996:LLZ720997 LVV720996:LVV720997 MFR720996:MFR720997 MPN720996:MPN720997 MZJ720996:MZJ720997 NJF720996:NJF720997 NTB720996:NTB720997 OCX720996:OCX720997 OMT720996:OMT720997 OWP720996:OWP720997 PGL720996:PGL720997 PQH720996:PQH720997 QAD720996:QAD720997 QJZ720996:QJZ720997 QTV720996:QTV720997 RDR720996:RDR720997 RNN720996:RNN720997 RXJ720996:RXJ720997 SHF720996:SHF720997 SRB720996:SRB720997 TAX720996:TAX720997 TKT720996:TKT720997 TUP720996:TUP720997 UEL720996:UEL720997 UOH720996:UOH720997 UYD720996:UYD720997 VHZ720996:VHZ720997 VRV720996:VRV720997 WBR720996:WBR720997 WLN720996:WLN720997 WVJ720996:WVJ720997 B786532:B786533 IX786532:IX786533 ST786532:ST786533 ACP786532:ACP786533 AML786532:AML786533 AWH786532:AWH786533 BGD786532:BGD786533 BPZ786532:BPZ786533 BZV786532:BZV786533 CJR786532:CJR786533 CTN786532:CTN786533 DDJ786532:DDJ786533 DNF786532:DNF786533 DXB786532:DXB786533 EGX786532:EGX786533 EQT786532:EQT786533 FAP786532:FAP786533 FKL786532:FKL786533 FUH786532:FUH786533 GED786532:GED786533 GNZ786532:GNZ786533 GXV786532:GXV786533 HHR786532:HHR786533 HRN786532:HRN786533 IBJ786532:IBJ786533 ILF786532:ILF786533 IVB786532:IVB786533 JEX786532:JEX786533 JOT786532:JOT786533 JYP786532:JYP786533 KIL786532:KIL786533 KSH786532:KSH786533 LCD786532:LCD786533 LLZ786532:LLZ786533 LVV786532:LVV786533 MFR786532:MFR786533 MPN786532:MPN786533 MZJ786532:MZJ786533 NJF786532:NJF786533 NTB786532:NTB786533 OCX786532:OCX786533 OMT786532:OMT786533 OWP786532:OWP786533 PGL786532:PGL786533 PQH786532:PQH786533 QAD786532:QAD786533 QJZ786532:QJZ786533 QTV786532:QTV786533 RDR786532:RDR786533 RNN786532:RNN786533 RXJ786532:RXJ786533 SHF786532:SHF786533 SRB786532:SRB786533 TAX786532:TAX786533 TKT786532:TKT786533 TUP786532:TUP786533 UEL786532:UEL786533 UOH786532:UOH786533 UYD786532:UYD786533 VHZ786532:VHZ786533 VRV786532:VRV786533 WBR786532:WBR786533 WLN786532:WLN786533 WVJ786532:WVJ786533 B852068:B852069 IX852068:IX852069 ST852068:ST852069 ACP852068:ACP852069 AML852068:AML852069 AWH852068:AWH852069 BGD852068:BGD852069 BPZ852068:BPZ852069 BZV852068:BZV852069 CJR852068:CJR852069 CTN852068:CTN852069 DDJ852068:DDJ852069 DNF852068:DNF852069 DXB852068:DXB852069 EGX852068:EGX852069 EQT852068:EQT852069 FAP852068:FAP852069 FKL852068:FKL852069 FUH852068:FUH852069 GED852068:GED852069 GNZ852068:GNZ852069 GXV852068:GXV852069 HHR852068:HHR852069 HRN852068:HRN852069 IBJ852068:IBJ852069 ILF852068:ILF852069 IVB852068:IVB852069 JEX852068:JEX852069 JOT852068:JOT852069 JYP852068:JYP852069 KIL852068:KIL852069 KSH852068:KSH852069 LCD852068:LCD852069 LLZ852068:LLZ852069 LVV852068:LVV852069 MFR852068:MFR852069 MPN852068:MPN852069 MZJ852068:MZJ852069 NJF852068:NJF852069 NTB852068:NTB852069 OCX852068:OCX852069 OMT852068:OMT852069 OWP852068:OWP852069 PGL852068:PGL852069 PQH852068:PQH852069 QAD852068:QAD852069 QJZ852068:QJZ852069 QTV852068:QTV852069 RDR852068:RDR852069 RNN852068:RNN852069 RXJ852068:RXJ852069 SHF852068:SHF852069 SRB852068:SRB852069 TAX852068:TAX852069 TKT852068:TKT852069 TUP852068:TUP852069 UEL852068:UEL852069 UOH852068:UOH852069 UYD852068:UYD852069 VHZ852068:VHZ852069 VRV852068:VRV852069 WBR852068:WBR852069 WLN852068:WLN852069 WVJ852068:WVJ852069 B917604:B917605 IX917604:IX917605 ST917604:ST917605 ACP917604:ACP917605 AML917604:AML917605 AWH917604:AWH917605 BGD917604:BGD917605 BPZ917604:BPZ917605 BZV917604:BZV917605 CJR917604:CJR917605 CTN917604:CTN917605 DDJ917604:DDJ917605 DNF917604:DNF917605 DXB917604:DXB917605 EGX917604:EGX917605 EQT917604:EQT917605 FAP917604:FAP917605 FKL917604:FKL917605 FUH917604:FUH917605 GED917604:GED917605 GNZ917604:GNZ917605 GXV917604:GXV917605 HHR917604:HHR917605 HRN917604:HRN917605 IBJ917604:IBJ917605 ILF917604:ILF917605 IVB917604:IVB917605 JEX917604:JEX917605 JOT917604:JOT917605 JYP917604:JYP917605 KIL917604:KIL917605 KSH917604:KSH917605 LCD917604:LCD917605 LLZ917604:LLZ917605 LVV917604:LVV917605 MFR917604:MFR917605 MPN917604:MPN917605 MZJ917604:MZJ917605 NJF917604:NJF917605 NTB917604:NTB917605 OCX917604:OCX917605 OMT917604:OMT917605 OWP917604:OWP917605 PGL917604:PGL917605 PQH917604:PQH917605 QAD917604:QAD917605 QJZ917604:QJZ917605 QTV917604:QTV917605 RDR917604:RDR917605 RNN917604:RNN917605 RXJ917604:RXJ917605 SHF917604:SHF917605 SRB917604:SRB917605 TAX917604:TAX917605 TKT917604:TKT917605 TUP917604:TUP917605 UEL917604:UEL917605 UOH917604:UOH917605 UYD917604:UYD917605 VHZ917604:VHZ917605 VRV917604:VRV917605 WBR917604:WBR917605 WLN917604:WLN917605 WVJ917604:WVJ917605 B983140:B983141 IX983140:IX983141 ST983140:ST983141 ACP983140:ACP983141 AML983140:AML983141 AWH983140:AWH983141 BGD983140:BGD983141 BPZ983140:BPZ983141 BZV983140:BZV983141 CJR983140:CJR983141 CTN983140:CTN983141 DDJ983140:DDJ983141 DNF983140:DNF983141 DXB983140:DXB983141 EGX983140:EGX983141 EQT983140:EQT983141 FAP983140:FAP983141 FKL983140:FKL983141 FUH983140:FUH983141 GED983140:GED983141 GNZ983140:GNZ983141 GXV983140:GXV983141 HHR983140:HHR983141 HRN983140:HRN983141 IBJ983140:IBJ983141 ILF983140:ILF983141 IVB983140:IVB983141 JEX983140:JEX983141 JOT983140:JOT983141 JYP983140:JYP983141 KIL983140:KIL983141 KSH983140:KSH983141 LCD983140:LCD983141 LLZ983140:LLZ983141 LVV983140:LVV983141 MFR983140:MFR983141 MPN983140:MPN983141 MZJ983140:MZJ983141 NJF983140:NJF983141 NTB983140:NTB983141 OCX983140:OCX983141 OMT983140:OMT983141 OWP983140:OWP983141 PGL983140:PGL983141 PQH983140:PQH983141 QAD983140:QAD983141 QJZ983140:QJZ983141 QTV983140:QTV983141 RDR983140:RDR983141 RNN983140:RNN983141 RXJ983140:RXJ983141 SHF983140:SHF983141 SRB983140:SRB983141 TAX983140:TAX983141 TKT983140:TKT983141 TUP983140:TUP983141 UEL983140:UEL983141 UOH983140:UOH983141 UYD983140:UYD983141 VHZ983140:VHZ983141 VRV983140:VRV983141 WBR983140:WBR983141 WLN983140:WLN983141 B100:B101">
      <formula1>"Select type…, Staffing, Hardware, Software, Infrastructure"</formula1>
    </dataValidation>
    <dataValidation type="list" allowBlank="1" showInputMessage="1" sqref="A148:A152 IW148:IW152 SS148:SS152 ACO148:ACO152 AMK148:AMK152 AWG148:AWG152 BGC148:BGC152 BPY148:BPY152 BZU148:BZU152 CJQ148:CJQ152 CTM148:CTM152 DDI148:DDI152 DNE148:DNE152 DXA148:DXA152 EGW148:EGW152 EQS148:EQS152 FAO148:FAO152 FKK148:FKK152 FUG148:FUG152 GEC148:GEC152 GNY148:GNY152 GXU148:GXU152 HHQ148:HHQ152 HRM148:HRM152 IBI148:IBI152 ILE148:ILE152 IVA148:IVA152 JEW148:JEW152 JOS148:JOS152 JYO148:JYO152 KIK148:KIK152 KSG148:KSG152 LCC148:LCC152 LLY148:LLY152 LVU148:LVU152 MFQ148:MFQ152 MPM148:MPM152 MZI148:MZI152 NJE148:NJE152 NTA148:NTA152 OCW148:OCW152 OMS148:OMS152 OWO148:OWO152 PGK148:PGK152 PQG148:PQG152 QAC148:QAC152 QJY148:QJY152 QTU148:QTU152 RDQ148:RDQ152 RNM148:RNM152 RXI148:RXI152 SHE148:SHE152 SRA148:SRA152 TAW148:TAW152 TKS148:TKS152 TUO148:TUO152 UEK148:UEK152 UOG148:UOG152 UYC148:UYC152 VHY148:VHY152 VRU148:VRU152 WBQ148:WBQ152 WLM148:WLM152 WVI148:WVI152 A65684:A65688 IW65684:IW65688 SS65684:SS65688 ACO65684:ACO65688 AMK65684:AMK65688 AWG65684:AWG65688 BGC65684:BGC65688 BPY65684:BPY65688 BZU65684:BZU65688 CJQ65684:CJQ65688 CTM65684:CTM65688 DDI65684:DDI65688 DNE65684:DNE65688 DXA65684:DXA65688 EGW65684:EGW65688 EQS65684:EQS65688 FAO65684:FAO65688 FKK65684:FKK65688 FUG65684:FUG65688 GEC65684:GEC65688 GNY65684:GNY65688 GXU65684:GXU65688 HHQ65684:HHQ65688 HRM65684:HRM65688 IBI65684:IBI65688 ILE65684:ILE65688 IVA65684:IVA65688 JEW65684:JEW65688 JOS65684:JOS65688 JYO65684:JYO65688 KIK65684:KIK65688 KSG65684:KSG65688 LCC65684:LCC65688 LLY65684:LLY65688 LVU65684:LVU65688 MFQ65684:MFQ65688 MPM65684:MPM65688 MZI65684:MZI65688 NJE65684:NJE65688 NTA65684:NTA65688 OCW65684:OCW65688 OMS65684:OMS65688 OWO65684:OWO65688 PGK65684:PGK65688 PQG65684:PQG65688 QAC65684:QAC65688 QJY65684:QJY65688 QTU65684:QTU65688 RDQ65684:RDQ65688 RNM65684:RNM65688 RXI65684:RXI65688 SHE65684:SHE65688 SRA65684:SRA65688 TAW65684:TAW65688 TKS65684:TKS65688 TUO65684:TUO65688 UEK65684:UEK65688 UOG65684:UOG65688 UYC65684:UYC65688 VHY65684:VHY65688 VRU65684:VRU65688 WBQ65684:WBQ65688 WLM65684:WLM65688 WVI65684:WVI65688 A131220:A131224 IW131220:IW131224 SS131220:SS131224 ACO131220:ACO131224 AMK131220:AMK131224 AWG131220:AWG131224 BGC131220:BGC131224 BPY131220:BPY131224 BZU131220:BZU131224 CJQ131220:CJQ131224 CTM131220:CTM131224 DDI131220:DDI131224 DNE131220:DNE131224 DXA131220:DXA131224 EGW131220:EGW131224 EQS131220:EQS131224 FAO131220:FAO131224 FKK131220:FKK131224 FUG131220:FUG131224 GEC131220:GEC131224 GNY131220:GNY131224 GXU131220:GXU131224 HHQ131220:HHQ131224 HRM131220:HRM131224 IBI131220:IBI131224 ILE131220:ILE131224 IVA131220:IVA131224 JEW131220:JEW131224 JOS131220:JOS131224 JYO131220:JYO131224 KIK131220:KIK131224 KSG131220:KSG131224 LCC131220:LCC131224 LLY131220:LLY131224 LVU131220:LVU131224 MFQ131220:MFQ131224 MPM131220:MPM131224 MZI131220:MZI131224 NJE131220:NJE131224 NTA131220:NTA131224 OCW131220:OCW131224 OMS131220:OMS131224 OWO131220:OWO131224 PGK131220:PGK131224 PQG131220:PQG131224 QAC131220:QAC131224 QJY131220:QJY131224 QTU131220:QTU131224 RDQ131220:RDQ131224 RNM131220:RNM131224 RXI131220:RXI131224 SHE131220:SHE131224 SRA131220:SRA131224 TAW131220:TAW131224 TKS131220:TKS131224 TUO131220:TUO131224 UEK131220:UEK131224 UOG131220:UOG131224 UYC131220:UYC131224 VHY131220:VHY131224 VRU131220:VRU131224 WBQ131220:WBQ131224 WLM131220:WLM131224 WVI131220:WVI131224 A196756:A196760 IW196756:IW196760 SS196756:SS196760 ACO196756:ACO196760 AMK196756:AMK196760 AWG196756:AWG196760 BGC196756:BGC196760 BPY196756:BPY196760 BZU196756:BZU196760 CJQ196756:CJQ196760 CTM196756:CTM196760 DDI196756:DDI196760 DNE196756:DNE196760 DXA196756:DXA196760 EGW196756:EGW196760 EQS196756:EQS196760 FAO196756:FAO196760 FKK196756:FKK196760 FUG196756:FUG196760 GEC196756:GEC196760 GNY196756:GNY196760 GXU196756:GXU196760 HHQ196756:HHQ196760 HRM196756:HRM196760 IBI196756:IBI196760 ILE196756:ILE196760 IVA196756:IVA196760 JEW196756:JEW196760 JOS196756:JOS196760 JYO196756:JYO196760 KIK196756:KIK196760 KSG196756:KSG196760 LCC196756:LCC196760 LLY196756:LLY196760 LVU196756:LVU196760 MFQ196756:MFQ196760 MPM196756:MPM196760 MZI196756:MZI196760 NJE196756:NJE196760 NTA196756:NTA196760 OCW196756:OCW196760 OMS196756:OMS196760 OWO196756:OWO196760 PGK196756:PGK196760 PQG196756:PQG196760 QAC196756:QAC196760 QJY196756:QJY196760 QTU196756:QTU196760 RDQ196756:RDQ196760 RNM196756:RNM196760 RXI196756:RXI196760 SHE196756:SHE196760 SRA196756:SRA196760 TAW196756:TAW196760 TKS196756:TKS196760 TUO196756:TUO196760 UEK196756:UEK196760 UOG196756:UOG196760 UYC196756:UYC196760 VHY196756:VHY196760 VRU196756:VRU196760 WBQ196756:WBQ196760 WLM196756:WLM196760 WVI196756:WVI196760 A262292:A262296 IW262292:IW262296 SS262292:SS262296 ACO262292:ACO262296 AMK262292:AMK262296 AWG262292:AWG262296 BGC262292:BGC262296 BPY262292:BPY262296 BZU262292:BZU262296 CJQ262292:CJQ262296 CTM262292:CTM262296 DDI262292:DDI262296 DNE262292:DNE262296 DXA262292:DXA262296 EGW262292:EGW262296 EQS262292:EQS262296 FAO262292:FAO262296 FKK262292:FKK262296 FUG262292:FUG262296 GEC262292:GEC262296 GNY262292:GNY262296 GXU262292:GXU262296 HHQ262292:HHQ262296 HRM262292:HRM262296 IBI262292:IBI262296 ILE262292:ILE262296 IVA262292:IVA262296 JEW262292:JEW262296 JOS262292:JOS262296 JYO262292:JYO262296 KIK262292:KIK262296 KSG262292:KSG262296 LCC262292:LCC262296 LLY262292:LLY262296 LVU262292:LVU262296 MFQ262292:MFQ262296 MPM262292:MPM262296 MZI262292:MZI262296 NJE262292:NJE262296 NTA262292:NTA262296 OCW262292:OCW262296 OMS262292:OMS262296 OWO262292:OWO262296 PGK262292:PGK262296 PQG262292:PQG262296 QAC262292:QAC262296 QJY262292:QJY262296 QTU262292:QTU262296 RDQ262292:RDQ262296 RNM262292:RNM262296 RXI262292:RXI262296 SHE262292:SHE262296 SRA262292:SRA262296 TAW262292:TAW262296 TKS262292:TKS262296 TUO262292:TUO262296 UEK262292:UEK262296 UOG262292:UOG262296 UYC262292:UYC262296 VHY262292:VHY262296 VRU262292:VRU262296 WBQ262292:WBQ262296 WLM262292:WLM262296 WVI262292:WVI262296 A327828:A327832 IW327828:IW327832 SS327828:SS327832 ACO327828:ACO327832 AMK327828:AMK327832 AWG327828:AWG327832 BGC327828:BGC327832 BPY327828:BPY327832 BZU327828:BZU327832 CJQ327828:CJQ327832 CTM327828:CTM327832 DDI327828:DDI327832 DNE327828:DNE327832 DXA327828:DXA327832 EGW327828:EGW327832 EQS327828:EQS327832 FAO327828:FAO327832 FKK327828:FKK327832 FUG327828:FUG327832 GEC327828:GEC327832 GNY327828:GNY327832 GXU327828:GXU327832 HHQ327828:HHQ327832 HRM327828:HRM327832 IBI327828:IBI327832 ILE327828:ILE327832 IVA327828:IVA327832 JEW327828:JEW327832 JOS327828:JOS327832 JYO327828:JYO327832 KIK327828:KIK327832 KSG327828:KSG327832 LCC327828:LCC327832 LLY327828:LLY327832 LVU327828:LVU327832 MFQ327828:MFQ327832 MPM327828:MPM327832 MZI327828:MZI327832 NJE327828:NJE327832 NTA327828:NTA327832 OCW327828:OCW327832 OMS327828:OMS327832 OWO327828:OWO327832 PGK327828:PGK327832 PQG327828:PQG327832 QAC327828:QAC327832 QJY327828:QJY327832 QTU327828:QTU327832 RDQ327828:RDQ327832 RNM327828:RNM327832 RXI327828:RXI327832 SHE327828:SHE327832 SRA327828:SRA327832 TAW327828:TAW327832 TKS327828:TKS327832 TUO327828:TUO327832 UEK327828:UEK327832 UOG327828:UOG327832 UYC327828:UYC327832 VHY327828:VHY327832 VRU327828:VRU327832 WBQ327828:WBQ327832 WLM327828:WLM327832 WVI327828:WVI327832 A393364:A393368 IW393364:IW393368 SS393364:SS393368 ACO393364:ACO393368 AMK393364:AMK393368 AWG393364:AWG393368 BGC393364:BGC393368 BPY393364:BPY393368 BZU393364:BZU393368 CJQ393364:CJQ393368 CTM393364:CTM393368 DDI393364:DDI393368 DNE393364:DNE393368 DXA393364:DXA393368 EGW393364:EGW393368 EQS393364:EQS393368 FAO393364:FAO393368 FKK393364:FKK393368 FUG393364:FUG393368 GEC393364:GEC393368 GNY393364:GNY393368 GXU393364:GXU393368 HHQ393364:HHQ393368 HRM393364:HRM393368 IBI393364:IBI393368 ILE393364:ILE393368 IVA393364:IVA393368 JEW393364:JEW393368 JOS393364:JOS393368 JYO393364:JYO393368 KIK393364:KIK393368 KSG393364:KSG393368 LCC393364:LCC393368 LLY393364:LLY393368 LVU393364:LVU393368 MFQ393364:MFQ393368 MPM393364:MPM393368 MZI393364:MZI393368 NJE393364:NJE393368 NTA393364:NTA393368 OCW393364:OCW393368 OMS393364:OMS393368 OWO393364:OWO393368 PGK393364:PGK393368 PQG393364:PQG393368 QAC393364:QAC393368 QJY393364:QJY393368 QTU393364:QTU393368 RDQ393364:RDQ393368 RNM393364:RNM393368 RXI393364:RXI393368 SHE393364:SHE393368 SRA393364:SRA393368 TAW393364:TAW393368 TKS393364:TKS393368 TUO393364:TUO393368 UEK393364:UEK393368 UOG393364:UOG393368 UYC393364:UYC393368 VHY393364:VHY393368 VRU393364:VRU393368 WBQ393364:WBQ393368 WLM393364:WLM393368 WVI393364:WVI393368 A458900:A458904 IW458900:IW458904 SS458900:SS458904 ACO458900:ACO458904 AMK458900:AMK458904 AWG458900:AWG458904 BGC458900:BGC458904 BPY458900:BPY458904 BZU458900:BZU458904 CJQ458900:CJQ458904 CTM458900:CTM458904 DDI458900:DDI458904 DNE458900:DNE458904 DXA458900:DXA458904 EGW458900:EGW458904 EQS458900:EQS458904 FAO458900:FAO458904 FKK458900:FKK458904 FUG458900:FUG458904 GEC458900:GEC458904 GNY458900:GNY458904 GXU458900:GXU458904 HHQ458900:HHQ458904 HRM458900:HRM458904 IBI458900:IBI458904 ILE458900:ILE458904 IVA458900:IVA458904 JEW458900:JEW458904 JOS458900:JOS458904 JYO458900:JYO458904 KIK458900:KIK458904 KSG458900:KSG458904 LCC458900:LCC458904 LLY458900:LLY458904 LVU458900:LVU458904 MFQ458900:MFQ458904 MPM458900:MPM458904 MZI458900:MZI458904 NJE458900:NJE458904 NTA458900:NTA458904 OCW458900:OCW458904 OMS458900:OMS458904 OWO458900:OWO458904 PGK458900:PGK458904 PQG458900:PQG458904 QAC458900:QAC458904 QJY458900:QJY458904 QTU458900:QTU458904 RDQ458900:RDQ458904 RNM458900:RNM458904 RXI458900:RXI458904 SHE458900:SHE458904 SRA458900:SRA458904 TAW458900:TAW458904 TKS458900:TKS458904 TUO458900:TUO458904 UEK458900:UEK458904 UOG458900:UOG458904 UYC458900:UYC458904 VHY458900:VHY458904 VRU458900:VRU458904 WBQ458900:WBQ458904 WLM458900:WLM458904 WVI458900:WVI458904 A524436:A524440 IW524436:IW524440 SS524436:SS524440 ACO524436:ACO524440 AMK524436:AMK524440 AWG524436:AWG524440 BGC524436:BGC524440 BPY524436:BPY524440 BZU524436:BZU524440 CJQ524436:CJQ524440 CTM524436:CTM524440 DDI524436:DDI524440 DNE524436:DNE524440 DXA524436:DXA524440 EGW524436:EGW524440 EQS524436:EQS524440 FAO524436:FAO524440 FKK524436:FKK524440 FUG524436:FUG524440 GEC524436:GEC524440 GNY524436:GNY524440 GXU524436:GXU524440 HHQ524436:HHQ524440 HRM524436:HRM524440 IBI524436:IBI524440 ILE524436:ILE524440 IVA524436:IVA524440 JEW524436:JEW524440 JOS524436:JOS524440 JYO524436:JYO524440 KIK524436:KIK524440 KSG524436:KSG524440 LCC524436:LCC524440 LLY524436:LLY524440 LVU524436:LVU524440 MFQ524436:MFQ524440 MPM524436:MPM524440 MZI524436:MZI524440 NJE524436:NJE524440 NTA524436:NTA524440 OCW524436:OCW524440 OMS524436:OMS524440 OWO524436:OWO524440 PGK524436:PGK524440 PQG524436:PQG524440 QAC524436:QAC524440 QJY524436:QJY524440 QTU524436:QTU524440 RDQ524436:RDQ524440 RNM524436:RNM524440 RXI524436:RXI524440 SHE524436:SHE524440 SRA524436:SRA524440 TAW524436:TAW524440 TKS524436:TKS524440 TUO524436:TUO524440 UEK524436:UEK524440 UOG524436:UOG524440 UYC524436:UYC524440 VHY524436:VHY524440 VRU524436:VRU524440 WBQ524436:WBQ524440 WLM524436:WLM524440 WVI524436:WVI524440 A589972:A589976 IW589972:IW589976 SS589972:SS589976 ACO589972:ACO589976 AMK589972:AMK589976 AWG589972:AWG589976 BGC589972:BGC589976 BPY589972:BPY589976 BZU589972:BZU589976 CJQ589972:CJQ589976 CTM589972:CTM589976 DDI589972:DDI589976 DNE589972:DNE589976 DXA589972:DXA589976 EGW589972:EGW589976 EQS589972:EQS589976 FAO589972:FAO589976 FKK589972:FKK589976 FUG589972:FUG589976 GEC589972:GEC589976 GNY589972:GNY589976 GXU589972:GXU589976 HHQ589972:HHQ589976 HRM589972:HRM589976 IBI589972:IBI589976 ILE589972:ILE589976 IVA589972:IVA589976 JEW589972:JEW589976 JOS589972:JOS589976 JYO589972:JYO589976 KIK589972:KIK589976 KSG589972:KSG589976 LCC589972:LCC589976 LLY589972:LLY589976 LVU589972:LVU589976 MFQ589972:MFQ589976 MPM589972:MPM589976 MZI589972:MZI589976 NJE589972:NJE589976 NTA589972:NTA589976 OCW589972:OCW589976 OMS589972:OMS589976 OWO589972:OWO589976 PGK589972:PGK589976 PQG589972:PQG589976 QAC589972:QAC589976 QJY589972:QJY589976 QTU589972:QTU589976 RDQ589972:RDQ589976 RNM589972:RNM589976 RXI589972:RXI589976 SHE589972:SHE589976 SRA589972:SRA589976 TAW589972:TAW589976 TKS589972:TKS589976 TUO589972:TUO589976 UEK589972:UEK589976 UOG589972:UOG589976 UYC589972:UYC589976 VHY589972:VHY589976 VRU589972:VRU589976 WBQ589972:WBQ589976 WLM589972:WLM589976 WVI589972:WVI589976 A655508:A655512 IW655508:IW655512 SS655508:SS655512 ACO655508:ACO655512 AMK655508:AMK655512 AWG655508:AWG655512 BGC655508:BGC655512 BPY655508:BPY655512 BZU655508:BZU655512 CJQ655508:CJQ655512 CTM655508:CTM655512 DDI655508:DDI655512 DNE655508:DNE655512 DXA655508:DXA655512 EGW655508:EGW655512 EQS655508:EQS655512 FAO655508:FAO655512 FKK655508:FKK655512 FUG655508:FUG655512 GEC655508:GEC655512 GNY655508:GNY655512 GXU655508:GXU655512 HHQ655508:HHQ655512 HRM655508:HRM655512 IBI655508:IBI655512 ILE655508:ILE655512 IVA655508:IVA655512 JEW655508:JEW655512 JOS655508:JOS655512 JYO655508:JYO655512 KIK655508:KIK655512 KSG655508:KSG655512 LCC655508:LCC655512 LLY655508:LLY655512 LVU655508:LVU655512 MFQ655508:MFQ655512 MPM655508:MPM655512 MZI655508:MZI655512 NJE655508:NJE655512 NTA655508:NTA655512 OCW655508:OCW655512 OMS655508:OMS655512 OWO655508:OWO655512 PGK655508:PGK655512 PQG655508:PQG655512 QAC655508:QAC655512 QJY655508:QJY655512 QTU655508:QTU655512 RDQ655508:RDQ655512 RNM655508:RNM655512 RXI655508:RXI655512 SHE655508:SHE655512 SRA655508:SRA655512 TAW655508:TAW655512 TKS655508:TKS655512 TUO655508:TUO655512 UEK655508:UEK655512 UOG655508:UOG655512 UYC655508:UYC655512 VHY655508:VHY655512 VRU655508:VRU655512 WBQ655508:WBQ655512 WLM655508:WLM655512 WVI655508:WVI655512 A721044:A721048 IW721044:IW721048 SS721044:SS721048 ACO721044:ACO721048 AMK721044:AMK721048 AWG721044:AWG721048 BGC721044:BGC721048 BPY721044:BPY721048 BZU721044:BZU721048 CJQ721044:CJQ721048 CTM721044:CTM721048 DDI721044:DDI721048 DNE721044:DNE721048 DXA721044:DXA721048 EGW721044:EGW721048 EQS721044:EQS721048 FAO721044:FAO721048 FKK721044:FKK721048 FUG721044:FUG721048 GEC721044:GEC721048 GNY721044:GNY721048 GXU721044:GXU721048 HHQ721044:HHQ721048 HRM721044:HRM721048 IBI721044:IBI721048 ILE721044:ILE721048 IVA721044:IVA721048 JEW721044:JEW721048 JOS721044:JOS721048 JYO721044:JYO721048 KIK721044:KIK721048 KSG721044:KSG721048 LCC721044:LCC721048 LLY721044:LLY721048 LVU721044:LVU721048 MFQ721044:MFQ721048 MPM721044:MPM721048 MZI721044:MZI721048 NJE721044:NJE721048 NTA721044:NTA721048 OCW721044:OCW721048 OMS721044:OMS721048 OWO721044:OWO721048 PGK721044:PGK721048 PQG721044:PQG721048 QAC721044:QAC721048 QJY721044:QJY721048 QTU721044:QTU721048 RDQ721044:RDQ721048 RNM721044:RNM721048 RXI721044:RXI721048 SHE721044:SHE721048 SRA721044:SRA721048 TAW721044:TAW721048 TKS721044:TKS721048 TUO721044:TUO721048 UEK721044:UEK721048 UOG721044:UOG721048 UYC721044:UYC721048 VHY721044:VHY721048 VRU721044:VRU721048 WBQ721044:WBQ721048 WLM721044:WLM721048 WVI721044:WVI721048 A786580:A786584 IW786580:IW786584 SS786580:SS786584 ACO786580:ACO786584 AMK786580:AMK786584 AWG786580:AWG786584 BGC786580:BGC786584 BPY786580:BPY786584 BZU786580:BZU786584 CJQ786580:CJQ786584 CTM786580:CTM786584 DDI786580:DDI786584 DNE786580:DNE786584 DXA786580:DXA786584 EGW786580:EGW786584 EQS786580:EQS786584 FAO786580:FAO786584 FKK786580:FKK786584 FUG786580:FUG786584 GEC786580:GEC786584 GNY786580:GNY786584 GXU786580:GXU786584 HHQ786580:HHQ786584 HRM786580:HRM786584 IBI786580:IBI786584 ILE786580:ILE786584 IVA786580:IVA786584 JEW786580:JEW786584 JOS786580:JOS786584 JYO786580:JYO786584 KIK786580:KIK786584 KSG786580:KSG786584 LCC786580:LCC786584 LLY786580:LLY786584 LVU786580:LVU786584 MFQ786580:MFQ786584 MPM786580:MPM786584 MZI786580:MZI786584 NJE786580:NJE786584 NTA786580:NTA786584 OCW786580:OCW786584 OMS786580:OMS786584 OWO786580:OWO786584 PGK786580:PGK786584 PQG786580:PQG786584 QAC786580:QAC786584 QJY786580:QJY786584 QTU786580:QTU786584 RDQ786580:RDQ786584 RNM786580:RNM786584 RXI786580:RXI786584 SHE786580:SHE786584 SRA786580:SRA786584 TAW786580:TAW786584 TKS786580:TKS786584 TUO786580:TUO786584 UEK786580:UEK786584 UOG786580:UOG786584 UYC786580:UYC786584 VHY786580:VHY786584 VRU786580:VRU786584 WBQ786580:WBQ786584 WLM786580:WLM786584 WVI786580:WVI786584 A852116:A852120 IW852116:IW852120 SS852116:SS852120 ACO852116:ACO852120 AMK852116:AMK852120 AWG852116:AWG852120 BGC852116:BGC852120 BPY852116:BPY852120 BZU852116:BZU852120 CJQ852116:CJQ852120 CTM852116:CTM852120 DDI852116:DDI852120 DNE852116:DNE852120 DXA852116:DXA852120 EGW852116:EGW852120 EQS852116:EQS852120 FAO852116:FAO852120 FKK852116:FKK852120 FUG852116:FUG852120 GEC852116:GEC852120 GNY852116:GNY852120 GXU852116:GXU852120 HHQ852116:HHQ852120 HRM852116:HRM852120 IBI852116:IBI852120 ILE852116:ILE852120 IVA852116:IVA852120 JEW852116:JEW852120 JOS852116:JOS852120 JYO852116:JYO852120 KIK852116:KIK852120 KSG852116:KSG852120 LCC852116:LCC852120 LLY852116:LLY852120 LVU852116:LVU852120 MFQ852116:MFQ852120 MPM852116:MPM852120 MZI852116:MZI852120 NJE852116:NJE852120 NTA852116:NTA852120 OCW852116:OCW852120 OMS852116:OMS852120 OWO852116:OWO852120 PGK852116:PGK852120 PQG852116:PQG852120 QAC852116:QAC852120 QJY852116:QJY852120 QTU852116:QTU852120 RDQ852116:RDQ852120 RNM852116:RNM852120 RXI852116:RXI852120 SHE852116:SHE852120 SRA852116:SRA852120 TAW852116:TAW852120 TKS852116:TKS852120 TUO852116:TUO852120 UEK852116:UEK852120 UOG852116:UOG852120 UYC852116:UYC852120 VHY852116:VHY852120 VRU852116:VRU852120 WBQ852116:WBQ852120 WLM852116:WLM852120 WVI852116:WVI852120 A917652:A917656 IW917652:IW917656 SS917652:SS917656 ACO917652:ACO917656 AMK917652:AMK917656 AWG917652:AWG917656 BGC917652:BGC917656 BPY917652:BPY917656 BZU917652:BZU917656 CJQ917652:CJQ917656 CTM917652:CTM917656 DDI917652:DDI917656 DNE917652:DNE917656 DXA917652:DXA917656 EGW917652:EGW917656 EQS917652:EQS917656 FAO917652:FAO917656 FKK917652:FKK917656 FUG917652:FUG917656 GEC917652:GEC917656 GNY917652:GNY917656 GXU917652:GXU917656 HHQ917652:HHQ917656 HRM917652:HRM917656 IBI917652:IBI917656 ILE917652:ILE917656 IVA917652:IVA917656 JEW917652:JEW917656 JOS917652:JOS917656 JYO917652:JYO917656 KIK917652:KIK917656 KSG917652:KSG917656 LCC917652:LCC917656 LLY917652:LLY917656 LVU917652:LVU917656 MFQ917652:MFQ917656 MPM917652:MPM917656 MZI917652:MZI917656 NJE917652:NJE917656 NTA917652:NTA917656 OCW917652:OCW917656 OMS917652:OMS917656 OWO917652:OWO917656 PGK917652:PGK917656 PQG917652:PQG917656 QAC917652:QAC917656 QJY917652:QJY917656 QTU917652:QTU917656 RDQ917652:RDQ917656 RNM917652:RNM917656 RXI917652:RXI917656 SHE917652:SHE917656 SRA917652:SRA917656 TAW917652:TAW917656 TKS917652:TKS917656 TUO917652:TUO917656 UEK917652:UEK917656 UOG917652:UOG917656 UYC917652:UYC917656 VHY917652:VHY917656 VRU917652:VRU917656 WBQ917652:WBQ917656 WLM917652:WLM917656 WVI917652:WVI917656 A983188:A983192 IW983188:IW983192 SS983188:SS983192 ACO983188:ACO983192 AMK983188:AMK983192 AWG983188:AWG983192 BGC983188:BGC983192 BPY983188:BPY983192 BZU983188:BZU983192 CJQ983188:CJQ983192 CTM983188:CTM983192 DDI983188:DDI983192 DNE983188:DNE983192 DXA983188:DXA983192 EGW983188:EGW983192 EQS983188:EQS983192 FAO983188:FAO983192 FKK983188:FKK983192 FUG983188:FUG983192 GEC983188:GEC983192 GNY983188:GNY983192 GXU983188:GXU983192 HHQ983188:HHQ983192 HRM983188:HRM983192 IBI983188:IBI983192 ILE983188:ILE983192 IVA983188:IVA983192 JEW983188:JEW983192 JOS983188:JOS983192 JYO983188:JYO983192 KIK983188:KIK983192 KSG983188:KSG983192 LCC983188:LCC983192 LLY983188:LLY983192 LVU983188:LVU983192 MFQ983188:MFQ983192 MPM983188:MPM983192 MZI983188:MZI983192 NJE983188:NJE983192 NTA983188:NTA983192 OCW983188:OCW983192 OMS983188:OMS983192 OWO983188:OWO983192 PGK983188:PGK983192 PQG983188:PQG983192 QAC983188:QAC983192 QJY983188:QJY983192 QTU983188:QTU983192 RDQ983188:RDQ983192 RNM983188:RNM983192 RXI983188:RXI983192 SHE983188:SHE983192 SRA983188:SRA983192 TAW983188:TAW983192 TKS983188:TKS983192 TUO983188:TUO983192 UEK983188:UEK983192 UOG983188:UOG983192 UYC983188:UYC983192 VHY983188:VHY983192 VRU983188:VRU983192 WBQ983188:WBQ983192 WLM983188:WLM983192 WVI983188:WVI983192">
      <formula1>"Select type…, ERCOT Cost, ERCOT Benefit, Market Cost, Market Benefit, Timeliness"</formula1>
    </dataValidation>
    <dataValidation type="list" allowBlank="1" showInputMessage="1" sqref="B214:B217 IX214:IX217 ST214:ST217 ACP214:ACP217 AML214:AML217 AWH214:AWH217 BGD214:BGD217 BPZ214:BPZ217 BZV214:BZV217 CJR214:CJR217 CTN214:CTN217 DDJ214:DDJ217 DNF214:DNF217 DXB214:DXB217 EGX214:EGX217 EQT214:EQT217 FAP214:FAP217 FKL214:FKL217 FUH214:FUH217 GED214:GED217 GNZ214:GNZ217 GXV214:GXV217 HHR214:HHR217 HRN214:HRN217 IBJ214:IBJ217 ILF214:ILF217 IVB214:IVB217 JEX214:JEX217 JOT214:JOT217 JYP214:JYP217 KIL214:KIL217 KSH214:KSH217 LCD214:LCD217 LLZ214:LLZ217 LVV214:LVV217 MFR214:MFR217 MPN214:MPN217 MZJ214:MZJ217 NJF214:NJF217 NTB214:NTB217 OCX214:OCX217 OMT214:OMT217 OWP214:OWP217 PGL214:PGL217 PQH214:PQH217 QAD214:QAD217 QJZ214:QJZ217 QTV214:QTV217 RDR214:RDR217 RNN214:RNN217 RXJ214:RXJ217 SHF214:SHF217 SRB214:SRB217 TAX214:TAX217 TKT214:TKT217 TUP214:TUP217 UEL214:UEL217 UOH214:UOH217 UYD214:UYD217 VHZ214:VHZ217 VRV214:VRV217 WBR214:WBR217 WLN214:WLN217 WVJ214:WVJ217 B65750:B65753 IX65750:IX65753 ST65750:ST65753 ACP65750:ACP65753 AML65750:AML65753 AWH65750:AWH65753 BGD65750:BGD65753 BPZ65750:BPZ65753 BZV65750:BZV65753 CJR65750:CJR65753 CTN65750:CTN65753 DDJ65750:DDJ65753 DNF65750:DNF65753 DXB65750:DXB65753 EGX65750:EGX65753 EQT65750:EQT65753 FAP65750:FAP65753 FKL65750:FKL65753 FUH65750:FUH65753 GED65750:GED65753 GNZ65750:GNZ65753 GXV65750:GXV65753 HHR65750:HHR65753 HRN65750:HRN65753 IBJ65750:IBJ65753 ILF65750:ILF65753 IVB65750:IVB65753 JEX65750:JEX65753 JOT65750:JOT65753 JYP65750:JYP65753 KIL65750:KIL65753 KSH65750:KSH65753 LCD65750:LCD65753 LLZ65750:LLZ65753 LVV65750:LVV65753 MFR65750:MFR65753 MPN65750:MPN65753 MZJ65750:MZJ65753 NJF65750:NJF65753 NTB65750:NTB65753 OCX65750:OCX65753 OMT65750:OMT65753 OWP65750:OWP65753 PGL65750:PGL65753 PQH65750:PQH65753 QAD65750:QAD65753 QJZ65750:QJZ65753 QTV65750:QTV65753 RDR65750:RDR65753 RNN65750:RNN65753 RXJ65750:RXJ65753 SHF65750:SHF65753 SRB65750:SRB65753 TAX65750:TAX65753 TKT65750:TKT65753 TUP65750:TUP65753 UEL65750:UEL65753 UOH65750:UOH65753 UYD65750:UYD65753 VHZ65750:VHZ65753 VRV65750:VRV65753 WBR65750:WBR65753 WLN65750:WLN65753 WVJ65750:WVJ65753 B131286:B131289 IX131286:IX131289 ST131286:ST131289 ACP131286:ACP131289 AML131286:AML131289 AWH131286:AWH131289 BGD131286:BGD131289 BPZ131286:BPZ131289 BZV131286:BZV131289 CJR131286:CJR131289 CTN131286:CTN131289 DDJ131286:DDJ131289 DNF131286:DNF131289 DXB131286:DXB131289 EGX131286:EGX131289 EQT131286:EQT131289 FAP131286:FAP131289 FKL131286:FKL131289 FUH131286:FUH131289 GED131286:GED131289 GNZ131286:GNZ131289 GXV131286:GXV131289 HHR131286:HHR131289 HRN131286:HRN131289 IBJ131286:IBJ131289 ILF131286:ILF131289 IVB131286:IVB131289 JEX131286:JEX131289 JOT131286:JOT131289 JYP131286:JYP131289 KIL131286:KIL131289 KSH131286:KSH131289 LCD131286:LCD131289 LLZ131286:LLZ131289 LVV131286:LVV131289 MFR131286:MFR131289 MPN131286:MPN131289 MZJ131286:MZJ131289 NJF131286:NJF131289 NTB131286:NTB131289 OCX131286:OCX131289 OMT131286:OMT131289 OWP131286:OWP131289 PGL131286:PGL131289 PQH131286:PQH131289 QAD131286:QAD131289 QJZ131286:QJZ131289 QTV131286:QTV131289 RDR131286:RDR131289 RNN131286:RNN131289 RXJ131286:RXJ131289 SHF131286:SHF131289 SRB131286:SRB131289 TAX131286:TAX131289 TKT131286:TKT131289 TUP131286:TUP131289 UEL131286:UEL131289 UOH131286:UOH131289 UYD131286:UYD131289 VHZ131286:VHZ131289 VRV131286:VRV131289 WBR131286:WBR131289 WLN131286:WLN131289 WVJ131286:WVJ131289 B196822:B196825 IX196822:IX196825 ST196822:ST196825 ACP196822:ACP196825 AML196822:AML196825 AWH196822:AWH196825 BGD196822:BGD196825 BPZ196822:BPZ196825 BZV196822:BZV196825 CJR196822:CJR196825 CTN196822:CTN196825 DDJ196822:DDJ196825 DNF196822:DNF196825 DXB196822:DXB196825 EGX196822:EGX196825 EQT196822:EQT196825 FAP196822:FAP196825 FKL196822:FKL196825 FUH196822:FUH196825 GED196822:GED196825 GNZ196822:GNZ196825 GXV196822:GXV196825 HHR196822:HHR196825 HRN196822:HRN196825 IBJ196822:IBJ196825 ILF196822:ILF196825 IVB196822:IVB196825 JEX196822:JEX196825 JOT196822:JOT196825 JYP196822:JYP196825 KIL196822:KIL196825 KSH196822:KSH196825 LCD196822:LCD196825 LLZ196822:LLZ196825 LVV196822:LVV196825 MFR196822:MFR196825 MPN196822:MPN196825 MZJ196822:MZJ196825 NJF196822:NJF196825 NTB196822:NTB196825 OCX196822:OCX196825 OMT196822:OMT196825 OWP196822:OWP196825 PGL196822:PGL196825 PQH196822:PQH196825 QAD196822:QAD196825 QJZ196822:QJZ196825 QTV196822:QTV196825 RDR196822:RDR196825 RNN196822:RNN196825 RXJ196822:RXJ196825 SHF196822:SHF196825 SRB196822:SRB196825 TAX196822:TAX196825 TKT196822:TKT196825 TUP196822:TUP196825 UEL196822:UEL196825 UOH196822:UOH196825 UYD196822:UYD196825 VHZ196822:VHZ196825 VRV196822:VRV196825 WBR196822:WBR196825 WLN196822:WLN196825 WVJ196822:WVJ196825 B262358:B262361 IX262358:IX262361 ST262358:ST262361 ACP262358:ACP262361 AML262358:AML262361 AWH262358:AWH262361 BGD262358:BGD262361 BPZ262358:BPZ262361 BZV262358:BZV262361 CJR262358:CJR262361 CTN262358:CTN262361 DDJ262358:DDJ262361 DNF262358:DNF262361 DXB262358:DXB262361 EGX262358:EGX262361 EQT262358:EQT262361 FAP262358:FAP262361 FKL262358:FKL262361 FUH262358:FUH262361 GED262358:GED262361 GNZ262358:GNZ262361 GXV262358:GXV262361 HHR262358:HHR262361 HRN262358:HRN262361 IBJ262358:IBJ262361 ILF262358:ILF262361 IVB262358:IVB262361 JEX262358:JEX262361 JOT262358:JOT262361 JYP262358:JYP262361 KIL262358:KIL262361 KSH262358:KSH262361 LCD262358:LCD262361 LLZ262358:LLZ262361 LVV262358:LVV262361 MFR262358:MFR262361 MPN262358:MPN262361 MZJ262358:MZJ262361 NJF262358:NJF262361 NTB262358:NTB262361 OCX262358:OCX262361 OMT262358:OMT262361 OWP262358:OWP262361 PGL262358:PGL262361 PQH262358:PQH262361 QAD262358:QAD262361 QJZ262358:QJZ262361 QTV262358:QTV262361 RDR262358:RDR262361 RNN262358:RNN262361 RXJ262358:RXJ262361 SHF262358:SHF262361 SRB262358:SRB262361 TAX262358:TAX262361 TKT262358:TKT262361 TUP262358:TUP262361 UEL262358:UEL262361 UOH262358:UOH262361 UYD262358:UYD262361 VHZ262358:VHZ262361 VRV262358:VRV262361 WBR262358:WBR262361 WLN262358:WLN262361 WVJ262358:WVJ262361 B327894:B327897 IX327894:IX327897 ST327894:ST327897 ACP327894:ACP327897 AML327894:AML327897 AWH327894:AWH327897 BGD327894:BGD327897 BPZ327894:BPZ327897 BZV327894:BZV327897 CJR327894:CJR327897 CTN327894:CTN327897 DDJ327894:DDJ327897 DNF327894:DNF327897 DXB327894:DXB327897 EGX327894:EGX327897 EQT327894:EQT327897 FAP327894:FAP327897 FKL327894:FKL327897 FUH327894:FUH327897 GED327894:GED327897 GNZ327894:GNZ327897 GXV327894:GXV327897 HHR327894:HHR327897 HRN327894:HRN327897 IBJ327894:IBJ327897 ILF327894:ILF327897 IVB327894:IVB327897 JEX327894:JEX327897 JOT327894:JOT327897 JYP327894:JYP327897 KIL327894:KIL327897 KSH327894:KSH327897 LCD327894:LCD327897 LLZ327894:LLZ327897 LVV327894:LVV327897 MFR327894:MFR327897 MPN327894:MPN327897 MZJ327894:MZJ327897 NJF327894:NJF327897 NTB327894:NTB327897 OCX327894:OCX327897 OMT327894:OMT327897 OWP327894:OWP327897 PGL327894:PGL327897 PQH327894:PQH327897 QAD327894:QAD327897 QJZ327894:QJZ327897 QTV327894:QTV327897 RDR327894:RDR327897 RNN327894:RNN327897 RXJ327894:RXJ327897 SHF327894:SHF327897 SRB327894:SRB327897 TAX327894:TAX327897 TKT327894:TKT327897 TUP327894:TUP327897 UEL327894:UEL327897 UOH327894:UOH327897 UYD327894:UYD327897 VHZ327894:VHZ327897 VRV327894:VRV327897 WBR327894:WBR327897 WLN327894:WLN327897 WVJ327894:WVJ327897 B393430:B393433 IX393430:IX393433 ST393430:ST393433 ACP393430:ACP393433 AML393430:AML393433 AWH393430:AWH393433 BGD393430:BGD393433 BPZ393430:BPZ393433 BZV393430:BZV393433 CJR393430:CJR393433 CTN393430:CTN393433 DDJ393430:DDJ393433 DNF393430:DNF393433 DXB393430:DXB393433 EGX393430:EGX393433 EQT393430:EQT393433 FAP393430:FAP393433 FKL393430:FKL393433 FUH393430:FUH393433 GED393430:GED393433 GNZ393430:GNZ393433 GXV393430:GXV393433 HHR393430:HHR393433 HRN393430:HRN393433 IBJ393430:IBJ393433 ILF393430:ILF393433 IVB393430:IVB393433 JEX393430:JEX393433 JOT393430:JOT393433 JYP393430:JYP393433 KIL393430:KIL393433 KSH393430:KSH393433 LCD393430:LCD393433 LLZ393430:LLZ393433 LVV393430:LVV393433 MFR393430:MFR393433 MPN393430:MPN393433 MZJ393430:MZJ393433 NJF393430:NJF393433 NTB393430:NTB393433 OCX393430:OCX393433 OMT393430:OMT393433 OWP393430:OWP393433 PGL393430:PGL393433 PQH393430:PQH393433 QAD393430:QAD393433 QJZ393430:QJZ393433 QTV393430:QTV393433 RDR393430:RDR393433 RNN393430:RNN393433 RXJ393430:RXJ393433 SHF393430:SHF393433 SRB393430:SRB393433 TAX393430:TAX393433 TKT393430:TKT393433 TUP393430:TUP393433 UEL393430:UEL393433 UOH393430:UOH393433 UYD393430:UYD393433 VHZ393430:VHZ393433 VRV393430:VRV393433 WBR393430:WBR393433 WLN393430:WLN393433 WVJ393430:WVJ393433 B458966:B458969 IX458966:IX458969 ST458966:ST458969 ACP458966:ACP458969 AML458966:AML458969 AWH458966:AWH458969 BGD458966:BGD458969 BPZ458966:BPZ458969 BZV458966:BZV458969 CJR458966:CJR458969 CTN458966:CTN458969 DDJ458966:DDJ458969 DNF458966:DNF458969 DXB458966:DXB458969 EGX458966:EGX458969 EQT458966:EQT458969 FAP458966:FAP458969 FKL458966:FKL458969 FUH458966:FUH458969 GED458966:GED458969 GNZ458966:GNZ458969 GXV458966:GXV458969 HHR458966:HHR458969 HRN458966:HRN458969 IBJ458966:IBJ458969 ILF458966:ILF458969 IVB458966:IVB458969 JEX458966:JEX458969 JOT458966:JOT458969 JYP458966:JYP458969 KIL458966:KIL458969 KSH458966:KSH458969 LCD458966:LCD458969 LLZ458966:LLZ458969 LVV458966:LVV458969 MFR458966:MFR458969 MPN458966:MPN458969 MZJ458966:MZJ458969 NJF458966:NJF458969 NTB458966:NTB458969 OCX458966:OCX458969 OMT458966:OMT458969 OWP458966:OWP458969 PGL458966:PGL458969 PQH458966:PQH458969 QAD458966:QAD458969 QJZ458966:QJZ458969 QTV458966:QTV458969 RDR458966:RDR458969 RNN458966:RNN458969 RXJ458966:RXJ458969 SHF458966:SHF458969 SRB458966:SRB458969 TAX458966:TAX458969 TKT458966:TKT458969 TUP458966:TUP458969 UEL458966:UEL458969 UOH458966:UOH458969 UYD458966:UYD458969 VHZ458966:VHZ458969 VRV458966:VRV458969 WBR458966:WBR458969 WLN458966:WLN458969 WVJ458966:WVJ458969 B524502:B524505 IX524502:IX524505 ST524502:ST524505 ACP524502:ACP524505 AML524502:AML524505 AWH524502:AWH524505 BGD524502:BGD524505 BPZ524502:BPZ524505 BZV524502:BZV524505 CJR524502:CJR524505 CTN524502:CTN524505 DDJ524502:DDJ524505 DNF524502:DNF524505 DXB524502:DXB524505 EGX524502:EGX524505 EQT524502:EQT524505 FAP524502:FAP524505 FKL524502:FKL524505 FUH524502:FUH524505 GED524502:GED524505 GNZ524502:GNZ524505 GXV524502:GXV524505 HHR524502:HHR524505 HRN524502:HRN524505 IBJ524502:IBJ524505 ILF524502:ILF524505 IVB524502:IVB524505 JEX524502:JEX524505 JOT524502:JOT524505 JYP524502:JYP524505 KIL524502:KIL524505 KSH524502:KSH524505 LCD524502:LCD524505 LLZ524502:LLZ524505 LVV524502:LVV524505 MFR524502:MFR524505 MPN524502:MPN524505 MZJ524502:MZJ524505 NJF524502:NJF524505 NTB524502:NTB524505 OCX524502:OCX524505 OMT524502:OMT524505 OWP524502:OWP524505 PGL524502:PGL524505 PQH524502:PQH524505 QAD524502:QAD524505 QJZ524502:QJZ524505 QTV524502:QTV524505 RDR524502:RDR524505 RNN524502:RNN524505 RXJ524502:RXJ524505 SHF524502:SHF524505 SRB524502:SRB524505 TAX524502:TAX524505 TKT524502:TKT524505 TUP524502:TUP524505 UEL524502:UEL524505 UOH524502:UOH524505 UYD524502:UYD524505 VHZ524502:VHZ524505 VRV524502:VRV524505 WBR524502:WBR524505 WLN524502:WLN524505 WVJ524502:WVJ524505 B590038:B590041 IX590038:IX590041 ST590038:ST590041 ACP590038:ACP590041 AML590038:AML590041 AWH590038:AWH590041 BGD590038:BGD590041 BPZ590038:BPZ590041 BZV590038:BZV590041 CJR590038:CJR590041 CTN590038:CTN590041 DDJ590038:DDJ590041 DNF590038:DNF590041 DXB590038:DXB590041 EGX590038:EGX590041 EQT590038:EQT590041 FAP590038:FAP590041 FKL590038:FKL590041 FUH590038:FUH590041 GED590038:GED590041 GNZ590038:GNZ590041 GXV590038:GXV590041 HHR590038:HHR590041 HRN590038:HRN590041 IBJ590038:IBJ590041 ILF590038:ILF590041 IVB590038:IVB590041 JEX590038:JEX590041 JOT590038:JOT590041 JYP590038:JYP590041 KIL590038:KIL590041 KSH590038:KSH590041 LCD590038:LCD590041 LLZ590038:LLZ590041 LVV590038:LVV590041 MFR590038:MFR590041 MPN590038:MPN590041 MZJ590038:MZJ590041 NJF590038:NJF590041 NTB590038:NTB590041 OCX590038:OCX590041 OMT590038:OMT590041 OWP590038:OWP590041 PGL590038:PGL590041 PQH590038:PQH590041 QAD590038:QAD590041 QJZ590038:QJZ590041 QTV590038:QTV590041 RDR590038:RDR590041 RNN590038:RNN590041 RXJ590038:RXJ590041 SHF590038:SHF590041 SRB590038:SRB590041 TAX590038:TAX590041 TKT590038:TKT590041 TUP590038:TUP590041 UEL590038:UEL590041 UOH590038:UOH590041 UYD590038:UYD590041 VHZ590038:VHZ590041 VRV590038:VRV590041 WBR590038:WBR590041 WLN590038:WLN590041 WVJ590038:WVJ590041 B655574:B655577 IX655574:IX655577 ST655574:ST655577 ACP655574:ACP655577 AML655574:AML655577 AWH655574:AWH655577 BGD655574:BGD655577 BPZ655574:BPZ655577 BZV655574:BZV655577 CJR655574:CJR655577 CTN655574:CTN655577 DDJ655574:DDJ655577 DNF655574:DNF655577 DXB655574:DXB655577 EGX655574:EGX655577 EQT655574:EQT655577 FAP655574:FAP655577 FKL655574:FKL655577 FUH655574:FUH655577 GED655574:GED655577 GNZ655574:GNZ655577 GXV655574:GXV655577 HHR655574:HHR655577 HRN655574:HRN655577 IBJ655574:IBJ655577 ILF655574:ILF655577 IVB655574:IVB655577 JEX655574:JEX655577 JOT655574:JOT655577 JYP655574:JYP655577 KIL655574:KIL655577 KSH655574:KSH655577 LCD655574:LCD655577 LLZ655574:LLZ655577 LVV655574:LVV655577 MFR655574:MFR655577 MPN655574:MPN655577 MZJ655574:MZJ655577 NJF655574:NJF655577 NTB655574:NTB655577 OCX655574:OCX655577 OMT655574:OMT655577 OWP655574:OWP655577 PGL655574:PGL655577 PQH655574:PQH655577 QAD655574:QAD655577 QJZ655574:QJZ655577 QTV655574:QTV655577 RDR655574:RDR655577 RNN655574:RNN655577 RXJ655574:RXJ655577 SHF655574:SHF655577 SRB655574:SRB655577 TAX655574:TAX655577 TKT655574:TKT655577 TUP655574:TUP655577 UEL655574:UEL655577 UOH655574:UOH655577 UYD655574:UYD655577 VHZ655574:VHZ655577 VRV655574:VRV655577 WBR655574:WBR655577 WLN655574:WLN655577 WVJ655574:WVJ655577 B721110:B721113 IX721110:IX721113 ST721110:ST721113 ACP721110:ACP721113 AML721110:AML721113 AWH721110:AWH721113 BGD721110:BGD721113 BPZ721110:BPZ721113 BZV721110:BZV721113 CJR721110:CJR721113 CTN721110:CTN721113 DDJ721110:DDJ721113 DNF721110:DNF721113 DXB721110:DXB721113 EGX721110:EGX721113 EQT721110:EQT721113 FAP721110:FAP721113 FKL721110:FKL721113 FUH721110:FUH721113 GED721110:GED721113 GNZ721110:GNZ721113 GXV721110:GXV721113 HHR721110:HHR721113 HRN721110:HRN721113 IBJ721110:IBJ721113 ILF721110:ILF721113 IVB721110:IVB721113 JEX721110:JEX721113 JOT721110:JOT721113 JYP721110:JYP721113 KIL721110:KIL721113 KSH721110:KSH721113 LCD721110:LCD721113 LLZ721110:LLZ721113 LVV721110:LVV721113 MFR721110:MFR721113 MPN721110:MPN721113 MZJ721110:MZJ721113 NJF721110:NJF721113 NTB721110:NTB721113 OCX721110:OCX721113 OMT721110:OMT721113 OWP721110:OWP721113 PGL721110:PGL721113 PQH721110:PQH721113 QAD721110:QAD721113 QJZ721110:QJZ721113 QTV721110:QTV721113 RDR721110:RDR721113 RNN721110:RNN721113 RXJ721110:RXJ721113 SHF721110:SHF721113 SRB721110:SRB721113 TAX721110:TAX721113 TKT721110:TKT721113 TUP721110:TUP721113 UEL721110:UEL721113 UOH721110:UOH721113 UYD721110:UYD721113 VHZ721110:VHZ721113 VRV721110:VRV721113 WBR721110:WBR721113 WLN721110:WLN721113 WVJ721110:WVJ721113 B786646:B786649 IX786646:IX786649 ST786646:ST786649 ACP786646:ACP786649 AML786646:AML786649 AWH786646:AWH786649 BGD786646:BGD786649 BPZ786646:BPZ786649 BZV786646:BZV786649 CJR786646:CJR786649 CTN786646:CTN786649 DDJ786646:DDJ786649 DNF786646:DNF786649 DXB786646:DXB786649 EGX786646:EGX786649 EQT786646:EQT786649 FAP786646:FAP786649 FKL786646:FKL786649 FUH786646:FUH786649 GED786646:GED786649 GNZ786646:GNZ786649 GXV786646:GXV786649 HHR786646:HHR786649 HRN786646:HRN786649 IBJ786646:IBJ786649 ILF786646:ILF786649 IVB786646:IVB786649 JEX786646:JEX786649 JOT786646:JOT786649 JYP786646:JYP786649 KIL786646:KIL786649 KSH786646:KSH786649 LCD786646:LCD786649 LLZ786646:LLZ786649 LVV786646:LVV786649 MFR786646:MFR786649 MPN786646:MPN786649 MZJ786646:MZJ786649 NJF786646:NJF786649 NTB786646:NTB786649 OCX786646:OCX786649 OMT786646:OMT786649 OWP786646:OWP786649 PGL786646:PGL786649 PQH786646:PQH786649 QAD786646:QAD786649 QJZ786646:QJZ786649 QTV786646:QTV786649 RDR786646:RDR786649 RNN786646:RNN786649 RXJ786646:RXJ786649 SHF786646:SHF786649 SRB786646:SRB786649 TAX786646:TAX786649 TKT786646:TKT786649 TUP786646:TUP786649 UEL786646:UEL786649 UOH786646:UOH786649 UYD786646:UYD786649 VHZ786646:VHZ786649 VRV786646:VRV786649 WBR786646:WBR786649 WLN786646:WLN786649 WVJ786646:WVJ786649 B852182:B852185 IX852182:IX852185 ST852182:ST852185 ACP852182:ACP852185 AML852182:AML852185 AWH852182:AWH852185 BGD852182:BGD852185 BPZ852182:BPZ852185 BZV852182:BZV852185 CJR852182:CJR852185 CTN852182:CTN852185 DDJ852182:DDJ852185 DNF852182:DNF852185 DXB852182:DXB852185 EGX852182:EGX852185 EQT852182:EQT852185 FAP852182:FAP852185 FKL852182:FKL852185 FUH852182:FUH852185 GED852182:GED852185 GNZ852182:GNZ852185 GXV852182:GXV852185 HHR852182:HHR852185 HRN852182:HRN852185 IBJ852182:IBJ852185 ILF852182:ILF852185 IVB852182:IVB852185 JEX852182:JEX852185 JOT852182:JOT852185 JYP852182:JYP852185 KIL852182:KIL852185 KSH852182:KSH852185 LCD852182:LCD852185 LLZ852182:LLZ852185 LVV852182:LVV852185 MFR852182:MFR852185 MPN852182:MPN852185 MZJ852182:MZJ852185 NJF852182:NJF852185 NTB852182:NTB852185 OCX852182:OCX852185 OMT852182:OMT852185 OWP852182:OWP852185 PGL852182:PGL852185 PQH852182:PQH852185 QAD852182:QAD852185 QJZ852182:QJZ852185 QTV852182:QTV852185 RDR852182:RDR852185 RNN852182:RNN852185 RXJ852182:RXJ852185 SHF852182:SHF852185 SRB852182:SRB852185 TAX852182:TAX852185 TKT852182:TKT852185 TUP852182:TUP852185 UEL852182:UEL852185 UOH852182:UOH852185 UYD852182:UYD852185 VHZ852182:VHZ852185 VRV852182:VRV852185 WBR852182:WBR852185 WLN852182:WLN852185 WVJ852182:WVJ852185 B917718:B917721 IX917718:IX917721 ST917718:ST917721 ACP917718:ACP917721 AML917718:AML917721 AWH917718:AWH917721 BGD917718:BGD917721 BPZ917718:BPZ917721 BZV917718:BZV917721 CJR917718:CJR917721 CTN917718:CTN917721 DDJ917718:DDJ917721 DNF917718:DNF917721 DXB917718:DXB917721 EGX917718:EGX917721 EQT917718:EQT917721 FAP917718:FAP917721 FKL917718:FKL917721 FUH917718:FUH917721 GED917718:GED917721 GNZ917718:GNZ917721 GXV917718:GXV917721 HHR917718:HHR917721 HRN917718:HRN917721 IBJ917718:IBJ917721 ILF917718:ILF917721 IVB917718:IVB917721 JEX917718:JEX917721 JOT917718:JOT917721 JYP917718:JYP917721 KIL917718:KIL917721 KSH917718:KSH917721 LCD917718:LCD917721 LLZ917718:LLZ917721 LVV917718:LVV917721 MFR917718:MFR917721 MPN917718:MPN917721 MZJ917718:MZJ917721 NJF917718:NJF917721 NTB917718:NTB917721 OCX917718:OCX917721 OMT917718:OMT917721 OWP917718:OWP917721 PGL917718:PGL917721 PQH917718:PQH917721 QAD917718:QAD917721 QJZ917718:QJZ917721 QTV917718:QTV917721 RDR917718:RDR917721 RNN917718:RNN917721 RXJ917718:RXJ917721 SHF917718:SHF917721 SRB917718:SRB917721 TAX917718:TAX917721 TKT917718:TKT917721 TUP917718:TUP917721 UEL917718:UEL917721 UOH917718:UOH917721 UYD917718:UYD917721 VHZ917718:VHZ917721 VRV917718:VRV917721 WBR917718:WBR917721 WLN917718:WLN917721 WVJ917718:WVJ917721 B983254:B983257 IX983254:IX983257 ST983254:ST983257 ACP983254:ACP983257 AML983254:AML983257 AWH983254:AWH983257 BGD983254:BGD983257 BPZ983254:BPZ983257 BZV983254:BZV983257 CJR983254:CJR983257 CTN983254:CTN983257 DDJ983254:DDJ983257 DNF983254:DNF983257 DXB983254:DXB983257 EGX983254:EGX983257 EQT983254:EQT983257 FAP983254:FAP983257 FKL983254:FKL983257 FUH983254:FUH983257 GED983254:GED983257 GNZ983254:GNZ983257 GXV983254:GXV983257 HHR983254:HHR983257 HRN983254:HRN983257 IBJ983254:IBJ983257 ILF983254:ILF983257 IVB983254:IVB983257 JEX983254:JEX983257 JOT983254:JOT983257 JYP983254:JYP983257 KIL983254:KIL983257 KSH983254:KSH983257 LCD983254:LCD983257 LLZ983254:LLZ983257 LVV983254:LVV983257 MFR983254:MFR983257 MPN983254:MPN983257 MZJ983254:MZJ983257 NJF983254:NJF983257 NTB983254:NTB983257 OCX983254:OCX983257 OMT983254:OMT983257 OWP983254:OWP983257 PGL983254:PGL983257 PQH983254:PQH983257 QAD983254:QAD983257 QJZ983254:QJZ983257 QTV983254:QTV983257 RDR983254:RDR983257 RNN983254:RNN983257 RXJ983254:RXJ983257 SHF983254:SHF983257 SRB983254:SRB983257 TAX983254:TAX983257 TKT983254:TKT983257 TUP983254:TUP983257 UEL983254:UEL983257 UOH983254:UOH983257 UYD983254:UYD983257 VHZ983254:VHZ983257 VRV983254:VRV983257 WBR983254:WBR983257 WLN983254:WLN983257 WVJ983254:WVJ983257 WVJ983142:WVJ983145 IX102:IX105 ST102:ST105 ACP102:ACP105 AML102:AML105 AWH102:AWH105 BGD102:BGD105 BPZ102:BPZ105 BZV102:BZV105 CJR102:CJR105 CTN102:CTN105 DDJ102:DDJ105 DNF102:DNF105 DXB102:DXB105 EGX102:EGX105 EQT102:EQT105 FAP102:FAP105 FKL102:FKL105 FUH102:FUH105 GED102:GED105 GNZ102:GNZ105 GXV102:GXV105 HHR102:HHR105 HRN102:HRN105 IBJ102:IBJ105 ILF102:ILF105 IVB102:IVB105 JEX102:JEX105 JOT102:JOT105 JYP102:JYP105 KIL102:KIL105 KSH102:KSH105 LCD102:LCD105 LLZ102:LLZ105 LVV102:LVV105 MFR102:MFR105 MPN102:MPN105 MZJ102:MZJ105 NJF102:NJF105 NTB102:NTB105 OCX102:OCX105 OMT102:OMT105 OWP102:OWP105 PGL102:PGL105 PQH102:PQH105 QAD102:QAD105 QJZ102:QJZ105 QTV102:QTV105 RDR102:RDR105 RNN102:RNN105 RXJ102:RXJ105 SHF102:SHF105 SRB102:SRB105 TAX102:TAX105 TKT102:TKT105 TUP102:TUP105 UEL102:UEL105 UOH102:UOH105 UYD102:UYD105 VHZ102:VHZ105 VRV102:VRV105 WBR102:WBR105 WLN102:WLN105 WVJ102:WVJ105 B65638:B65641 IX65638:IX65641 ST65638:ST65641 ACP65638:ACP65641 AML65638:AML65641 AWH65638:AWH65641 BGD65638:BGD65641 BPZ65638:BPZ65641 BZV65638:BZV65641 CJR65638:CJR65641 CTN65638:CTN65641 DDJ65638:DDJ65641 DNF65638:DNF65641 DXB65638:DXB65641 EGX65638:EGX65641 EQT65638:EQT65641 FAP65638:FAP65641 FKL65638:FKL65641 FUH65638:FUH65641 GED65638:GED65641 GNZ65638:GNZ65641 GXV65638:GXV65641 HHR65638:HHR65641 HRN65638:HRN65641 IBJ65638:IBJ65641 ILF65638:ILF65641 IVB65638:IVB65641 JEX65638:JEX65641 JOT65638:JOT65641 JYP65638:JYP65641 KIL65638:KIL65641 KSH65638:KSH65641 LCD65638:LCD65641 LLZ65638:LLZ65641 LVV65638:LVV65641 MFR65638:MFR65641 MPN65638:MPN65641 MZJ65638:MZJ65641 NJF65638:NJF65641 NTB65638:NTB65641 OCX65638:OCX65641 OMT65638:OMT65641 OWP65638:OWP65641 PGL65638:PGL65641 PQH65638:PQH65641 QAD65638:QAD65641 QJZ65638:QJZ65641 QTV65638:QTV65641 RDR65638:RDR65641 RNN65638:RNN65641 RXJ65638:RXJ65641 SHF65638:SHF65641 SRB65638:SRB65641 TAX65638:TAX65641 TKT65638:TKT65641 TUP65638:TUP65641 UEL65638:UEL65641 UOH65638:UOH65641 UYD65638:UYD65641 VHZ65638:VHZ65641 VRV65638:VRV65641 WBR65638:WBR65641 WLN65638:WLN65641 WVJ65638:WVJ65641 B131174:B131177 IX131174:IX131177 ST131174:ST131177 ACP131174:ACP131177 AML131174:AML131177 AWH131174:AWH131177 BGD131174:BGD131177 BPZ131174:BPZ131177 BZV131174:BZV131177 CJR131174:CJR131177 CTN131174:CTN131177 DDJ131174:DDJ131177 DNF131174:DNF131177 DXB131174:DXB131177 EGX131174:EGX131177 EQT131174:EQT131177 FAP131174:FAP131177 FKL131174:FKL131177 FUH131174:FUH131177 GED131174:GED131177 GNZ131174:GNZ131177 GXV131174:GXV131177 HHR131174:HHR131177 HRN131174:HRN131177 IBJ131174:IBJ131177 ILF131174:ILF131177 IVB131174:IVB131177 JEX131174:JEX131177 JOT131174:JOT131177 JYP131174:JYP131177 KIL131174:KIL131177 KSH131174:KSH131177 LCD131174:LCD131177 LLZ131174:LLZ131177 LVV131174:LVV131177 MFR131174:MFR131177 MPN131174:MPN131177 MZJ131174:MZJ131177 NJF131174:NJF131177 NTB131174:NTB131177 OCX131174:OCX131177 OMT131174:OMT131177 OWP131174:OWP131177 PGL131174:PGL131177 PQH131174:PQH131177 QAD131174:QAD131177 QJZ131174:QJZ131177 QTV131174:QTV131177 RDR131174:RDR131177 RNN131174:RNN131177 RXJ131174:RXJ131177 SHF131174:SHF131177 SRB131174:SRB131177 TAX131174:TAX131177 TKT131174:TKT131177 TUP131174:TUP131177 UEL131174:UEL131177 UOH131174:UOH131177 UYD131174:UYD131177 VHZ131174:VHZ131177 VRV131174:VRV131177 WBR131174:WBR131177 WLN131174:WLN131177 WVJ131174:WVJ131177 B196710:B196713 IX196710:IX196713 ST196710:ST196713 ACP196710:ACP196713 AML196710:AML196713 AWH196710:AWH196713 BGD196710:BGD196713 BPZ196710:BPZ196713 BZV196710:BZV196713 CJR196710:CJR196713 CTN196710:CTN196713 DDJ196710:DDJ196713 DNF196710:DNF196713 DXB196710:DXB196713 EGX196710:EGX196713 EQT196710:EQT196713 FAP196710:FAP196713 FKL196710:FKL196713 FUH196710:FUH196713 GED196710:GED196713 GNZ196710:GNZ196713 GXV196710:GXV196713 HHR196710:HHR196713 HRN196710:HRN196713 IBJ196710:IBJ196713 ILF196710:ILF196713 IVB196710:IVB196713 JEX196710:JEX196713 JOT196710:JOT196713 JYP196710:JYP196713 KIL196710:KIL196713 KSH196710:KSH196713 LCD196710:LCD196713 LLZ196710:LLZ196713 LVV196710:LVV196713 MFR196710:MFR196713 MPN196710:MPN196713 MZJ196710:MZJ196713 NJF196710:NJF196713 NTB196710:NTB196713 OCX196710:OCX196713 OMT196710:OMT196713 OWP196710:OWP196713 PGL196710:PGL196713 PQH196710:PQH196713 QAD196710:QAD196713 QJZ196710:QJZ196713 QTV196710:QTV196713 RDR196710:RDR196713 RNN196710:RNN196713 RXJ196710:RXJ196713 SHF196710:SHF196713 SRB196710:SRB196713 TAX196710:TAX196713 TKT196710:TKT196713 TUP196710:TUP196713 UEL196710:UEL196713 UOH196710:UOH196713 UYD196710:UYD196713 VHZ196710:VHZ196713 VRV196710:VRV196713 WBR196710:WBR196713 WLN196710:WLN196713 WVJ196710:WVJ196713 B262246:B262249 IX262246:IX262249 ST262246:ST262249 ACP262246:ACP262249 AML262246:AML262249 AWH262246:AWH262249 BGD262246:BGD262249 BPZ262246:BPZ262249 BZV262246:BZV262249 CJR262246:CJR262249 CTN262246:CTN262249 DDJ262246:DDJ262249 DNF262246:DNF262249 DXB262246:DXB262249 EGX262246:EGX262249 EQT262246:EQT262249 FAP262246:FAP262249 FKL262246:FKL262249 FUH262246:FUH262249 GED262246:GED262249 GNZ262246:GNZ262249 GXV262246:GXV262249 HHR262246:HHR262249 HRN262246:HRN262249 IBJ262246:IBJ262249 ILF262246:ILF262249 IVB262246:IVB262249 JEX262246:JEX262249 JOT262246:JOT262249 JYP262246:JYP262249 KIL262246:KIL262249 KSH262246:KSH262249 LCD262246:LCD262249 LLZ262246:LLZ262249 LVV262246:LVV262249 MFR262246:MFR262249 MPN262246:MPN262249 MZJ262246:MZJ262249 NJF262246:NJF262249 NTB262246:NTB262249 OCX262246:OCX262249 OMT262246:OMT262249 OWP262246:OWP262249 PGL262246:PGL262249 PQH262246:PQH262249 QAD262246:QAD262249 QJZ262246:QJZ262249 QTV262246:QTV262249 RDR262246:RDR262249 RNN262246:RNN262249 RXJ262246:RXJ262249 SHF262246:SHF262249 SRB262246:SRB262249 TAX262246:TAX262249 TKT262246:TKT262249 TUP262246:TUP262249 UEL262246:UEL262249 UOH262246:UOH262249 UYD262246:UYD262249 VHZ262246:VHZ262249 VRV262246:VRV262249 WBR262246:WBR262249 WLN262246:WLN262249 WVJ262246:WVJ262249 B327782:B327785 IX327782:IX327785 ST327782:ST327785 ACP327782:ACP327785 AML327782:AML327785 AWH327782:AWH327785 BGD327782:BGD327785 BPZ327782:BPZ327785 BZV327782:BZV327785 CJR327782:CJR327785 CTN327782:CTN327785 DDJ327782:DDJ327785 DNF327782:DNF327785 DXB327782:DXB327785 EGX327782:EGX327785 EQT327782:EQT327785 FAP327782:FAP327785 FKL327782:FKL327785 FUH327782:FUH327785 GED327782:GED327785 GNZ327782:GNZ327785 GXV327782:GXV327785 HHR327782:HHR327785 HRN327782:HRN327785 IBJ327782:IBJ327785 ILF327782:ILF327785 IVB327782:IVB327785 JEX327782:JEX327785 JOT327782:JOT327785 JYP327782:JYP327785 KIL327782:KIL327785 KSH327782:KSH327785 LCD327782:LCD327785 LLZ327782:LLZ327785 LVV327782:LVV327785 MFR327782:MFR327785 MPN327782:MPN327785 MZJ327782:MZJ327785 NJF327782:NJF327785 NTB327782:NTB327785 OCX327782:OCX327785 OMT327782:OMT327785 OWP327782:OWP327785 PGL327782:PGL327785 PQH327782:PQH327785 QAD327782:QAD327785 QJZ327782:QJZ327785 QTV327782:QTV327785 RDR327782:RDR327785 RNN327782:RNN327785 RXJ327782:RXJ327785 SHF327782:SHF327785 SRB327782:SRB327785 TAX327782:TAX327785 TKT327782:TKT327785 TUP327782:TUP327785 UEL327782:UEL327785 UOH327782:UOH327785 UYD327782:UYD327785 VHZ327782:VHZ327785 VRV327782:VRV327785 WBR327782:WBR327785 WLN327782:WLN327785 WVJ327782:WVJ327785 B393318:B393321 IX393318:IX393321 ST393318:ST393321 ACP393318:ACP393321 AML393318:AML393321 AWH393318:AWH393321 BGD393318:BGD393321 BPZ393318:BPZ393321 BZV393318:BZV393321 CJR393318:CJR393321 CTN393318:CTN393321 DDJ393318:DDJ393321 DNF393318:DNF393321 DXB393318:DXB393321 EGX393318:EGX393321 EQT393318:EQT393321 FAP393318:FAP393321 FKL393318:FKL393321 FUH393318:FUH393321 GED393318:GED393321 GNZ393318:GNZ393321 GXV393318:GXV393321 HHR393318:HHR393321 HRN393318:HRN393321 IBJ393318:IBJ393321 ILF393318:ILF393321 IVB393318:IVB393321 JEX393318:JEX393321 JOT393318:JOT393321 JYP393318:JYP393321 KIL393318:KIL393321 KSH393318:KSH393321 LCD393318:LCD393321 LLZ393318:LLZ393321 LVV393318:LVV393321 MFR393318:MFR393321 MPN393318:MPN393321 MZJ393318:MZJ393321 NJF393318:NJF393321 NTB393318:NTB393321 OCX393318:OCX393321 OMT393318:OMT393321 OWP393318:OWP393321 PGL393318:PGL393321 PQH393318:PQH393321 QAD393318:QAD393321 QJZ393318:QJZ393321 QTV393318:QTV393321 RDR393318:RDR393321 RNN393318:RNN393321 RXJ393318:RXJ393321 SHF393318:SHF393321 SRB393318:SRB393321 TAX393318:TAX393321 TKT393318:TKT393321 TUP393318:TUP393321 UEL393318:UEL393321 UOH393318:UOH393321 UYD393318:UYD393321 VHZ393318:VHZ393321 VRV393318:VRV393321 WBR393318:WBR393321 WLN393318:WLN393321 WVJ393318:WVJ393321 B458854:B458857 IX458854:IX458857 ST458854:ST458857 ACP458854:ACP458857 AML458854:AML458857 AWH458854:AWH458857 BGD458854:BGD458857 BPZ458854:BPZ458857 BZV458854:BZV458857 CJR458854:CJR458857 CTN458854:CTN458857 DDJ458854:DDJ458857 DNF458854:DNF458857 DXB458854:DXB458857 EGX458854:EGX458857 EQT458854:EQT458857 FAP458854:FAP458857 FKL458854:FKL458857 FUH458854:FUH458857 GED458854:GED458857 GNZ458854:GNZ458857 GXV458854:GXV458857 HHR458854:HHR458857 HRN458854:HRN458857 IBJ458854:IBJ458857 ILF458854:ILF458857 IVB458854:IVB458857 JEX458854:JEX458857 JOT458854:JOT458857 JYP458854:JYP458857 KIL458854:KIL458857 KSH458854:KSH458857 LCD458854:LCD458857 LLZ458854:LLZ458857 LVV458854:LVV458857 MFR458854:MFR458857 MPN458854:MPN458857 MZJ458854:MZJ458857 NJF458854:NJF458857 NTB458854:NTB458857 OCX458854:OCX458857 OMT458854:OMT458857 OWP458854:OWP458857 PGL458854:PGL458857 PQH458854:PQH458857 QAD458854:QAD458857 QJZ458854:QJZ458857 QTV458854:QTV458857 RDR458854:RDR458857 RNN458854:RNN458857 RXJ458854:RXJ458857 SHF458854:SHF458857 SRB458854:SRB458857 TAX458854:TAX458857 TKT458854:TKT458857 TUP458854:TUP458857 UEL458854:UEL458857 UOH458854:UOH458857 UYD458854:UYD458857 VHZ458854:VHZ458857 VRV458854:VRV458857 WBR458854:WBR458857 WLN458854:WLN458857 WVJ458854:WVJ458857 B524390:B524393 IX524390:IX524393 ST524390:ST524393 ACP524390:ACP524393 AML524390:AML524393 AWH524390:AWH524393 BGD524390:BGD524393 BPZ524390:BPZ524393 BZV524390:BZV524393 CJR524390:CJR524393 CTN524390:CTN524393 DDJ524390:DDJ524393 DNF524390:DNF524393 DXB524390:DXB524393 EGX524390:EGX524393 EQT524390:EQT524393 FAP524390:FAP524393 FKL524390:FKL524393 FUH524390:FUH524393 GED524390:GED524393 GNZ524390:GNZ524393 GXV524390:GXV524393 HHR524390:HHR524393 HRN524390:HRN524393 IBJ524390:IBJ524393 ILF524390:ILF524393 IVB524390:IVB524393 JEX524390:JEX524393 JOT524390:JOT524393 JYP524390:JYP524393 KIL524390:KIL524393 KSH524390:KSH524393 LCD524390:LCD524393 LLZ524390:LLZ524393 LVV524390:LVV524393 MFR524390:MFR524393 MPN524390:MPN524393 MZJ524390:MZJ524393 NJF524390:NJF524393 NTB524390:NTB524393 OCX524390:OCX524393 OMT524390:OMT524393 OWP524390:OWP524393 PGL524390:PGL524393 PQH524390:PQH524393 QAD524390:QAD524393 QJZ524390:QJZ524393 QTV524390:QTV524393 RDR524390:RDR524393 RNN524390:RNN524393 RXJ524390:RXJ524393 SHF524390:SHF524393 SRB524390:SRB524393 TAX524390:TAX524393 TKT524390:TKT524393 TUP524390:TUP524393 UEL524390:UEL524393 UOH524390:UOH524393 UYD524390:UYD524393 VHZ524390:VHZ524393 VRV524390:VRV524393 WBR524390:WBR524393 WLN524390:WLN524393 WVJ524390:WVJ524393 B589926:B589929 IX589926:IX589929 ST589926:ST589929 ACP589926:ACP589929 AML589926:AML589929 AWH589926:AWH589929 BGD589926:BGD589929 BPZ589926:BPZ589929 BZV589926:BZV589929 CJR589926:CJR589929 CTN589926:CTN589929 DDJ589926:DDJ589929 DNF589926:DNF589929 DXB589926:DXB589929 EGX589926:EGX589929 EQT589926:EQT589929 FAP589926:FAP589929 FKL589926:FKL589929 FUH589926:FUH589929 GED589926:GED589929 GNZ589926:GNZ589929 GXV589926:GXV589929 HHR589926:HHR589929 HRN589926:HRN589929 IBJ589926:IBJ589929 ILF589926:ILF589929 IVB589926:IVB589929 JEX589926:JEX589929 JOT589926:JOT589929 JYP589926:JYP589929 KIL589926:KIL589929 KSH589926:KSH589929 LCD589926:LCD589929 LLZ589926:LLZ589929 LVV589926:LVV589929 MFR589926:MFR589929 MPN589926:MPN589929 MZJ589926:MZJ589929 NJF589926:NJF589929 NTB589926:NTB589929 OCX589926:OCX589929 OMT589926:OMT589929 OWP589926:OWP589929 PGL589926:PGL589929 PQH589926:PQH589929 QAD589926:QAD589929 QJZ589926:QJZ589929 QTV589926:QTV589929 RDR589926:RDR589929 RNN589926:RNN589929 RXJ589926:RXJ589929 SHF589926:SHF589929 SRB589926:SRB589929 TAX589926:TAX589929 TKT589926:TKT589929 TUP589926:TUP589929 UEL589926:UEL589929 UOH589926:UOH589929 UYD589926:UYD589929 VHZ589926:VHZ589929 VRV589926:VRV589929 WBR589926:WBR589929 WLN589926:WLN589929 WVJ589926:WVJ589929 B655462:B655465 IX655462:IX655465 ST655462:ST655465 ACP655462:ACP655465 AML655462:AML655465 AWH655462:AWH655465 BGD655462:BGD655465 BPZ655462:BPZ655465 BZV655462:BZV655465 CJR655462:CJR655465 CTN655462:CTN655465 DDJ655462:DDJ655465 DNF655462:DNF655465 DXB655462:DXB655465 EGX655462:EGX655465 EQT655462:EQT655465 FAP655462:FAP655465 FKL655462:FKL655465 FUH655462:FUH655465 GED655462:GED655465 GNZ655462:GNZ655465 GXV655462:GXV655465 HHR655462:HHR655465 HRN655462:HRN655465 IBJ655462:IBJ655465 ILF655462:ILF655465 IVB655462:IVB655465 JEX655462:JEX655465 JOT655462:JOT655465 JYP655462:JYP655465 KIL655462:KIL655465 KSH655462:KSH655465 LCD655462:LCD655465 LLZ655462:LLZ655465 LVV655462:LVV655465 MFR655462:MFR655465 MPN655462:MPN655465 MZJ655462:MZJ655465 NJF655462:NJF655465 NTB655462:NTB655465 OCX655462:OCX655465 OMT655462:OMT655465 OWP655462:OWP655465 PGL655462:PGL655465 PQH655462:PQH655465 QAD655462:QAD655465 QJZ655462:QJZ655465 QTV655462:QTV655465 RDR655462:RDR655465 RNN655462:RNN655465 RXJ655462:RXJ655465 SHF655462:SHF655465 SRB655462:SRB655465 TAX655462:TAX655465 TKT655462:TKT655465 TUP655462:TUP655465 UEL655462:UEL655465 UOH655462:UOH655465 UYD655462:UYD655465 VHZ655462:VHZ655465 VRV655462:VRV655465 WBR655462:WBR655465 WLN655462:WLN655465 WVJ655462:WVJ655465 B720998:B721001 IX720998:IX721001 ST720998:ST721001 ACP720998:ACP721001 AML720998:AML721001 AWH720998:AWH721001 BGD720998:BGD721001 BPZ720998:BPZ721001 BZV720998:BZV721001 CJR720998:CJR721001 CTN720998:CTN721001 DDJ720998:DDJ721001 DNF720998:DNF721001 DXB720998:DXB721001 EGX720998:EGX721001 EQT720998:EQT721001 FAP720998:FAP721001 FKL720998:FKL721001 FUH720998:FUH721001 GED720998:GED721001 GNZ720998:GNZ721001 GXV720998:GXV721001 HHR720998:HHR721001 HRN720998:HRN721001 IBJ720998:IBJ721001 ILF720998:ILF721001 IVB720998:IVB721001 JEX720998:JEX721001 JOT720998:JOT721001 JYP720998:JYP721001 KIL720998:KIL721001 KSH720998:KSH721001 LCD720998:LCD721001 LLZ720998:LLZ721001 LVV720998:LVV721001 MFR720998:MFR721001 MPN720998:MPN721001 MZJ720998:MZJ721001 NJF720998:NJF721001 NTB720998:NTB721001 OCX720998:OCX721001 OMT720998:OMT721001 OWP720998:OWP721001 PGL720998:PGL721001 PQH720998:PQH721001 QAD720998:QAD721001 QJZ720998:QJZ721001 QTV720998:QTV721001 RDR720998:RDR721001 RNN720998:RNN721001 RXJ720998:RXJ721001 SHF720998:SHF721001 SRB720998:SRB721001 TAX720998:TAX721001 TKT720998:TKT721001 TUP720998:TUP721001 UEL720998:UEL721001 UOH720998:UOH721001 UYD720998:UYD721001 VHZ720998:VHZ721001 VRV720998:VRV721001 WBR720998:WBR721001 WLN720998:WLN721001 WVJ720998:WVJ721001 B786534:B786537 IX786534:IX786537 ST786534:ST786537 ACP786534:ACP786537 AML786534:AML786537 AWH786534:AWH786537 BGD786534:BGD786537 BPZ786534:BPZ786537 BZV786534:BZV786537 CJR786534:CJR786537 CTN786534:CTN786537 DDJ786534:DDJ786537 DNF786534:DNF786537 DXB786534:DXB786537 EGX786534:EGX786537 EQT786534:EQT786537 FAP786534:FAP786537 FKL786534:FKL786537 FUH786534:FUH786537 GED786534:GED786537 GNZ786534:GNZ786537 GXV786534:GXV786537 HHR786534:HHR786537 HRN786534:HRN786537 IBJ786534:IBJ786537 ILF786534:ILF786537 IVB786534:IVB786537 JEX786534:JEX786537 JOT786534:JOT786537 JYP786534:JYP786537 KIL786534:KIL786537 KSH786534:KSH786537 LCD786534:LCD786537 LLZ786534:LLZ786537 LVV786534:LVV786537 MFR786534:MFR786537 MPN786534:MPN786537 MZJ786534:MZJ786537 NJF786534:NJF786537 NTB786534:NTB786537 OCX786534:OCX786537 OMT786534:OMT786537 OWP786534:OWP786537 PGL786534:PGL786537 PQH786534:PQH786537 QAD786534:QAD786537 QJZ786534:QJZ786537 QTV786534:QTV786537 RDR786534:RDR786537 RNN786534:RNN786537 RXJ786534:RXJ786537 SHF786534:SHF786537 SRB786534:SRB786537 TAX786534:TAX786537 TKT786534:TKT786537 TUP786534:TUP786537 UEL786534:UEL786537 UOH786534:UOH786537 UYD786534:UYD786537 VHZ786534:VHZ786537 VRV786534:VRV786537 WBR786534:WBR786537 WLN786534:WLN786537 WVJ786534:WVJ786537 B852070:B852073 IX852070:IX852073 ST852070:ST852073 ACP852070:ACP852073 AML852070:AML852073 AWH852070:AWH852073 BGD852070:BGD852073 BPZ852070:BPZ852073 BZV852070:BZV852073 CJR852070:CJR852073 CTN852070:CTN852073 DDJ852070:DDJ852073 DNF852070:DNF852073 DXB852070:DXB852073 EGX852070:EGX852073 EQT852070:EQT852073 FAP852070:FAP852073 FKL852070:FKL852073 FUH852070:FUH852073 GED852070:GED852073 GNZ852070:GNZ852073 GXV852070:GXV852073 HHR852070:HHR852073 HRN852070:HRN852073 IBJ852070:IBJ852073 ILF852070:ILF852073 IVB852070:IVB852073 JEX852070:JEX852073 JOT852070:JOT852073 JYP852070:JYP852073 KIL852070:KIL852073 KSH852070:KSH852073 LCD852070:LCD852073 LLZ852070:LLZ852073 LVV852070:LVV852073 MFR852070:MFR852073 MPN852070:MPN852073 MZJ852070:MZJ852073 NJF852070:NJF852073 NTB852070:NTB852073 OCX852070:OCX852073 OMT852070:OMT852073 OWP852070:OWP852073 PGL852070:PGL852073 PQH852070:PQH852073 QAD852070:QAD852073 QJZ852070:QJZ852073 QTV852070:QTV852073 RDR852070:RDR852073 RNN852070:RNN852073 RXJ852070:RXJ852073 SHF852070:SHF852073 SRB852070:SRB852073 TAX852070:TAX852073 TKT852070:TKT852073 TUP852070:TUP852073 UEL852070:UEL852073 UOH852070:UOH852073 UYD852070:UYD852073 VHZ852070:VHZ852073 VRV852070:VRV852073 WBR852070:WBR852073 WLN852070:WLN852073 WVJ852070:WVJ852073 B917606:B917609 IX917606:IX917609 ST917606:ST917609 ACP917606:ACP917609 AML917606:AML917609 AWH917606:AWH917609 BGD917606:BGD917609 BPZ917606:BPZ917609 BZV917606:BZV917609 CJR917606:CJR917609 CTN917606:CTN917609 DDJ917606:DDJ917609 DNF917606:DNF917609 DXB917606:DXB917609 EGX917606:EGX917609 EQT917606:EQT917609 FAP917606:FAP917609 FKL917606:FKL917609 FUH917606:FUH917609 GED917606:GED917609 GNZ917606:GNZ917609 GXV917606:GXV917609 HHR917606:HHR917609 HRN917606:HRN917609 IBJ917606:IBJ917609 ILF917606:ILF917609 IVB917606:IVB917609 JEX917606:JEX917609 JOT917606:JOT917609 JYP917606:JYP917609 KIL917606:KIL917609 KSH917606:KSH917609 LCD917606:LCD917609 LLZ917606:LLZ917609 LVV917606:LVV917609 MFR917606:MFR917609 MPN917606:MPN917609 MZJ917606:MZJ917609 NJF917606:NJF917609 NTB917606:NTB917609 OCX917606:OCX917609 OMT917606:OMT917609 OWP917606:OWP917609 PGL917606:PGL917609 PQH917606:PQH917609 QAD917606:QAD917609 QJZ917606:QJZ917609 QTV917606:QTV917609 RDR917606:RDR917609 RNN917606:RNN917609 RXJ917606:RXJ917609 SHF917606:SHF917609 SRB917606:SRB917609 TAX917606:TAX917609 TKT917606:TKT917609 TUP917606:TUP917609 UEL917606:UEL917609 UOH917606:UOH917609 UYD917606:UYD917609 VHZ917606:VHZ917609 VRV917606:VRV917609 WBR917606:WBR917609 WLN917606:WLN917609 WVJ917606:WVJ917609 B983142:B983145 IX983142:IX983145 ST983142:ST983145 ACP983142:ACP983145 AML983142:AML983145 AWH983142:AWH983145 BGD983142:BGD983145 BPZ983142:BPZ983145 BZV983142:BZV983145 CJR983142:CJR983145 CTN983142:CTN983145 DDJ983142:DDJ983145 DNF983142:DNF983145 DXB983142:DXB983145 EGX983142:EGX983145 EQT983142:EQT983145 FAP983142:FAP983145 FKL983142:FKL983145 FUH983142:FUH983145 GED983142:GED983145 GNZ983142:GNZ983145 GXV983142:GXV983145 HHR983142:HHR983145 HRN983142:HRN983145 IBJ983142:IBJ983145 ILF983142:ILF983145 IVB983142:IVB983145 JEX983142:JEX983145 JOT983142:JOT983145 JYP983142:JYP983145 KIL983142:KIL983145 KSH983142:KSH983145 LCD983142:LCD983145 LLZ983142:LLZ983145 LVV983142:LVV983145 MFR983142:MFR983145 MPN983142:MPN983145 MZJ983142:MZJ983145 NJF983142:NJF983145 NTB983142:NTB983145 OCX983142:OCX983145 OMT983142:OMT983145 OWP983142:OWP983145 PGL983142:PGL983145 PQH983142:PQH983145 QAD983142:QAD983145 QJZ983142:QJZ983145 QTV983142:QTV983145 RDR983142:RDR983145 RNN983142:RNN983145 RXJ983142:RXJ983145 SHF983142:SHF983145 SRB983142:SRB983145 TAX983142:TAX983145 TKT983142:TKT983145 TUP983142:TUP983145 UEL983142:UEL983145 UOH983142:UOH983145 UYD983142:UYD983145 VHZ983142:VHZ983145 VRV983142:VRV983145 WBR983142:WBR983145 WLN983142:WLN983145 B102:B105">
      <formula1>"Select type…, Staffing, Hardware, Software, Infrastructure, Reduced Congestion Cost, Consumer Savings"</formula1>
    </dataValidation>
    <dataValidation type="list" allowBlank="1" showInputMessage="1" sqref="G29 JC29 SY29 ACU29 AMQ29 AWM29 BGI29 BQE29 CAA29 CJW29 CTS29 DDO29 DNK29 DXG29 EHC29 EQY29 FAU29 FKQ29 FUM29 GEI29 GOE29 GYA29 HHW29 HRS29 IBO29 ILK29 IVG29 JFC29 JOY29 JYU29 KIQ29 KSM29 LCI29 LME29 LWA29 MFW29 MPS29 MZO29 NJK29 NTG29 ODC29 OMY29 OWU29 PGQ29 PQM29 QAI29 QKE29 QUA29 RDW29 RNS29 RXO29 SHK29 SRG29 TBC29 TKY29 TUU29 UEQ29 UOM29 UYI29 VIE29 VSA29 WBW29 WLS29 WVO29 G65565 JC65565 SY65565 ACU65565 AMQ65565 AWM65565 BGI65565 BQE65565 CAA65565 CJW65565 CTS65565 DDO65565 DNK65565 DXG65565 EHC65565 EQY65565 FAU65565 FKQ65565 FUM65565 GEI65565 GOE65565 GYA65565 HHW65565 HRS65565 IBO65565 ILK65565 IVG65565 JFC65565 JOY65565 JYU65565 KIQ65565 KSM65565 LCI65565 LME65565 LWA65565 MFW65565 MPS65565 MZO65565 NJK65565 NTG65565 ODC65565 OMY65565 OWU65565 PGQ65565 PQM65565 QAI65565 QKE65565 QUA65565 RDW65565 RNS65565 RXO65565 SHK65565 SRG65565 TBC65565 TKY65565 TUU65565 UEQ65565 UOM65565 UYI65565 VIE65565 VSA65565 WBW65565 WLS65565 WVO65565 G131101 JC131101 SY131101 ACU131101 AMQ131101 AWM131101 BGI131101 BQE131101 CAA131101 CJW131101 CTS131101 DDO131101 DNK131101 DXG131101 EHC131101 EQY131101 FAU131101 FKQ131101 FUM131101 GEI131101 GOE131101 GYA131101 HHW131101 HRS131101 IBO131101 ILK131101 IVG131101 JFC131101 JOY131101 JYU131101 KIQ131101 KSM131101 LCI131101 LME131101 LWA131101 MFW131101 MPS131101 MZO131101 NJK131101 NTG131101 ODC131101 OMY131101 OWU131101 PGQ131101 PQM131101 QAI131101 QKE131101 QUA131101 RDW131101 RNS131101 RXO131101 SHK131101 SRG131101 TBC131101 TKY131101 TUU131101 UEQ131101 UOM131101 UYI131101 VIE131101 VSA131101 WBW131101 WLS131101 WVO131101 G196637 JC196637 SY196637 ACU196637 AMQ196637 AWM196637 BGI196637 BQE196637 CAA196637 CJW196637 CTS196637 DDO196637 DNK196637 DXG196637 EHC196637 EQY196637 FAU196637 FKQ196637 FUM196637 GEI196637 GOE196637 GYA196637 HHW196637 HRS196637 IBO196637 ILK196637 IVG196637 JFC196637 JOY196637 JYU196637 KIQ196637 KSM196637 LCI196637 LME196637 LWA196637 MFW196637 MPS196637 MZO196637 NJK196637 NTG196637 ODC196637 OMY196637 OWU196637 PGQ196637 PQM196637 QAI196637 QKE196637 QUA196637 RDW196637 RNS196637 RXO196637 SHK196637 SRG196637 TBC196637 TKY196637 TUU196637 UEQ196637 UOM196637 UYI196637 VIE196637 VSA196637 WBW196637 WLS196637 WVO196637 G262173 JC262173 SY262173 ACU262173 AMQ262173 AWM262173 BGI262173 BQE262173 CAA262173 CJW262173 CTS262173 DDO262173 DNK262173 DXG262173 EHC262173 EQY262173 FAU262173 FKQ262173 FUM262173 GEI262173 GOE262173 GYA262173 HHW262173 HRS262173 IBO262173 ILK262173 IVG262173 JFC262173 JOY262173 JYU262173 KIQ262173 KSM262173 LCI262173 LME262173 LWA262173 MFW262173 MPS262173 MZO262173 NJK262173 NTG262173 ODC262173 OMY262173 OWU262173 PGQ262173 PQM262173 QAI262173 QKE262173 QUA262173 RDW262173 RNS262173 RXO262173 SHK262173 SRG262173 TBC262173 TKY262173 TUU262173 UEQ262173 UOM262173 UYI262173 VIE262173 VSA262173 WBW262173 WLS262173 WVO262173 G327709 JC327709 SY327709 ACU327709 AMQ327709 AWM327709 BGI327709 BQE327709 CAA327709 CJW327709 CTS327709 DDO327709 DNK327709 DXG327709 EHC327709 EQY327709 FAU327709 FKQ327709 FUM327709 GEI327709 GOE327709 GYA327709 HHW327709 HRS327709 IBO327709 ILK327709 IVG327709 JFC327709 JOY327709 JYU327709 KIQ327709 KSM327709 LCI327709 LME327709 LWA327709 MFW327709 MPS327709 MZO327709 NJK327709 NTG327709 ODC327709 OMY327709 OWU327709 PGQ327709 PQM327709 QAI327709 QKE327709 QUA327709 RDW327709 RNS327709 RXO327709 SHK327709 SRG327709 TBC327709 TKY327709 TUU327709 UEQ327709 UOM327709 UYI327709 VIE327709 VSA327709 WBW327709 WLS327709 WVO327709 G393245 JC393245 SY393245 ACU393245 AMQ393245 AWM393245 BGI393245 BQE393245 CAA393245 CJW393245 CTS393245 DDO393245 DNK393245 DXG393245 EHC393245 EQY393245 FAU393245 FKQ393245 FUM393245 GEI393245 GOE393245 GYA393245 HHW393245 HRS393245 IBO393245 ILK393245 IVG393245 JFC393245 JOY393245 JYU393245 KIQ393245 KSM393245 LCI393245 LME393245 LWA393245 MFW393245 MPS393245 MZO393245 NJK393245 NTG393245 ODC393245 OMY393245 OWU393245 PGQ393245 PQM393245 QAI393245 QKE393245 QUA393245 RDW393245 RNS393245 RXO393245 SHK393245 SRG393245 TBC393245 TKY393245 TUU393245 UEQ393245 UOM393245 UYI393245 VIE393245 VSA393245 WBW393245 WLS393245 WVO393245 G458781 JC458781 SY458781 ACU458781 AMQ458781 AWM458781 BGI458781 BQE458781 CAA458781 CJW458781 CTS458781 DDO458781 DNK458781 DXG458781 EHC458781 EQY458781 FAU458781 FKQ458781 FUM458781 GEI458781 GOE458781 GYA458781 HHW458781 HRS458781 IBO458781 ILK458781 IVG458781 JFC458781 JOY458781 JYU458781 KIQ458781 KSM458781 LCI458781 LME458781 LWA458781 MFW458781 MPS458781 MZO458781 NJK458781 NTG458781 ODC458781 OMY458781 OWU458781 PGQ458781 PQM458781 QAI458781 QKE458781 QUA458781 RDW458781 RNS458781 RXO458781 SHK458781 SRG458781 TBC458781 TKY458781 TUU458781 UEQ458781 UOM458781 UYI458781 VIE458781 VSA458781 WBW458781 WLS458781 WVO458781 G524317 JC524317 SY524317 ACU524317 AMQ524317 AWM524317 BGI524317 BQE524317 CAA524317 CJW524317 CTS524317 DDO524317 DNK524317 DXG524317 EHC524317 EQY524317 FAU524317 FKQ524317 FUM524317 GEI524317 GOE524317 GYA524317 HHW524317 HRS524317 IBO524317 ILK524317 IVG524317 JFC524317 JOY524317 JYU524317 KIQ524317 KSM524317 LCI524317 LME524317 LWA524317 MFW524317 MPS524317 MZO524317 NJK524317 NTG524317 ODC524317 OMY524317 OWU524317 PGQ524317 PQM524317 QAI524317 QKE524317 QUA524317 RDW524317 RNS524317 RXO524317 SHK524317 SRG524317 TBC524317 TKY524317 TUU524317 UEQ524317 UOM524317 UYI524317 VIE524317 VSA524317 WBW524317 WLS524317 WVO524317 G589853 JC589853 SY589853 ACU589853 AMQ589853 AWM589853 BGI589853 BQE589853 CAA589853 CJW589853 CTS589853 DDO589853 DNK589853 DXG589853 EHC589853 EQY589853 FAU589853 FKQ589853 FUM589853 GEI589853 GOE589853 GYA589853 HHW589853 HRS589853 IBO589853 ILK589853 IVG589853 JFC589853 JOY589853 JYU589853 KIQ589853 KSM589853 LCI589853 LME589853 LWA589853 MFW589853 MPS589853 MZO589853 NJK589853 NTG589853 ODC589853 OMY589853 OWU589853 PGQ589853 PQM589853 QAI589853 QKE589853 QUA589853 RDW589853 RNS589853 RXO589853 SHK589853 SRG589853 TBC589853 TKY589853 TUU589853 UEQ589853 UOM589853 UYI589853 VIE589853 VSA589853 WBW589853 WLS589853 WVO589853 G655389 JC655389 SY655389 ACU655389 AMQ655389 AWM655389 BGI655389 BQE655389 CAA655389 CJW655389 CTS655389 DDO655389 DNK655389 DXG655389 EHC655389 EQY655389 FAU655389 FKQ655389 FUM655389 GEI655389 GOE655389 GYA655389 HHW655389 HRS655389 IBO655389 ILK655389 IVG655389 JFC655389 JOY655389 JYU655389 KIQ655389 KSM655389 LCI655389 LME655389 LWA655389 MFW655389 MPS655389 MZO655389 NJK655389 NTG655389 ODC655389 OMY655389 OWU655389 PGQ655389 PQM655389 QAI655389 QKE655389 QUA655389 RDW655389 RNS655389 RXO655389 SHK655389 SRG655389 TBC655389 TKY655389 TUU655389 UEQ655389 UOM655389 UYI655389 VIE655389 VSA655389 WBW655389 WLS655389 WVO655389 G720925 JC720925 SY720925 ACU720925 AMQ720925 AWM720925 BGI720925 BQE720925 CAA720925 CJW720925 CTS720925 DDO720925 DNK720925 DXG720925 EHC720925 EQY720925 FAU720925 FKQ720925 FUM720925 GEI720925 GOE720925 GYA720925 HHW720925 HRS720925 IBO720925 ILK720925 IVG720925 JFC720925 JOY720925 JYU720925 KIQ720925 KSM720925 LCI720925 LME720925 LWA720925 MFW720925 MPS720925 MZO720925 NJK720925 NTG720925 ODC720925 OMY720925 OWU720925 PGQ720925 PQM720925 QAI720925 QKE720925 QUA720925 RDW720925 RNS720925 RXO720925 SHK720925 SRG720925 TBC720925 TKY720925 TUU720925 UEQ720925 UOM720925 UYI720925 VIE720925 VSA720925 WBW720925 WLS720925 WVO720925 G786461 JC786461 SY786461 ACU786461 AMQ786461 AWM786461 BGI786461 BQE786461 CAA786461 CJW786461 CTS786461 DDO786461 DNK786461 DXG786461 EHC786461 EQY786461 FAU786461 FKQ786461 FUM786461 GEI786461 GOE786461 GYA786461 HHW786461 HRS786461 IBO786461 ILK786461 IVG786461 JFC786461 JOY786461 JYU786461 KIQ786461 KSM786461 LCI786461 LME786461 LWA786461 MFW786461 MPS786461 MZO786461 NJK786461 NTG786461 ODC786461 OMY786461 OWU786461 PGQ786461 PQM786461 QAI786461 QKE786461 QUA786461 RDW786461 RNS786461 RXO786461 SHK786461 SRG786461 TBC786461 TKY786461 TUU786461 UEQ786461 UOM786461 UYI786461 VIE786461 VSA786461 WBW786461 WLS786461 WVO786461 G851997 JC851997 SY851997 ACU851997 AMQ851997 AWM851997 BGI851997 BQE851997 CAA851997 CJW851997 CTS851997 DDO851997 DNK851997 DXG851997 EHC851997 EQY851997 FAU851997 FKQ851997 FUM851997 GEI851997 GOE851997 GYA851997 HHW851997 HRS851997 IBO851997 ILK851997 IVG851997 JFC851997 JOY851997 JYU851997 KIQ851997 KSM851997 LCI851997 LME851997 LWA851997 MFW851997 MPS851997 MZO851997 NJK851997 NTG851997 ODC851997 OMY851997 OWU851997 PGQ851997 PQM851997 QAI851997 QKE851997 QUA851997 RDW851997 RNS851997 RXO851997 SHK851997 SRG851997 TBC851997 TKY851997 TUU851997 UEQ851997 UOM851997 UYI851997 VIE851997 VSA851997 WBW851997 WLS851997 WVO851997 G917533 JC917533 SY917533 ACU917533 AMQ917533 AWM917533 BGI917533 BQE917533 CAA917533 CJW917533 CTS917533 DDO917533 DNK917533 DXG917533 EHC917533 EQY917533 FAU917533 FKQ917533 FUM917533 GEI917533 GOE917533 GYA917533 HHW917533 HRS917533 IBO917533 ILK917533 IVG917533 JFC917533 JOY917533 JYU917533 KIQ917533 KSM917533 LCI917533 LME917533 LWA917533 MFW917533 MPS917533 MZO917533 NJK917533 NTG917533 ODC917533 OMY917533 OWU917533 PGQ917533 PQM917533 QAI917533 QKE917533 QUA917533 RDW917533 RNS917533 RXO917533 SHK917533 SRG917533 TBC917533 TKY917533 TUU917533 UEQ917533 UOM917533 UYI917533 VIE917533 VSA917533 WBW917533 WLS917533 WVO917533 G983069 JC983069 SY983069 ACU983069 AMQ983069 AWM983069 BGI983069 BQE983069 CAA983069 CJW983069 CTS983069 DDO983069 DNK983069 DXG983069 EHC983069 EQY983069 FAU983069 FKQ983069 FUM983069 GEI983069 GOE983069 GYA983069 HHW983069 HRS983069 IBO983069 ILK983069 IVG983069 JFC983069 JOY983069 JYU983069 KIQ983069 KSM983069 LCI983069 LME983069 LWA983069 MFW983069 MPS983069 MZO983069 NJK983069 NTG983069 ODC983069 OMY983069 OWU983069 PGQ983069 PQM983069 QAI983069 QKE983069 QUA983069 RDW983069 RNS983069 RXO983069 SHK983069 SRG983069 TBC983069 TKY983069 TUU983069 UEQ983069 UOM983069 UYI983069 VIE983069 VSA983069 WBW983069 WLS983069 WVO983069">
      <formula1>G192:G195</formula1>
    </dataValidation>
    <dataValidation type="list" allowBlank="1" showInputMessage="1" sqref="A29:F29 IW29:JB29 SS29:SX29 ACO29:ACT29 AMK29:AMP29 AWG29:AWL29 BGC29:BGH29 BPY29:BQD29 BZU29:BZZ29 CJQ29:CJV29 CTM29:CTR29 DDI29:DDN29 DNE29:DNJ29 DXA29:DXF29 EGW29:EHB29 EQS29:EQX29 FAO29:FAT29 FKK29:FKP29 FUG29:FUL29 GEC29:GEH29 GNY29:GOD29 GXU29:GXZ29 HHQ29:HHV29 HRM29:HRR29 IBI29:IBN29 ILE29:ILJ29 IVA29:IVF29 JEW29:JFB29 JOS29:JOX29 JYO29:JYT29 KIK29:KIP29 KSG29:KSL29 LCC29:LCH29 LLY29:LMD29 LVU29:LVZ29 MFQ29:MFV29 MPM29:MPR29 MZI29:MZN29 NJE29:NJJ29 NTA29:NTF29 OCW29:ODB29 OMS29:OMX29 OWO29:OWT29 PGK29:PGP29 PQG29:PQL29 QAC29:QAH29 QJY29:QKD29 QTU29:QTZ29 RDQ29:RDV29 RNM29:RNR29 RXI29:RXN29 SHE29:SHJ29 SRA29:SRF29 TAW29:TBB29 TKS29:TKX29 TUO29:TUT29 UEK29:UEP29 UOG29:UOL29 UYC29:UYH29 VHY29:VID29 VRU29:VRZ29 WBQ29:WBV29 WLM29:WLR29 WVI29:WVN29 A65565:F65565 IW65565:JB65565 SS65565:SX65565 ACO65565:ACT65565 AMK65565:AMP65565 AWG65565:AWL65565 BGC65565:BGH65565 BPY65565:BQD65565 BZU65565:BZZ65565 CJQ65565:CJV65565 CTM65565:CTR65565 DDI65565:DDN65565 DNE65565:DNJ65565 DXA65565:DXF65565 EGW65565:EHB65565 EQS65565:EQX65565 FAO65565:FAT65565 FKK65565:FKP65565 FUG65565:FUL65565 GEC65565:GEH65565 GNY65565:GOD65565 GXU65565:GXZ65565 HHQ65565:HHV65565 HRM65565:HRR65565 IBI65565:IBN65565 ILE65565:ILJ65565 IVA65565:IVF65565 JEW65565:JFB65565 JOS65565:JOX65565 JYO65565:JYT65565 KIK65565:KIP65565 KSG65565:KSL65565 LCC65565:LCH65565 LLY65565:LMD65565 LVU65565:LVZ65565 MFQ65565:MFV65565 MPM65565:MPR65565 MZI65565:MZN65565 NJE65565:NJJ65565 NTA65565:NTF65565 OCW65565:ODB65565 OMS65565:OMX65565 OWO65565:OWT65565 PGK65565:PGP65565 PQG65565:PQL65565 QAC65565:QAH65565 QJY65565:QKD65565 QTU65565:QTZ65565 RDQ65565:RDV65565 RNM65565:RNR65565 RXI65565:RXN65565 SHE65565:SHJ65565 SRA65565:SRF65565 TAW65565:TBB65565 TKS65565:TKX65565 TUO65565:TUT65565 UEK65565:UEP65565 UOG65565:UOL65565 UYC65565:UYH65565 VHY65565:VID65565 VRU65565:VRZ65565 WBQ65565:WBV65565 WLM65565:WLR65565 WVI65565:WVN65565 A131101:F131101 IW131101:JB131101 SS131101:SX131101 ACO131101:ACT131101 AMK131101:AMP131101 AWG131101:AWL131101 BGC131101:BGH131101 BPY131101:BQD131101 BZU131101:BZZ131101 CJQ131101:CJV131101 CTM131101:CTR131101 DDI131101:DDN131101 DNE131101:DNJ131101 DXA131101:DXF131101 EGW131101:EHB131101 EQS131101:EQX131101 FAO131101:FAT131101 FKK131101:FKP131101 FUG131101:FUL131101 GEC131101:GEH131101 GNY131101:GOD131101 GXU131101:GXZ131101 HHQ131101:HHV131101 HRM131101:HRR131101 IBI131101:IBN131101 ILE131101:ILJ131101 IVA131101:IVF131101 JEW131101:JFB131101 JOS131101:JOX131101 JYO131101:JYT131101 KIK131101:KIP131101 KSG131101:KSL131101 LCC131101:LCH131101 LLY131101:LMD131101 LVU131101:LVZ131101 MFQ131101:MFV131101 MPM131101:MPR131101 MZI131101:MZN131101 NJE131101:NJJ131101 NTA131101:NTF131101 OCW131101:ODB131101 OMS131101:OMX131101 OWO131101:OWT131101 PGK131101:PGP131101 PQG131101:PQL131101 QAC131101:QAH131101 QJY131101:QKD131101 QTU131101:QTZ131101 RDQ131101:RDV131101 RNM131101:RNR131101 RXI131101:RXN131101 SHE131101:SHJ131101 SRA131101:SRF131101 TAW131101:TBB131101 TKS131101:TKX131101 TUO131101:TUT131101 UEK131101:UEP131101 UOG131101:UOL131101 UYC131101:UYH131101 VHY131101:VID131101 VRU131101:VRZ131101 WBQ131101:WBV131101 WLM131101:WLR131101 WVI131101:WVN131101 A196637:F196637 IW196637:JB196637 SS196637:SX196637 ACO196637:ACT196637 AMK196637:AMP196637 AWG196637:AWL196637 BGC196637:BGH196637 BPY196637:BQD196637 BZU196637:BZZ196637 CJQ196637:CJV196637 CTM196637:CTR196637 DDI196637:DDN196637 DNE196637:DNJ196637 DXA196637:DXF196637 EGW196637:EHB196637 EQS196637:EQX196637 FAO196637:FAT196637 FKK196637:FKP196637 FUG196637:FUL196637 GEC196637:GEH196637 GNY196637:GOD196637 GXU196637:GXZ196637 HHQ196637:HHV196637 HRM196637:HRR196637 IBI196637:IBN196637 ILE196637:ILJ196637 IVA196637:IVF196637 JEW196637:JFB196637 JOS196637:JOX196637 JYO196637:JYT196637 KIK196637:KIP196637 KSG196637:KSL196637 LCC196637:LCH196637 LLY196637:LMD196637 LVU196637:LVZ196637 MFQ196637:MFV196637 MPM196637:MPR196637 MZI196637:MZN196637 NJE196637:NJJ196637 NTA196637:NTF196637 OCW196637:ODB196637 OMS196637:OMX196637 OWO196637:OWT196637 PGK196637:PGP196637 PQG196637:PQL196637 QAC196637:QAH196637 QJY196637:QKD196637 QTU196637:QTZ196637 RDQ196637:RDV196637 RNM196637:RNR196637 RXI196637:RXN196637 SHE196637:SHJ196637 SRA196637:SRF196637 TAW196637:TBB196637 TKS196637:TKX196637 TUO196637:TUT196637 UEK196637:UEP196637 UOG196637:UOL196637 UYC196637:UYH196637 VHY196637:VID196637 VRU196637:VRZ196637 WBQ196637:WBV196637 WLM196637:WLR196637 WVI196637:WVN196637 A262173:F262173 IW262173:JB262173 SS262173:SX262173 ACO262173:ACT262173 AMK262173:AMP262173 AWG262173:AWL262173 BGC262173:BGH262173 BPY262173:BQD262173 BZU262173:BZZ262173 CJQ262173:CJV262173 CTM262173:CTR262173 DDI262173:DDN262173 DNE262173:DNJ262173 DXA262173:DXF262173 EGW262173:EHB262173 EQS262173:EQX262173 FAO262173:FAT262173 FKK262173:FKP262173 FUG262173:FUL262173 GEC262173:GEH262173 GNY262173:GOD262173 GXU262173:GXZ262173 HHQ262173:HHV262173 HRM262173:HRR262173 IBI262173:IBN262173 ILE262173:ILJ262173 IVA262173:IVF262173 JEW262173:JFB262173 JOS262173:JOX262173 JYO262173:JYT262173 KIK262173:KIP262173 KSG262173:KSL262173 LCC262173:LCH262173 LLY262173:LMD262173 LVU262173:LVZ262173 MFQ262173:MFV262173 MPM262173:MPR262173 MZI262173:MZN262173 NJE262173:NJJ262173 NTA262173:NTF262173 OCW262173:ODB262173 OMS262173:OMX262173 OWO262173:OWT262173 PGK262173:PGP262173 PQG262173:PQL262173 QAC262173:QAH262173 QJY262173:QKD262173 QTU262173:QTZ262173 RDQ262173:RDV262173 RNM262173:RNR262173 RXI262173:RXN262173 SHE262173:SHJ262173 SRA262173:SRF262173 TAW262173:TBB262173 TKS262173:TKX262173 TUO262173:TUT262173 UEK262173:UEP262173 UOG262173:UOL262173 UYC262173:UYH262173 VHY262173:VID262173 VRU262173:VRZ262173 WBQ262173:WBV262173 WLM262173:WLR262173 WVI262173:WVN262173 A327709:F327709 IW327709:JB327709 SS327709:SX327709 ACO327709:ACT327709 AMK327709:AMP327709 AWG327709:AWL327709 BGC327709:BGH327709 BPY327709:BQD327709 BZU327709:BZZ327709 CJQ327709:CJV327709 CTM327709:CTR327709 DDI327709:DDN327709 DNE327709:DNJ327709 DXA327709:DXF327709 EGW327709:EHB327709 EQS327709:EQX327709 FAO327709:FAT327709 FKK327709:FKP327709 FUG327709:FUL327709 GEC327709:GEH327709 GNY327709:GOD327709 GXU327709:GXZ327709 HHQ327709:HHV327709 HRM327709:HRR327709 IBI327709:IBN327709 ILE327709:ILJ327709 IVA327709:IVF327709 JEW327709:JFB327709 JOS327709:JOX327709 JYO327709:JYT327709 KIK327709:KIP327709 KSG327709:KSL327709 LCC327709:LCH327709 LLY327709:LMD327709 LVU327709:LVZ327709 MFQ327709:MFV327709 MPM327709:MPR327709 MZI327709:MZN327709 NJE327709:NJJ327709 NTA327709:NTF327709 OCW327709:ODB327709 OMS327709:OMX327709 OWO327709:OWT327709 PGK327709:PGP327709 PQG327709:PQL327709 QAC327709:QAH327709 QJY327709:QKD327709 QTU327709:QTZ327709 RDQ327709:RDV327709 RNM327709:RNR327709 RXI327709:RXN327709 SHE327709:SHJ327709 SRA327709:SRF327709 TAW327709:TBB327709 TKS327709:TKX327709 TUO327709:TUT327709 UEK327709:UEP327709 UOG327709:UOL327709 UYC327709:UYH327709 VHY327709:VID327709 VRU327709:VRZ327709 WBQ327709:WBV327709 WLM327709:WLR327709 WVI327709:WVN327709 A393245:F393245 IW393245:JB393245 SS393245:SX393245 ACO393245:ACT393245 AMK393245:AMP393245 AWG393245:AWL393245 BGC393245:BGH393245 BPY393245:BQD393245 BZU393245:BZZ393245 CJQ393245:CJV393245 CTM393245:CTR393245 DDI393245:DDN393245 DNE393245:DNJ393245 DXA393245:DXF393245 EGW393245:EHB393245 EQS393245:EQX393245 FAO393245:FAT393245 FKK393245:FKP393245 FUG393245:FUL393245 GEC393245:GEH393245 GNY393245:GOD393245 GXU393245:GXZ393245 HHQ393245:HHV393245 HRM393245:HRR393245 IBI393245:IBN393245 ILE393245:ILJ393245 IVA393245:IVF393245 JEW393245:JFB393245 JOS393245:JOX393245 JYO393245:JYT393245 KIK393245:KIP393245 KSG393245:KSL393245 LCC393245:LCH393245 LLY393245:LMD393245 LVU393245:LVZ393245 MFQ393245:MFV393245 MPM393245:MPR393245 MZI393245:MZN393245 NJE393245:NJJ393245 NTA393245:NTF393245 OCW393245:ODB393245 OMS393245:OMX393245 OWO393245:OWT393245 PGK393245:PGP393245 PQG393245:PQL393245 QAC393245:QAH393245 QJY393245:QKD393245 QTU393245:QTZ393245 RDQ393245:RDV393245 RNM393245:RNR393245 RXI393245:RXN393245 SHE393245:SHJ393245 SRA393245:SRF393245 TAW393245:TBB393245 TKS393245:TKX393245 TUO393245:TUT393245 UEK393245:UEP393245 UOG393245:UOL393245 UYC393245:UYH393245 VHY393245:VID393245 VRU393245:VRZ393245 WBQ393245:WBV393245 WLM393245:WLR393245 WVI393245:WVN393245 A458781:F458781 IW458781:JB458781 SS458781:SX458781 ACO458781:ACT458781 AMK458781:AMP458781 AWG458781:AWL458781 BGC458781:BGH458781 BPY458781:BQD458781 BZU458781:BZZ458781 CJQ458781:CJV458781 CTM458781:CTR458781 DDI458781:DDN458781 DNE458781:DNJ458781 DXA458781:DXF458781 EGW458781:EHB458781 EQS458781:EQX458781 FAO458781:FAT458781 FKK458781:FKP458781 FUG458781:FUL458781 GEC458781:GEH458781 GNY458781:GOD458781 GXU458781:GXZ458781 HHQ458781:HHV458781 HRM458781:HRR458781 IBI458781:IBN458781 ILE458781:ILJ458781 IVA458781:IVF458781 JEW458781:JFB458781 JOS458781:JOX458781 JYO458781:JYT458781 KIK458781:KIP458781 KSG458781:KSL458781 LCC458781:LCH458781 LLY458781:LMD458781 LVU458781:LVZ458781 MFQ458781:MFV458781 MPM458781:MPR458781 MZI458781:MZN458781 NJE458781:NJJ458781 NTA458781:NTF458781 OCW458781:ODB458781 OMS458781:OMX458781 OWO458781:OWT458781 PGK458781:PGP458781 PQG458781:PQL458781 QAC458781:QAH458781 QJY458781:QKD458781 QTU458781:QTZ458781 RDQ458781:RDV458781 RNM458781:RNR458781 RXI458781:RXN458781 SHE458781:SHJ458781 SRA458781:SRF458781 TAW458781:TBB458781 TKS458781:TKX458781 TUO458781:TUT458781 UEK458781:UEP458781 UOG458781:UOL458781 UYC458781:UYH458781 VHY458781:VID458781 VRU458781:VRZ458781 WBQ458781:WBV458781 WLM458781:WLR458781 WVI458781:WVN458781 A524317:F524317 IW524317:JB524317 SS524317:SX524317 ACO524317:ACT524317 AMK524317:AMP524317 AWG524317:AWL524317 BGC524317:BGH524317 BPY524317:BQD524317 BZU524317:BZZ524317 CJQ524317:CJV524317 CTM524317:CTR524317 DDI524317:DDN524317 DNE524317:DNJ524317 DXA524317:DXF524317 EGW524317:EHB524317 EQS524317:EQX524317 FAO524317:FAT524317 FKK524317:FKP524317 FUG524317:FUL524317 GEC524317:GEH524317 GNY524317:GOD524317 GXU524317:GXZ524317 HHQ524317:HHV524317 HRM524317:HRR524317 IBI524317:IBN524317 ILE524317:ILJ524317 IVA524317:IVF524317 JEW524317:JFB524317 JOS524317:JOX524317 JYO524317:JYT524317 KIK524317:KIP524317 KSG524317:KSL524317 LCC524317:LCH524317 LLY524317:LMD524317 LVU524317:LVZ524317 MFQ524317:MFV524317 MPM524317:MPR524317 MZI524317:MZN524317 NJE524317:NJJ524317 NTA524317:NTF524317 OCW524317:ODB524317 OMS524317:OMX524317 OWO524317:OWT524317 PGK524317:PGP524317 PQG524317:PQL524317 QAC524317:QAH524317 QJY524317:QKD524317 QTU524317:QTZ524317 RDQ524317:RDV524317 RNM524317:RNR524317 RXI524317:RXN524317 SHE524317:SHJ524317 SRA524317:SRF524317 TAW524317:TBB524317 TKS524317:TKX524317 TUO524317:TUT524317 UEK524317:UEP524317 UOG524317:UOL524317 UYC524317:UYH524317 VHY524317:VID524317 VRU524317:VRZ524317 WBQ524317:WBV524317 WLM524317:WLR524317 WVI524317:WVN524317 A589853:F589853 IW589853:JB589853 SS589853:SX589853 ACO589853:ACT589853 AMK589853:AMP589853 AWG589853:AWL589853 BGC589853:BGH589853 BPY589853:BQD589853 BZU589853:BZZ589853 CJQ589853:CJV589853 CTM589853:CTR589853 DDI589853:DDN589853 DNE589853:DNJ589853 DXA589853:DXF589853 EGW589853:EHB589853 EQS589853:EQX589853 FAO589853:FAT589853 FKK589853:FKP589853 FUG589853:FUL589853 GEC589853:GEH589853 GNY589853:GOD589853 GXU589853:GXZ589853 HHQ589853:HHV589853 HRM589853:HRR589853 IBI589853:IBN589853 ILE589853:ILJ589853 IVA589853:IVF589853 JEW589853:JFB589853 JOS589853:JOX589853 JYO589853:JYT589853 KIK589853:KIP589853 KSG589853:KSL589853 LCC589853:LCH589853 LLY589853:LMD589853 LVU589853:LVZ589853 MFQ589853:MFV589853 MPM589853:MPR589853 MZI589853:MZN589853 NJE589853:NJJ589853 NTA589853:NTF589853 OCW589853:ODB589853 OMS589853:OMX589853 OWO589853:OWT589853 PGK589853:PGP589853 PQG589853:PQL589853 QAC589853:QAH589853 QJY589853:QKD589853 QTU589853:QTZ589853 RDQ589853:RDV589853 RNM589853:RNR589853 RXI589853:RXN589853 SHE589853:SHJ589853 SRA589853:SRF589853 TAW589853:TBB589853 TKS589853:TKX589853 TUO589853:TUT589853 UEK589853:UEP589853 UOG589853:UOL589853 UYC589853:UYH589853 VHY589853:VID589853 VRU589853:VRZ589853 WBQ589853:WBV589853 WLM589853:WLR589853 WVI589853:WVN589853 A655389:F655389 IW655389:JB655389 SS655389:SX655389 ACO655389:ACT655389 AMK655389:AMP655389 AWG655389:AWL655389 BGC655389:BGH655389 BPY655389:BQD655389 BZU655389:BZZ655389 CJQ655389:CJV655389 CTM655389:CTR655389 DDI655389:DDN655389 DNE655389:DNJ655389 DXA655389:DXF655389 EGW655389:EHB655389 EQS655389:EQX655389 FAO655389:FAT655389 FKK655389:FKP655389 FUG655389:FUL655389 GEC655389:GEH655389 GNY655389:GOD655389 GXU655389:GXZ655389 HHQ655389:HHV655389 HRM655389:HRR655389 IBI655389:IBN655389 ILE655389:ILJ655389 IVA655389:IVF655389 JEW655389:JFB655389 JOS655389:JOX655389 JYO655389:JYT655389 KIK655389:KIP655389 KSG655389:KSL655389 LCC655389:LCH655389 LLY655389:LMD655389 LVU655389:LVZ655389 MFQ655389:MFV655389 MPM655389:MPR655389 MZI655389:MZN655389 NJE655389:NJJ655389 NTA655389:NTF655389 OCW655389:ODB655389 OMS655389:OMX655389 OWO655389:OWT655389 PGK655389:PGP655389 PQG655389:PQL655389 QAC655389:QAH655389 QJY655389:QKD655389 QTU655389:QTZ655389 RDQ655389:RDV655389 RNM655389:RNR655389 RXI655389:RXN655389 SHE655389:SHJ655389 SRA655389:SRF655389 TAW655389:TBB655389 TKS655389:TKX655389 TUO655389:TUT655389 UEK655389:UEP655389 UOG655389:UOL655389 UYC655389:UYH655389 VHY655389:VID655389 VRU655389:VRZ655389 WBQ655389:WBV655389 WLM655389:WLR655389 WVI655389:WVN655389 A720925:F720925 IW720925:JB720925 SS720925:SX720925 ACO720925:ACT720925 AMK720925:AMP720925 AWG720925:AWL720925 BGC720925:BGH720925 BPY720925:BQD720925 BZU720925:BZZ720925 CJQ720925:CJV720925 CTM720925:CTR720925 DDI720925:DDN720925 DNE720925:DNJ720925 DXA720925:DXF720925 EGW720925:EHB720925 EQS720925:EQX720925 FAO720925:FAT720925 FKK720925:FKP720925 FUG720925:FUL720925 GEC720925:GEH720925 GNY720925:GOD720925 GXU720925:GXZ720925 HHQ720925:HHV720925 HRM720925:HRR720925 IBI720925:IBN720925 ILE720925:ILJ720925 IVA720925:IVF720925 JEW720925:JFB720925 JOS720925:JOX720925 JYO720925:JYT720925 KIK720925:KIP720925 KSG720925:KSL720925 LCC720925:LCH720925 LLY720925:LMD720925 LVU720925:LVZ720925 MFQ720925:MFV720925 MPM720925:MPR720925 MZI720925:MZN720925 NJE720925:NJJ720925 NTA720925:NTF720925 OCW720925:ODB720925 OMS720925:OMX720925 OWO720925:OWT720925 PGK720925:PGP720925 PQG720925:PQL720925 QAC720925:QAH720925 QJY720925:QKD720925 QTU720925:QTZ720925 RDQ720925:RDV720925 RNM720925:RNR720925 RXI720925:RXN720925 SHE720925:SHJ720925 SRA720925:SRF720925 TAW720925:TBB720925 TKS720925:TKX720925 TUO720925:TUT720925 UEK720925:UEP720925 UOG720925:UOL720925 UYC720925:UYH720925 VHY720925:VID720925 VRU720925:VRZ720925 WBQ720925:WBV720925 WLM720925:WLR720925 WVI720925:WVN720925 A786461:F786461 IW786461:JB786461 SS786461:SX786461 ACO786461:ACT786461 AMK786461:AMP786461 AWG786461:AWL786461 BGC786461:BGH786461 BPY786461:BQD786461 BZU786461:BZZ786461 CJQ786461:CJV786461 CTM786461:CTR786461 DDI786461:DDN786461 DNE786461:DNJ786461 DXA786461:DXF786461 EGW786461:EHB786461 EQS786461:EQX786461 FAO786461:FAT786461 FKK786461:FKP786461 FUG786461:FUL786461 GEC786461:GEH786461 GNY786461:GOD786461 GXU786461:GXZ786461 HHQ786461:HHV786461 HRM786461:HRR786461 IBI786461:IBN786461 ILE786461:ILJ786461 IVA786461:IVF786461 JEW786461:JFB786461 JOS786461:JOX786461 JYO786461:JYT786461 KIK786461:KIP786461 KSG786461:KSL786461 LCC786461:LCH786461 LLY786461:LMD786461 LVU786461:LVZ786461 MFQ786461:MFV786461 MPM786461:MPR786461 MZI786461:MZN786461 NJE786461:NJJ786461 NTA786461:NTF786461 OCW786461:ODB786461 OMS786461:OMX786461 OWO786461:OWT786461 PGK786461:PGP786461 PQG786461:PQL786461 QAC786461:QAH786461 QJY786461:QKD786461 QTU786461:QTZ786461 RDQ786461:RDV786461 RNM786461:RNR786461 RXI786461:RXN786461 SHE786461:SHJ786461 SRA786461:SRF786461 TAW786461:TBB786461 TKS786461:TKX786461 TUO786461:TUT786461 UEK786461:UEP786461 UOG786461:UOL786461 UYC786461:UYH786461 VHY786461:VID786461 VRU786461:VRZ786461 WBQ786461:WBV786461 WLM786461:WLR786461 WVI786461:WVN786461 A851997:F851997 IW851997:JB851997 SS851997:SX851997 ACO851997:ACT851997 AMK851997:AMP851997 AWG851997:AWL851997 BGC851997:BGH851997 BPY851997:BQD851997 BZU851997:BZZ851997 CJQ851997:CJV851997 CTM851997:CTR851997 DDI851997:DDN851997 DNE851997:DNJ851997 DXA851997:DXF851997 EGW851997:EHB851997 EQS851997:EQX851997 FAO851997:FAT851997 FKK851997:FKP851997 FUG851997:FUL851997 GEC851997:GEH851997 GNY851997:GOD851997 GXU851997:GXZ851997 HHQ851997:HHV851997 HRM851997:HRR851997 IBI851997:IBN851997 ILE851997:ILJ851997 IVA851997:IVF851997 JEW851997:JFB851997 JOS851997:JOX851997 JYO851997:JYT851997 KIK851997:KIP851997 KSG851997:KSL851997 LCC851997:LCH851997 LLY851997:LMD851997 LVU851997:LVZ851997 MFQ851997:MFV851997 MPM851997:MPR851997 MZI851997:MZN851997 NJE851997:NJJ851997 NTA851997:NTF851997 OCW851997:ODB851997 OMS851997:OMX851997 OWO851997:OWT851997 PGK851997:PGP851997 PQG851997:PQL851997 QAC851997:QAH851997 QJY851997:QKD851997 QTU851997:QTZ851997 RDQ851997:RDV851997 RNM851997:RNR851997 RXI851997:RXN851997 SHE851997:SHJ851997 SRA851997:SRF851997 TAW851997:TBB851997 TKS851997:TKX851997 TUO851997:TUT851997 UEK851997:UEP851997 UOG851997:UOL851997 UYC851997:UYH851997 VHY851997:VID851997 VRU851997:VRZ851997 WBQ851997:WBV851997 WLM851997:WLR851997 WVI851997:WVN851997 A917533:F917533 IW917533:JB917533 SS917533:SX917533 ACO917533:ACT917533 AMK917533:AMP917533 AWG917533:AWL917533 BGC917533:BGH917533 BPY917533:BQD917533 BZU917533:BZZ917533 CJQ917533:CJV917533 CTM917533:CTR917533 DDI917533:DDN917533 DNE917533:DNJ917533 DXA917533:DXF917533 EGW917533:EHB917533 EQS917533:EQX917533 FAO917533:FAT917533 FKK917533:FKP917533 FUG917533:FUL917533 GEC917533:GEH917533 GNY917533:GOD917533 GXU917533:GXZ917533 HHQ917533:HHV917533 HRM917533:HRR917533 IBI917533:IBN917533 ILE917533:ILJ917533 IVA917533:IVF917533 JEW917533:JFB917533 JOS917533:JOX917533 JYO917533:JYT917533 KIK917533:KIP917533 KSG917533:KSL917533 LCC917533:LCH917533 LLY917533:LMD917533 LVU917533:LVZ917533 MFQ917533:MFV917533 MPM917533:MPR917533 MZI917533:MZN917533 NJE917533:NJJ917533 NTA917533:NTF917533 OCW917533:ODB917533 OMS917533:OMX917533 OWO917533:OWT917533 PGK917533:PGP917533 PQG917533:PQL917533 QAC917533:QAH917533 QJY917533:QKD917533 QTU917533:QTZ917533 RDQ917533:RDV917533 RNM917533:RNR917533 RXI917533:RXN917533 SHE917533:SHJ917533 SRA917533:SRF917533 TAW917533:TBB917533 TKS917533:TKX917533 TUO917533:TUT917533 UEK917533:UEP917533 UOG917533:UOL917533 UYC917533:UYH917533 VHY917533:VID917533 VRU917533:VRZ917533 WBQ917533:WBV917533 WLM917533:WLR917533 WVI917533:WVN917533 A983069:F983069 IW983069:JB983069 SS983069:SX983069 ACO983069:ACT983069 AMK983069:AMP983069 AWG983069:AWL983069 BGC983069:BGH983069 BPY983069:BQD983069 BZU983069:BZZ983069 CJQ983069:CJV983069 CTM983069:CTR983069 DDI983069:DDN983069 DNE983069:DNJ983069 DXA983069:DXF983069 EGW983069:EHB983069 EQS983069:EQX983069 FAO983069:FAT983069 FKK983069:FKP983069 FUG983069:FUL983069 GEC983069:GEH983069 GNY983069:GOD983069 GXU983069:GXZ983069 HHQ983069:HHV983069 HRM983069:HRR983069 IBI983069:IBN983069 ILE983069:ILJ983069 IVA983069:IVF983069 JEW983069:JFB983069 JOS983069:JOX983069 JYO983069:JYT983069 KIK983069:KIP983069 KSG983069:KSL983069 LCC983069:LCH983069 LLY983069:LMD983069 LVU983069:LVZ983069 MFQ983069:MFV983069 MPM983069:MPR983069 MZI983069:MZN983069 NJE983069:NJJ983069 NTA983069:NTF983069 OCW983069:ODB983069 OMS983069:OMX983069 OWO983069:OWT983069 PGK983069:PGP983069 PQG983069:PQL983069 QAC983069:QAH983069 QJY983069:QKD983069 QTU983069:QTZ983069 RDQ983069:RDV983069 RNM983069:RNR983069 RXI983069:RXN983069 SHE983069:SHJ983069 SRA983069:SRF983069 TAW983069:TBB983069 TKS983069:TKX983069 TUO983069:TUT983069 UEK983069:UEP983069 UOG983069:UOL983069 UYC983069:UYH983069 VHY983069:VID983069 VRU983069:VRZ983069 WBQ983069:WBV983069 WLM983069:WLR983069 WVI983069:WVN983069">
      <formula1>A190:A195</formula1>
    </dataValidation>
    <dataValidation type="list" allowBlank="1" showInputMessage="1" sqref="A65546:F65546 IW65546:JB65546 SS65546:SX65546 ACO65546:ACT65546 AMK65546:AMP65546 AWG65546:AWL65546 BGC65546:BGH65546 BPY65546:BQD65546 BZU65546:BZZ65546 CJQ65546:CJV65546 CTM65546:CTR65546 DDI65546:DDN65546 DNE65546:DNJ65546 DXA65546:DXF65546 EGW65546:EHB65546 EQS65546:EQX65546 FAO65546:FAT65546 FKK65546:FKP65546 FUG65546:FUL65546 GEC65546:GEH65546 GNY65546:GOD65546 GXU65546:GXZ65546 HHQ65546:HHV65546 HRM65546:HRR65546 IBI65546:IBN65546 ILE65546:ILJ65546 IVA65546:IVF65546 JEW65546:JFB65546 JOS65546:JOX65546 JYO65546:JYT65546 KIK65546:KIP65546 KSG65546:KSL65546 LCC65546:LCH65546 LLY65546:LMD65546 LVU65546:LVZ65546 MFQ65546:MFV65546 MPM65546:MPR65546 MZI65546:MZN65546 NJE65546:NJJ65546 NTA65546:NTF65546 OCW65546:ODB65546 OMS65546:OMX65546 OWO65546:OWT65546 PGK65546:PGP65546 PQG65546:PQL65546 QAC65546:QAH65546 QJY65546:QKD65546 QTU65546:QTZ65546 RDQ65546:RDV65546 RNM65546:RNR65546 RXI65546:RXN65546 SHE65546:SHJ65546 SRA65546:SRF65546 TAW65546:TBB65546 TKS65546:TKX65546 TUO65546:TUT65546 UEK65546:UEP65546 UOG65546:UOL65546 UYC65546:UYH65546 VHY65546:VID65546 VRU65546:VRZ65546 WBQ65546:WBV65546 WLM65546:WLR65546 WVI65546:WVN65546 A131082:F131082 IW131082:JB131082 SS131082:SX131082 ACO131082:ACT131082 AMK131082:AMP131082 AWG131082:AWL131082 BGC131082:BGH131082 BPY131082:BQD131082 BZU131082:BZZ131082 CJQ131082:CJV131082 CTM131082:CTR131082 DDI131082:DDN131082 DNE131082:DNJ131082 DXA131082:DXF131082 EGW131082:EHB131082 EQS131082:EQX131082 FAO131082:FAT131082 FKK131082:FKP131082 FUG131082:FUL131082 GEC131082:GEH131082 GNY131082:GOD131082 GXU131082:GXZ131082 HHQ131082:HHV131082 HRM131082:HRR131082 IBI131082:IBN131082 ILE131082:ILJ131082 IVA131082:IVF131082 JEW131082:JFB131082 JOS131082:JOX131082 JYO131082:JYT131082 KIK131082:KIP131082 KSG131082:KSL131082 LCC131082:LCH131082 LLY131082:LMD131082 LVU131082:LVZ131082 MFQ131082:MFV131082 MPM131082:MPR131082 MZI131082:MZN131082 NJE131082:NJJ131082 NTA131082:NTF131082 OCW131082:ODB131082 OMS131082:OMX131082 OWO131082:OWT131082 PGK131082:PGP131082 PQG131082:PQL131082 QAC131082:QAH131082 QJY131082:QKD131082 QTU131082:QTZ131082 RDQ131082:RDV131082 RNM131082:RNR131082 RXI131082:RXN131082 SHE131082:SHJ131082 SRA131082:SRF131082 TAW131082:TBB131082 TKS131082:TKX131082 TUO131082:TUT131082 UEK131082:UEP131082 UOG131082:UOL131082 UYC131082:UYH131082 VHY131082:VID131082 VRU131082:VRZ131082 WBQ131082:WBV131082 WLM131082:WLR131082 WVI131082:WVN131082 A196618:F196618 IW196618:JB196618 SS196618:SX196618 ACO196618:ACT196618 AMK196618:AMP196618 AWG196618:AWL196618 BGC196618:BGH196618 BPY196618:BQD196618 BZU196618:BZZ196618 CJQ196618:CJV196618 CTM196618:CTR196618 DDI196618:DDN196618 DNE196618:DNJ196618 DXA196618:DXF196618 EGW196618:EHB196618 EQS196618:EQX196618 FAO196618:FAT196618 FKK196618:FKP196618 FUG196618:FUL196618 GEC196618:GEH196618 GNY196618:GOD196618 GXU196618:GXZ196618 HHQ196618:HHV196618 HRM196618:HRR196618 IBI196618:IBN196618 ILE196618:ILJ196618 IVA196618:IVF196618 JEW196618:JFB196618 JOS196618:JOX196618 JYO196618:JYT196618 KIK196618:KIP196618 KSG196618:KSL196618 LCC196618:LCH196618 LLY196618:LMD196618 LVU196618:LVZ196618 MFQ196618:MFV196618 MPM196618:MPR196618 MZI196618:MZN196618 NJE196618:NJJ196618 NTA196618:NTF196618 OCW196618:ODB196618 OMS196618:OMX196618 OWO196618:OWT196618 PGK196618:PGP196618 PQG196618:PQL196618 QAC196618:QAH196618 QJY196618:QKD196618 QTU196618:QTZ196618 RDQ196618:RDV196618 RNM196618:RNR196618 RXI196618:RXN196618 SHE196618:SHJ196618 SRA196618:SRF196618 TAW196618:TBB196618 TKS196618:TKX196618 TUO196618:TUT196618 UEK196618:UEP196618 UOG196618:UOL196618 UYC196618:UYH196618 VHY196618:VID196618 VRU196618:VRZ196618 WBQ196618:WBV196618 WLM196618:WLR196618 WVI196618:WVN196618 A262154:F262154 IW262154:JB262154 SS262154:SX262154 ACO262154:ACT262154 AMK262154:AMP262154 AWG262154:AWL262154 BGC262154:BGH262154 BPY262154:BQD262154 BZU262154:BZZ262154 CJQ262154:CJV262154 CTM262154:CTR262154 DDI262154:DDN262154 DNE262154:DNJ262154 DXA262154:DXF262154 EGW262154:EHB262154 EQS262154:EQX262154 FAO262154:FAT262154 FKK262154:FKP262154 FUG262154:FUL262154 GEC262154:GEH262154 GNY262154:GOD262154 GXU262154:GXZ262154 HHQ262154:HHV262154 HRM262154:HRR262154 IBI262154:IBN262154 ILE262154:ILJ262154 IVA262154:IVF262154 JEW262154:JFB262154 JOS262154:JOX262154 JYO262154:JYT262154 KIK262154:KIP262154 KSG262154:KSL262154 LCC262154:LCH262154 LLY262154:LMD262154 LVU262154:LVZ262154 MFQ262154:MFV262154 MPM262154:MPR262154 MZI262154:MZN262154 NJE262154:NJJ262154 NTA262154:NTF262154 OCW262154:ODB262154 OMS262154:OMX262154 OWO262154:OWT262154 PGK262154:PGP262154 PQG262154:PQL262154 QAC262154:QAH262154 QJY262154:QKD262154 QTU262154:QTZ262154 RDQ262154:RDV262154 RNM262154:RNR262154 RXI262154:RXN262154 SHE262154:SHJ262154 SRA262154:SRF262154 TAW262154:TBB262154 TKS262154:TKX262154 TUO262154:TUT262154 UEK262154:UEP262154 UOG262154:UOL262154 UYC262154:UYH262154 VHY262154:VID262154 VRU262154:VRZ262154 WBQ262154:WBV262154 WLM262154:WLR262154 WVI262154:WVN262154 A327690:F327690 IW327690:JB327690 SS327690:SX327690 ACO327690:ACT327690 AMK327690:AMP327690 AWG327690:AWL327690 BGC327690:BGH327690 BPY327690:BQD327690 BZU327690:BZZ327690 CJQ327690:CJV327690 CTM327690:CTR327690 DDI327690:DDN327690 DNE327690:DNJ327690 DXA327690:DXF327690 EGW327690:EHB327690 EQS327690:EQX327690 FAO327690:FAT327690 FKK327690:FKP327690 FUG327690:FUL327690 GEC327690:GEH327690 GNY327690:GOD327690 GXU327690:GXZ327690 HHQ327690:HHV327690 HRM327690:HRR327690 IBI327690:IBN327690 ILE327690:ILJ327690 IVA327690:IVF327690 JEW327690:JFB327690 JOS327690:JOX327690 JYO327690:JYT327690 KIK327690:KIP327690 KSG327690:KSL327690 LCC327690:LCH327690 LLY327690:LMD327690 LVU327690:LVZ327690 MFQ327690:MFV327690 MPM327690:MPR327690 MZI327690:MZN327690 NJE327690:NJJ327690 NTA327690:NTF327690 OCW327690:ODB327690 OMS327690:OMX327690 OWO327690:OWT327690 PGK327690:PGP327690 PQG327690:PQL327690 QAC327690:QAH327690 QJY327690:QKD327690 QTU327690:QTZ327690 RDQ327690:RDV327690 RNM327690:RNR327690 RXI327690:RXN327690 SHE327690:SHJ327690 SRA327690:SRF327690 TAW327690:TBB327690 TKS327690:TKX327690 TUO327690:TUT327690 UEK327690:UEP327690 UOG327690:UOL327690 UYC327690:UYH327690 VHY327690:VID327690 VRU327690:VRZ327690 WBQ327690:WBV327690 WLM327690:WLR327690 WVI327690:WVN327690 A393226:F393226 IW393226:JB393226 SS393226:SX393226 ACO393226:ACT393226 AMK393226:AMP393226 AWG393226:AWL393226 BGC393226:BGH393226 BPY393226:BQD393226 BZU393226:BZZ393226 CJQ393226:CJV393226 CTM393226:CTR393226 DDI393226:DDN393226 DNE393226:DNJ393226 DXA393226:DXF393226 EGW393226:EHB393226 EQS393226:EQX393226 FAO393226:FAT393226 FKK393226:FKP393226 FUG393226:FUL393226 GEC393226:GEH393226 GNY393226:GOD393226 GXU393226:GXZ393226 HHQ393226:HHV393226 HRM393226:HRR393226 IBI393226:IBN393226 ILE393226:ILJ393226 IVA393226:IVF393226 JEW393226:JFB393226 JOS393226:JOX393226 JYO393226:JYT393226 KIK393226:KIP393226 KSG393226:KSL393226 LCC393226:LCH393226 LLY393226:LMD393226 LVU393226:LVZ393226 MFQ393226:MFV393226 MPM393226:MPR393226 MZI393226:MZN393226 NJE393226:NJJ393226 NTA393226:NTF393226 OCW393226:ODB393226 OMS393226:OMX393226 OWO393226:OWT393226 PGK393226:PGP393226 PQG393226:PQL393226 QAC393226:QAH393226 QJY393226:QKD393226 QTU393226:QTZ393226 RDQ393226:RDV393226 RNM393226:RNR393226 RXI393226:RXN393226 SHE393226:SHJ393226 SRA393226:SRF393226 TAW393226:TBB393226 TKS393226:TKX393226 TUO393226:TUT393226 UEK393226:UEP393226 UOG393226:UOL393226 UYC393226:UYH393226 VHY393226:VID393226 VRU393226:VRZ393226 WBQ393226:WBV393226 WLM393226:WLR393226 WVI393226:WVN393226 A458762:F458762 IW458762:JB458762 SS458762:SX458762 ACO458762:ACT458762 AMK458762:AMP458762 AWG458762:AWL458762 BGC458762:BGH458762 BPY458762:BQD458762 BZU458762:BZZ458762 CJQ458762:CJV458762 CTM458762:CTR458762 DDI458762:DDN458762 DNE458762:DNJ458762 DXA458762:DXF458762 EGW458762:EHB458762 EQS458762:EQX458762 FAO458762:FAT458762 FKK458762:FKP458762 FUG458762:FUL458762 GEC458762:GEH458762 GNY458762:GOD458762 GXU458762:GXZ458762 HHQ458762:HHV458762 HRM458762:HRR458762 IBI458762:IBN458762 ILE458762:ILJ458762 IVA458762:IVF458762 JEW458762:JFB458762 JOS458762:JOX458762 JYO458762:JYT458762 KIK458762:KIP458762 KSG458762:KSL458762 LCC458762:LCH458762 LLY458762:LMD458762 LVU458762:LVZ458762 MFQ458762:MFV458762 MPM458762:MPR458762 MZI458762:MZN458762 NJE458762:NJJ458762 NTA458762:NTF458762 OCW458762:ODB458762 OMS458762:OMX458762 OWO458762:OWT458762 PGK458762:PGP458762 PQG458762:PQL458762 QAC458762:QAH458762 QJY458762:QKD458762 QTU458762:QTZ458762 RDQ458762:RDV458762 RNM458762:RNR458762 RXI458762:RXN458762 SHE458762:SHJ458762 SRA458762:SRF458762 TAW458762:TBB458762 TKS458762:TKX458762 TUO458762:TUT458762 UEK458762:UEP458762 UOG458762:UOL458762 UYC458762:UYH458762 VHY458762:VID458762 VRU458762:VRZ458762 WBQ458762:WBV458762 WLM458762:WLR458762 WVI458762:WVN458762 A524298:F524298 IW524298:JB524298 SS524298:SX524298 ACO524298:ACT524298 AMK524298:AMP524298 AWG524298:AWL524298 BGC524298:BGH524298 BPY524298:BQD524298 BZU524298:BZZ524298 CJQ524298:CJV524298 CTM524298:CTR524298 DDI524298:DDN524298 DNE524298:DNJ524298 DXA524298:DXF524298 EGW524298:EHB524298 EQS524298:EQX524298 FAO524298:FAT524298 FKK524298:FKP524298 FUG524298:FUL524298 GEC524298:GEH524298 GNY524298:GOD524298 GXU524298:GXZ524298 HHQ524298:HHV524298 HRM524298:HRR524298 IBI524298:IBN524298 ILE524298:ILJ524298 IVA524298:IVF524298 JEW524298:JFB524298 JOS524298:JOX524298 JYO524298:JYT524298 KIK524298:KIP524298 KSG524298:KSL524298 LCC524298:LCH524298 LLY524298:LMD524298 LVU524298:LVZ524298 MFQ524298:MFV524298 MPM524298:MPR524298 MZI524298:MZN524298 NJE524298:NJJ524298 NTA524298:NTF524298 OCW524298:ODB524298 OMS524298:OMX524298 OWO524298:OWT524298 PGK524298:PGP524298 PQG524298:PQL524298 QAC524298:QAH524298 QJY524298:QKD524298 QTU524298:QTZ524298 RDQ524298:RDV524298 RNM524298:RNR524298 RXI524298:RXN524298 SHE524298:SHJ524298 SRA524298:SRF524298 TAW524298:TBB524298 TKS524298:TKX524298 TUO524298:TUT524298 UEK524298:UEP524298 UOG524298:UOL524298 UYC524298:UYH524298 VHY524298:VID524298 VRU524298:VRZ524298 WBQ524298:WBV524298 WLM524298:WLR524298 WVI524298:WVN524298 A589834:F589834 IW589834:JB589834 SS589834:SX589834 ACO589834:ACT589834 AMK589834:AMP589834 AWG589834:AWL589834 BGC589834:BGH589834 BPY589834:BQD589834 BZU589834:BZZ589834 CJQ589834:CJV589834 CTM589834:CTR589834 DDI589834:DDN589834 DNE589834:DNJ589834 DXA589834:DXF589834 EGW589834:EHB589834 EQS589834:EQX589834 FAO589834:FAT589834 FKK589834:FKP589834 FUG589834:FUL589834 GEC589834:GEH589834 GNY589834:GOD589834 GXU589834:GXZ589834 HHQ589834:HHV589834 HRM589834:HRR589834 IBI589834:IBN589834 ILE589834:ILJ589834 IVA589834:IVF589834 JEW589834:JFB589834 JOS589834:JOX589834 JYO589834:JYT589834 KIK589834:KIP589834 KSG589834:KSL589834 LCC589834:LCH589834 LLY589834:LMD589834 LVU589834:LVZ589834 MFQ589834:MFV589834 MPM589834:MPR589834 MZI589834:MZN589834 NJE589834:NJJ589834 NTA589834:NTF589834 OCW589834:ODB589834 OMS589834:OMX589834 OWO589834:OWT589834 PGK589834:PGP589834 PQG589834:PQL589834 QAC589834:QAH589834 QJY589834:QKD589834 QTU589834:QTZ589834 RDQ589834:RDV589834 RNM589834:RNR589834 RXI589834:RXN589834 SHE589834:SHJ589834 SRA589834:SRF589834 TAW589834:TBB589834 TKS589834:TKX589834 TUO589834:TUT589834 UEK589834:UEP589834 UOG589834:UOL589834 UYC589834:UYH589834 VHY589834:VID589834 VRU589834:VRZ589834 WBQ589834:WBV589834 WLM589834:WLR589834 WVI589834:WVN589834 A655370:F655370 IW655370:JB655370 SS655370:SX655370 ACO655370:ACT655370 AMK655370:AMP655370 AWG655370:AWL655370 BGC655370:BGH655370 BPY655370:BQD655370 BZU655370:BZZ655370 CJQ655370:CJV655370 CTM655370:CTR655370 DDI655370:DDN655370 DNE655370:DNJ655370 DXA655370:DXF655370 EGW655370:EHB655370 EQS655370:EQX655370 FAO655370:FAT655370 FKK655370:FKP655370 FUG655370:FUL655370 GEC655370:GEH655370 GNY655370:GOD655370 GXU655370:GXZ655370 HHQ655370:HHV655370 HRM655370:HRR655370 IBI655370:IBN655370 ILE655370:ILJ655370 IVA655370:IVF655370 JEW655370:JFB655370 JOS655370:JOX655370 JYO655370:JYT655370 KIK655370:KIP655370 KSG655370:KSL655370 LCC655370:LCH655370 LLY655370:LMD655370 LVU655370:LVZ655370 MFQ655370:MFV655370 MPM655370:MPR655370 MZI655370:MZN655370 NJE655370:NJJ655370 NTA655370:NTF655370 OCW655370:ODB655370 OMS655370:OMX655370 OWO655370:OWT655370 PGK655370:PGP655370 PQG655370:PQL655370 QAC655370:QAH655370 QJY655370:QKD655370 QTU655370:QTZ655370 RDQ655370:RDV655370 RNM655370:RNR655370 RXI655370:RXN655370 SHE655370:SHJ655370 SRA655370:SRF655370 TAW655370:TBB655370 TKS655370:TKX655370 TUO655370:TUT655370 UEK655370:UEP655370 UOG655370:UOL655370 UYC655370:UYH655370 VHY655370:VID655370 VRU655370:VRZ655370 WBQ655370:WBV655370 WLM655370:WLR655370 WVI655370:WVN655370 A720906:F720906 IW720906:JB720906 SS720906:SX720906 ACO720906:ACT720906 AMK720906:AMP720906 AWG720906:AWL720906 BGC720906:BGH720906 BPY720906:BQD720906 BZU720906:BZZ720906 CJQ720906:CJV720906 CTM720906:CTR720906 DDI720906:DDN720906 DNE720906:DNJ720906 DXA720906:DXF720906 EGW720906:EHB720906 EQS720906:EQX720906 FAO720906:FAT720906 FKK720906:FKP720906 FUG720906:FUL720906 GEC720906:GEH720906 GNY720906:GOD720906 GXU720906:GXZ720906 HHQ720906:HHV720906 HRM720906:HRR720906 IBI720906:IBN720906 ILE720906:ILJ720906 IVA720906:IVF720906 JEW720906:JFB720906 JOS720906:JOX720906 JYO720906:JYT720906 KIK720906:KIP720906 KSG720906:KSL720906 LCC720906:LCH720906 LLY720906:LMD720906 LVU720906:LVZ720906 MFQ720906:MFV720906 MPM720906:MPR720906 MZI720906:MZN720906 NJE720906:NJJ720906 NTA720906:NTF720906 OCW720906:ODB720906 OMS720906:OMX720906 OWO720906:OWT720906 PGK720906:PGP720906 PQG720906:PQL720906 QAC720906:QAH720906 QJY720906:QKD720906 QTU720906:QTZ720906 RDQ720906:RDV720906 RNM720906:RNR720906 RXI720906:RXN720906 SHE720906:SHJ720906 SRA720906:SRF720906 TAW720906:TBB720906 TKS720906:TKX720906 TUO720906:TUT720906 UEK720906:UEP720906 UOG720906:UOL720906 UYC720906:UYH720906 VHY720906:VID720906 VRU720906:VRZ720906 WBQ720906:WBV720906 WLM720906:WLR720906 WVI720906:WVN720906 A786442:F786442 IW786442:JB786442 SS786442:SX786442 ACO786442:ACT786442 AMK786442:AMP786442 AWG786442:AWL786442 BGC786442:BGH786442 BPY786442:BQD786442 BZU786442:BZZ786442 CJQ786442:CJV786442 CTM786442:CTR786442 DDI786442:DDN786442 DNE786442:DNJ786442 DXA786442:DXF786442 EGW786442:EHB786442 EQS786442:EQX786442 FAO786442:FAT786442 FKK786442:FKP786442 FUG786442:FUL786442 GEC786442:GEH786442 GNY786442:GOD786442 GXU786442:GXZ786442 HHQ786442:HHV786442 HRM786442:HRR786442 IBI786442:IBN786442 ILE786442:ILJ786442 IVA786442:IVF786442 JEW786442:JFB786442 JOS786442:JOX786442 JYO786442:JYT786442 KIK786442:KIP786442 KSG786442:KSL786442 LCC786442:LCH786442 LLY786442:LMD786442 LVU786442:LVZ786442 MFQ786442:MFV786442 MPM786442:MPR786442 MZI786442:MZN786442 NJE786442:NJJ786442 NTA786442:NTF786442 OCW786442:ODB786442 OMS786442:OMX786442 OWO786442:OWT786442 PGK786442:PGP786442 PQG786442:PQL786442 QAC786442:QAH786442 QJY786442:QKD786442 QTU786442:QTZ786442 RDQ786442:RDV786442 RNM786442:RNR786442 RXI786442:RXN786442 SHE786442:SHJ786442 SRA786442:SRF786442 TAW786442:TBB786442 TKS786442:TKX786442 TUO786442:TUT786442 UEK786442:UEP786442 UOG786442:UOL786442 UYC786442:UYH786442 VHY786442:VID786442 VRU786442:VRZ786442 WBQ786442:WBV786442 WLM786442:WLR786442 WVI786442:WVN786442 A851978:F851978 IW851978:JB851978 SS851978:SX851978 ACO851978:ACT851978 AMK851978:AMP851978 AWG851978:AWL851978 BGC851978:BGH851978 BPY851978:BQD851978 BZU851978:BZZ851978 CJQ851978:CJV851978 CTM851978:CTR851978 DDI851978:DDN851978 DNE851978:DNJ851978 DXA851978:DXF851978 EGW851978:EHB851978 EQS851978:EQX851978 FAO851978:FAT851978 FKK851978:FKP851978 FUG851978:FUL851978 GEC851978:GEH851978 GNY851978:GOD851978 GXU851978:GXZ851978 HHQ851978:HHV851978 HRM851978:HRR851978 IBI851978:IBN851978 ILE851978:ILJ851978 IVA851978:IVF851978 JEW851978:JFB851978 JOS851978:JOX851978 JYO851978:JYT851978 KIK851978:KIP851978 KSG851978:KSL851978 LCC851978:LCH851978 LLY851978:LMD851978 LVU851978:LVZ851978 MFQ851978:MFV851978 MPM851978:MPR851978 MZI851978:MZN851978 NJE851978:NJJ851978 NTA851978:NTF851978 OCW851978:ODB851978 OMS851978:OMX851978 OWO851978:OWT851978 PGK851978:PGP851978 PQG851978:PQL851978 QAC851978:QAH851978 QJY851978:QKD851978 QTU851978:QTZ851978 RDQ851978:RDV851978 RNM851978:RNR851978 RXI851978:RXN851978 SHE851978:SHJ851978 SRA851978:SRF851978 TAW851978:TBB851978 TKS851978:TKX851978 TUO851978:TUT851978 UEK851978:UEP851978 UOG851978:UOL851978 UYC851978:UYH851978 VHY851978:VID851978 VRU851978:VRZ851978 WBQ851978:WBV851978 WLM851978:WLR851978 WVI851978:WVN851978 A917514:F917514 IW917514:JB917514 SS917514:SX917514 ACO917514:ACT917514 AMK917514:AMP917514 AWG917514:AWL917514 BGC917514:BGH917514 BPY917514:BQD917514 BZU917514:BZZ917514 CJQ917514:CJV917514 CTM917514:CTR917514 DDI917514:DDN917514 DNE917514:DNJ917514 DXA917514:DXF917514 EGW917514:EHB917514 EQS917514:EQX917514 FAO917514:FAT917514 FKK917514:FKP917514 FUG917514:FUL917514 GEC917514:GEH917514 GNY917514:GOD917514 GXU917514:GXZ917514 HHQ917514:HHV917514 HRM917514:HRR917514 IBI917514:IBN917514 ILE917514:ILJ917514 IVA917514:IVF917514 JEW917514:JFB917514 JOS917514:JOX917514 JYO917514:JYT917514 KIK917514:KIP917514 KSG917514:KSL917514 LCC917514:LCH917514 LLY917514:LMD917514 LVU917514:LVZ917514 MFQ917514:MFV917514 MPM917514:MPR917514 MZI917514:MZN917514 NJE917514:NJJ917514 NTA917514:NTF917514 OCW917514:ODB917514 OMS917514:OMX917514 OWO917514:OWT917514 PGK917514:PGP917514 PQG917514:PQL917514 QAC917514:QAH917514 QJY917514:QKD917514 QTU917514:QTZ917514 RDQ917514:RDV917514 RNM917514:RNR917514 RXI917514:RXN917514 SHE917514:SHJ917514 SRA917514:SRF917514 TAW917514:TBB917514 TKS917514:TKX917514 TUO917514:TUT917514 UEK917514:UEP917514 UOG917514:UOL917514 UYC917514:UYH917514 VHY917514:VID917514 VRU917514:VRZ917514 WBQ917514:WBV917514 WLM917514:WLR917514 WVI917514:WVN917514 A983050:F983050 IW983050:JB983050 SS983050:SX983050 ACO983050:ACT983050 AMK983050:AMP983050 AWG983050:AWL983050 BGC983050:BGH983050 BPY983050:BQD983050 BZU983050:BZZ983050 CJQ983050:CJV983050 CTM983050:CTR983050 DDI983050:DDN983050 DNE983050:DNJ983050 DXA983050:DXF983050 EGW983050:EHB983050 EQS983050:EQX983050 FAO983050:FAT983050 FKK983050:FKP983050 FUG983050:FUL983050 GEC983050:GEH983050 GNY983050:GOD983050 GXU983050:GXZ983050 HHQ983050:HHV983050 HRM983050:HRR983050 IBI983050:IBN983050 ILE983050:ILJ983050 IVA983050:IVF983050 JEW983050:JFB983050 JOS983050:JOX983050 JYO983050:JYT983050 KIK983050:KIP983050 KSG983050:KSL983050 LCC983050:LCH983050 LLY983050:LMD983050 LVU983050:LVZ983050 MFQ983050:MFV983050 MPM983050:MPR983050 MZI983050:MZN983050 NJE983050:NJJ983050 NTA983050:NTF983050 OCW983050:ODB983050 OMS983050:OMX983050 OWO983050:OWT983050 PGK983050:PGP983050 PQG983050:PQL983050 QAC983050:QAH983050 QJY983050:QKD983050 QTU983050:QTZ983050 RDQ983050:RDV983050 RNM983050:RNR983050 RXI983050:RXN983050 SHE983050:SHJ983050 SRA983050:SRF983050 TAW983050:TBB983050 TKS983050:TKX983050 TUO983050:TUT983050 UEK983050:UEP983050 UOG983050:UOL983050 UYC983050:UYH983050 VHY983050:VID983050 VRU983050:VRZ983050 WBQ983050:WBV983050 WLM983050:WLR983050 WVI983050:WVN983050">
      <formula1>A65704:A65723</formula1>
    </dataValidation>
    <dataValidation type="list" allowBlank="1" showInputMessage="1" sqref="A47:G47 IW47:JC47 SS47:SY47 ACO47:ACU47 AMK47:AMQ47 AWG47:AWM47 BGC47:BGI47 BPY47:BQE47 BZU47:CAA47 CJQ47:CJW47 CTM47:CTS47 DDI47:DDO47 DNE47:DNK47 DXA47:DXG47 EGW47:EHC47 EQS47:EQY47 FAO47:FAU47 FKK47:FKQ47 FUG47:FUM47 GEC47:GEI47 GNY47:GOE47 GXU47:GYA47 HHQ47:HHW47 HRM47:HRS47 IBI47:IBO47 ILE47:ILK47 IVA47:IVG47 JEW47:JFC47 JOS47:JOY47 JYO47:JYU47 KIK47:KIQ47 KSG47:KSM47 LCC47:LCI47 LLY47:LME47 LVU47:LWA47 MFQ47:MFW47 MPM47:MPS47 MZI47:MZO47 NJE47:NJK47 NTA47:NTG47 OCW47:ODC47 OMS47:OMY47 OWO47:OWU47 PGK47:PGQ47 PQG47:PQM47 QAC47:QAI47 QJY47:QKE47 QTU47:QUA47 RDQ47:RDW47 RNM47:RNS47 RXI47:RXO47 SHE47:SHK47 SRA47:SRG47 TAW47:TBC47 TKS47:TKY47 TUO47:TUU47 UEK47:UEQ47 UOG47:UOM47 UYC47:UYI47 VHY47:VIE47 VRU47:VSA47 WBQ47:WBW47 WLM47:WLS47 WVI47:WVO47 A65583:G65583 IW65583:JC65583 SS65583:SY65583 ACO65583:ACU65583 AMK65583:AMQ65583 AWG65583:AWM65583 BGC65583:BGI65583 BPY65583:BQE65583 BZU65583:CAA65583 CJQ65583:CJW65583 CTM65583:CTS65583 DDI65583:DDO65583 DNE65583:DNK65583 DXA65583:DXG65583 EGW65583:EHC65583 EQS65583:EQY65583 FAO65583:FAU65583 FKK65583:FKQ65583 FUG65583:FUM65583 GEC65583:GEI65583 GNY65583:GOE65583 GXU65583:GYA65583 HHQ65583:HHW65583 HRM65583:HRS65583 IBI65583:IBO65583 ILE65583:ILK65583 IVA65583:IVG65583 JEW65583:JFC65583 JOS65583:JOY65583 JYO65583:JYU65583 KIK65583:KIQ65583 KSG65583:KSM65583 LCC65583:LCI65583 LLY65583:LME65583 LVU65583:LWA65583 MFQ65583:MFW65583 MPM65583:MPS65583 MZI65583:MZO65583 NJE65583:NJK65583 NTA65583:NTG65583 OCW65583:ODC65583 OMS65583:OMY65583 OWO65583:OWU65583 PGK65583:PGQ65583 PQG65583:PQM65583 QAC65583:QAI65583 QJY65583:QKE65583 QTU65583:QUA65583 RDQ65583:RDW65583 RNM65583:RNS65583 RXI65583:RXO65583 SHE65583:SHK65583 SRA65583:SRG65583 TAW65583:TBC65583 TKS65583:TKY65583 TUO65583:TUU65583 UEK65583:UEQ65583 UOG65583:UOM65583 UYC65583:UYI65583 VHY65583:VIE65583 VRU65583:VSA65583 WBQ65583:WBW65583 WLM65583:WLS65583 WVI65583:WVO65583 A131119:G131119 IW131119:JC131119 SS131119:SY131119 ACO131119:ACU131119 AMK131119:AMQ131119 AWG131119:AWM131119 BGC131119:BGI131119 BPY131119:BQE131119 BZU131119:CAA131119 CJQ131119:CJW131119 CTM131119:CTS131119 DDI131119:DDO131119 DNE131119:DNK131119 DXA131119:DXG131119 EGW131119:EHC131119 EQS131119:EQY131119 FAO131119:FAU131119 FKK131119:FKQ131119 FUG131119:FUM131119 GEC131119:GEI131119 GNY131119:GOE131119 GXU131119:GYA131119 HHQ131119:HHW131119 HRM131119:HRS131119 IBI131119:IBO131119 ILE131119:ILK131119 IVA131119:IVG131119 JEW131119:JFC131119 JOS131119:JOY131119 JYO131119:JYU131119 KIK131119:KIQ131119 KSG131119:KSM131119 LCC131119:LCI131119 LLY131119:LME131119 LVU131119:LWA131119 MFQ131119:MFW131119 MPM131119:MPS131119 MZI131119:MZO131119 NJE131119:NJK131119 NTA131119:NTG131119 OCW131119:ODC131119 OMS131119:OMY131119 OWO131119:OWU131119 PGK131119:PGQ131119 PQG131119:PQM131119 QAC131119:QAI131119 QJY131119:QKE131119 QTU131119:QUA131119 RDQ131119:RDW131119 RNM131119:RNS131119 RXI131119:RXO131119 SHE131119:SHK131119 SRA131119:SRG131119 TAW131119:TBC131119 TKS131119:TKY131119 TUO131119:TUU131119 UEK131119:UEQ131119 UOG131119:UOM131119 UYC131119:UYI131119 VHY131119:VIE131119 VRU131119:VSA131119 WBQ131119:WBW131119 WLM131119:WLS131119 WVI131119:WVO131119 A196655:G196655 IW196655:JC196655 SS196655:SY196655 ACO196655:ACU196655 AMK196655:AMQ196655 AWG196655:AWM196655 BGC196655:BGI196655 BPY196655:BQE196655 BZU196655:CAA196655 CJQ196655:CJW196655 CTM196655:CTS196655 DDI196655:DDO196655 DNE196655:DNK196655 DXA196655:DXG196655 EGW196655:EHC196655 EQS196655:EQY196655 FAO196655:FAU196655 FKK196655:FKQ196655 FUG196655:FUM196655 GEC196655:GEI196655 GNY196655:GOE196655 GXU196655:GYA196655 HHQ196655:HHW196655 HRM196655:HRS196655 IBI196655:IBO196655 ILE196655:ILK196655 IVA196655:IVG196655 JEW196655:JFC196655 JOS196655:JOY196655 JYO196655:JYU196655 KIK196655:KIQ196655 KSG196655:KSM196655 LCC196655:LCI196655 LLY196655:LME196655 LVU196655:LWA196655 MFQ196655:MFW196655 MPM196655:MPS196655 MZI196655:MZO196655 NJE196655:NJK196655 NTA196655:NTG196655 OCW196655:ODC196655 OMS196655:OMY196655 OWO196655:OWU196655 PGK196655:PGQ196655 PQG196655:PQM196655 QAC196655:QAI196655 QJY196655:QKE196655 QTU196655:QUA196655 RDQ196655:RDW196655 RNM196655:RNS196655 RXI196655:RXO196655 SHE196655:SHK196655 SRA196655:SRG196655 TAW196655:TBC196655 TKS196655:TKY196655 TUO196655:TUU196655 UEK196655:UEQ196655 UOG196655:UOM196655 UYC196655:UYI196655 VHY196655:VIE196655 VRU196655:VSA196655 WBQ196655:WBW196655 WLM196655:WLS196655 WVI196655:WVO196655 A262191:G262191 IW262191:JC262191 SS262191:SY262191 ACO262191:ACU262191 AMK262191:AMQ262191 AWG262191:AWM262191 BGC262191:BGI262191 BPY262191:BQE262191 BZU262191:CAA262191 CJQ262191:CJW262191 CTM262191:CTS262191 DDI262191:DDO262191 DNE262191:DNK262191 DXA262191:DXG262191 EGW262191:EHC262191 EQS262191:EQY262191 FAO262191:FAU262191 FKK262191:FKQ262191 FUG262191:FUM262191 GEC262191:GEI262191 GNY262191:GOE262191 GXU262191:GYA262191 HHQ262191:HHW262191 HRM262191:HRS262191 IBI262191:IBO262191 ILE262191:ILK262191 IVA262191:IVG262191 JEW262191:JFC262191 JOS262191:JOY262191 JYO262191:JYU262191 KIK262191:KIQ262191 KSG262191:KSM262191 LCC262191:LCI262191 LLY262191:LME262191 LVU262191:LWA262191 MFQ262191:MFW262191 MPM262191:MPS262191 MZI262191:MZO262191 NJE262191:NJK262191 NTA262191:NTG262191 OCW262191:ODC262191 OMS262191:OMY262191 OWO262191:OWU262191 PGK262191:PGQ262191 PQG262191:PQM262191 QAC262191:QAI262191 QJY262191:QKE262191 QTU262191:QUA262191 RDQ262191:RDW262191 RNM262191:RNS262191 RXI262191:RXO262191 SHE262191:SHK262191 SRA262191:SRG262191 TAW262191:TBC262191 TKS262191:TKY262191 TUO262191:TUU262191 UEK262191:UEQ262191 UOG262191:UOM262191 UYC262191:UYI262191 VHY262191:VIE262191 VRU262191:VSA262191 WBQ262191:WBW262191 WLM262191:WLS262191 WVI262191:WVO262191 A327727:G327727 IW327727:JC327727 SS327727:SY327727 ACO327727:ACU327727 AMK327727:AMQ327727 AWG327727:AWM327727 BGC327727:BGI327727 BPY327727:BQE327727 BZU327727:CAA327727 CJQ327727:CJW327727 CTM327727:CTS327727 DDI327727:DDO327727 DNE327727:DNK327727 DXA327727:DXG327727 EGW327727:EHC327727 EQS327727:EQY327727 FAO327727:FAU327727 FKK327727:FKQ327727 FUG327727:FUM327727 GEC327727:GEI327727 GNY327727:GOE327727 GXU327727:GYA327727 HHQ327727:HHW327727 HRM327727:HRS327727 IBI327727:IBO327727 ILE327727:ILK327727 IVA327727:IVG327727 JEW327727:JFC327727 JOS327727:JOY327727 JYO327727:JYU327727 KIK327727:KIQ327727 KSG327727:KSM327727 LCC327727:LCI327727 LLY327727:LME327727 LVU327727:LWA327727 MFQ327727:MFW327727 MPM327727:MPS327727 MZI327727:MZO327727 NJE327727:NJK327727 NTA327727:NTG327727 OCW327727:ODC327727 OMS327727:OMY327727 OWO327727:OWU327727 PGK327727:PGQ327727 PQG327727:PQM327727 QAC327727:QAI327727 QJY327727:QKE327727 QTU327727:QUA327727 RDQ327727:RDW327727 RNM327727:RNS327727 RXI327727:RXO327727 SHE327727:SHK327727 SRA327727:SRG327727 TAW327727:TBC327727 TKS327727:TKY327727 TUO327727:TUU327727 UEK327727:UEQ327727 UOG327727:UOM327727 UYC327727:UYI327727 VHY327727:VIE327727 VRU327727:VSA327727 WBQ327727:WBW327727 WLM327727:WLS327727 WVI327727:WVO327727 A393263:G393263 IW393263:JC393263 SS393263:SY393263 ACO393263:ACU393263 AMK393263:AMQ393263 AWG393263:AWM393263 BGC393263:BGI393263 BPY393263:BQE393263 BZU393263:CAA393263 CJQ393263:CJW393263 CTM393263:CTS393263 DDI393263:DDO393263 DNE393263:DNK393263 DXA393263:DXG393263 EGW393263:EHC393263 EQS393263:EQY393263 FAO393263:FAU393263 FKK393263:FKQ393263 FUG393263:FUM393263 GEC393263:GEI393263 GNY393263:GOE393263 GXU393263:GYA393263 HHQ393263:HHW393263 HRM393263:HRS393263 IBI393263:IBO393263 ILE393263:ILK393263 IVA393263:IVG393263 JEW393263:JFC393263 JOS393263:JOY393263 JYO393263:JYU393263 KIK393263:KIQ393263 KSG393263:KSM393263 LCC393263:LCI393263 LLY393263:LME393263 LVU393263:LWA393263 MFQ393263:MFW393263 MPM393263:MPS393263 MZI393263:MZO393263 NJE393263:NJK393263 NTA393263:NTG393263 OCW393263:ODC393263 OMS393263:OMY393263 OWO393263:OWU393263 PGK393263:PGQ393263 PQG393263:PQM393263 QAC393263:QAI393263 QJY393263:QKE393263 QTU393263:QUA393263 RDQ393263:RDW393263 RNM393263:RNS393263 RXI393263:RXO393263 SHE393263:SHK393263 SRA393263:SRG393263 TAW393263:TBC393263 TKS393263:TKY393263 TUO393263:TUU393263 UEK393263:UEQ393263 UOG393263:UOM393263 UYC393263:UYI393263 VHY393263:VIE393263 VRU393263:VSA393263 WBQ393263:WBW393263 WLM393263:WLS393263 WVI393263:WVO393263 A458799:G458799 IW458799:JC458799 SS458799:SY458799 ACO458799:ACU458799 AMK458799:AMQ458799 AWG458799:AWM458799 BGC458799:BGI458799 BPY458799:BQE458799 BZU458799:CAA458799 CJQ458799:CJW458799 CTM458799:CTS458799 DDI458799:DDO458799 DNE458799:DNK458799 DXA458799:DXG458799 EGW458799:EHC458799 EQS458799:EQY458799 FAO458799:FAU458799 FKK458799:FKQ458799 FUG458799:FUM458799 GEC458799:GEI458799 GNY458799:GOE458799 GXU458799:GYA458799 HHQ458799:HHW458799 HRM458799:HRS458799 IBI458799:IBO458799 ILE458799:ILK458799 IVA458799:IVG458799 JEW458799:JFC458799 JOS458799:JOY458799 JYO458799:JYU458799 KIK458799:KIQ458799 KSG458799:KSM458799 LCC458799:LCI458799 LLY458799:LME458799 LVU458799:LWA458799 MFQ458799:MFW458799 MPM458799:MPS458799 MZI458799:MZO458799 NJE458799:NJK458799 NTA458799:NTG458799 OCW458799:ODC458799 OMS458799:OMY458799 OWO458799:OWU458799 PGK458799:PGQ458799 PQG458799:PQM458799 QAC458799:QAI458799 QJY458799:QKE458799 QTU458799:QUA458799 RDQ458799:RDW458799 RNM458799:RNS458799 RXI458799:RXO458799 SHE458799:SHK458799 SRA458799:SRG458799 TAW458799:TBC458799 TKS458799:TKY458799 TUO458799:TUU458799 UEK458799:UEQ458799 UOG458799:UOM458799 UYC458799:UYI458799 VHY458799:VIE458799 VRU458799:VSA458799 WBQ458799:WBW458799 WLM458799:WLS458799 WVI458799:WVO458799 A524335:G524335 IW524335:JC524335 SS524335:SY524335 ACO524335:ACU524335 AMK524335:AMQ524335 AWG524335:AWM524335 BGC524335:BGI524335 BPY524335:BQE524335 BZU524335:CAA524335 CJQ524335:CJW524335 CTM524335:CTS524335 DDI524335:DDO524335 DNE524335:DNK524335 DXA524335:DXG524335 EGW524335:EHC524335 EQS524335:EQY524335 FAO524335:FAU524335 FKK524335:FKQ524335 FUG524335:FUM524335 GEC524335:GEI524335 GNY524335:GOE524335 GXU524335:GYA524335 HHQ524335:HHW524335 HRM524335:HRS524335 IBI524335:IBO524335 ILE524335:ILK524335 IVA524335:IVG524335 JEW524335:JFC524335 JOS524335:JOY524335 JYO524335:JYU524335 KIK524335:KIQ524335 KSG524335:KSM524335 LCC524335:LCI524335 LLY524335:LME524335 LVU524335:LWA524335 MFQ524335:MFW524335 MPM524335:MPS524335 MZI524335:MZO524335 NJE524335:NJK524335 NTA524335:NTG524335 OCW524335:ODC524335 OMS524335:OMY524335 OWO524335:OWU524335 PGK524335:PGQ524335 PQG524335:PQM524335 QAC524335:QAI524335 QJY524335:QKE524335 QTU524335:QUA524335 RDQ524335:RDW524335 RNM524335:RNS524335 RXI524335:RXO524335 SHE524335:SHK524335 SRA524335:SRG524335 TAW524335:TBC524335 TKS524335:TKY524335 TUO524335:TUU524335 UEK524335:UEQ524335 UOG524335:UOM524335 UYC524335:UYI524335 VHY524335:VIE524335 VRU524335:VSA524335 WBQ524335:WBW524335 WLM524335:WLS524335 WVI524335:WVO524335 A589871:G589871 IW589871:JC589871 SS589871:SY589871 ACO589871:ACU589871 AMK589871:AMQ589871 AWG589871:AWM589871 BGC589871:BGI589871 BPY589871:BQE589871 BZU589871:CAA589871 CJQ589871:CJW589871 CTM589871:CTS589871 DDI589871:DDO589871 DNE589871:DNK589871 DXA589871:DXG589871 EGW589871:EHC589871 EQS589871:EQY589871 FAO589871:FAU589871 FKK589871:FKQ589871 FUG589871:FUM589871 GEC589871:GEI589871 GNY589871:GOE589871 GXU589871:GYA589871 HHQ589871:HHW589871 HRM589871:HRS589871 IBI589871:IBO589871 ILE589871:ILK589871 IVA589871:IVG589871 JEW589871:JFC589871 JOS589871:JOY589871 JYO589871:JYU589871 KIK589871:KIQ589871 KSG589871:KSM589871 LCC589871:LCI589871 LLY589871:LME589871 LVU589871:LWA589871 MFQ589871:MFW589871 MPM589871:MPS589871 MZI589871:MZO589871 NJE589871:NJK589871 NTA589871:NTG589871 OCW589871:ODC589871 OMS589871:OMY589871 OWO589871:OWU589871 PGK589871:PGQ589871 PQG589871:PQM589871 QAC589871:QAI589871 QJY589871:QKE589871 QTU589871:QUA589871 RDQ589871:RDW589871 RNM589871:RNS589871 RXI589871:RXO589871 SHE589871:SHK589871 SRA589871:SRG589871 TAW589871:TBC589871 TKS589871:TKY589871 TUO589871:TUU589871 UEK589871:UEQ589871 UOG589871:UOM589871 UYC589871:UYI589871 VHY589871:VIE589871 VRU589871:VSA589871 WBQ589871:WBW589871 WLM589871:WLS589871 WVI589871:WVO589871 A655407:G655407 IW655407:JC655407 SS655407:SY655407 ACO655407:ACU655407 AMK655407:AMQ655407 AWG655407:AWM655407 BGC655407:BGI655407 BPY655407:BQE655407 BZU655407:CAA655407 CJQ655407:CJW655407 CTM655407:CTS655407 DDI655407:DDO655407 DNE655407:DNK655407 DXA655407:DXG655407 EGW655407:EHC655407 EQS655407:EQY655407 FAO655407:FAU655407 FKK655407:FKQ655407 FUG655407:FUM655407 GEC655407:GEI655407 GNY655407:GOE655407 GXU655407:GYA655407 HHQ655407:HHW655407 HRM655407:HRS655407 IBI655407:IBO655407 ILE655407:ILK655407 IVA655407:IVG655407 JEW655407:JFC655407 JOS655407:JOY655407 JYO655407:JYU655407 KIK655407:KIQ655407 KSG655407:KSM655407 LCC655407:LCI655407 LLY655407:LME655407 LVU655407:LWA655407 MFQ655407:MFW655407 MPM655407:MPS655407 MZI655407:MZO655407 NJE655407:NJK655407 NTA655407:NTG655407 OCW655407:ODC655407 OMS655407:OMY655407 OWO655407:OWU655407 PGK655407:PGQ655407 PQG655407:PQM655407 QAC655407:QAI655407 QJY655407:QKE655407 QTU655407:QUA655407 RDQ655407:RDW655407 RNM655407:RNS655407 RXI655407:RXO655407 SHE655407:SHK655407 SRA655407:SRG655407 TAW655407:TBC655407 TKS655407:TKY655407 TUO655407:TUU655407 UEK655407:UEQ655407 UOG655407:UOM655407 UYC655407:UYI655407 VHY655407:VIE655407 VRU655407:VSA655407 WBQ655407:WBW655407 WLM655407:WLS655407 WVI655407:WVO655407 A720943:G720943 IW720943:JC720943 SS720943:SY720943 ACO720943:ACU720943 AMK720943:AMQ720943 AWG720943:AWM720943 BGC720943:BGI720943 BPY720943:BQE720943 BZU720943:CAA720943 CJQ720943:CJW720943 CTM720943:CTS720943 DDI720943:DDO720943 DNE720943:DNK720943 DXA720943:DXG720943 EGW720943:EHC720943 EQS720943:EQY720943 FAO720943:FAU720943 FKK720943:FKQ720943 FUG720943:FUM720943 GEC720943:GEI720943 GNY720943:GOE720943 GXU720943:GYA720943 HHQ720943:HHW720943 HRM720943:HRS720943 IBI720943:IBO720943 ILE720943:ILK720943 IVA720943:IVG720943 JEW720943:JFC720943 JOS720943:JOY720943 JYO720943:JYU720943 KIK720943:KIQ720943 KSG720943:KSM720943 LCC720943:LCI720943 LLY720943:LME720943 LVU720943:LWA720943 MFQ720943:MFW720943 MPM720943:MPS720943 MZI720943:MZO720943 NJE720943:NJK720943 NTA720943:NTG720943 OCW720943:ODC720943 OMS720943:OMY720943 OWO720943:OWU720943 PGK720943:PGQ720943 PQG720943:PQM720943 QAC720943:QAI720943 QJY720943:QKE720943 QTU720943:QUA720943 RDQ720943:RDW720943 RNM720943:RNS720943 RXI720943:RXO720943 SHE720943:SHK720943 SRA720943:SRG720943 TAW720943:TBC720943 TKS720943:TKY720943 TUO720943:TUU720943 UEK720943:UEQ720943 UOG720943:UOM720943 UYC720943:UYI720943 VHY720943:VIE720943 VRU720943:VSA720943 WBQ720943:WBW720943 WLM720943:WLS720943 WVI720943:WVO720943 A786479:G786479 IW786479:JC786479 SS786479:SY786479 ACO786479:ACU786479 AMK786479:AMQ786479 AWG786479:AWM786479 BGC786479:BGI786479 BPY786479:BQE786479 BZU786479:CAA786479 CJQ786479:CJW786479 CTM786479:CTS786479 DDI786479:DDO786479 DNE786479:DNK786479 DXA786479:DXG786479 EGW786479:EHC786479 EQS786479:EQY786479 FAO786479:FAU786479 FKK786479:FKQ786479 FUG786479:FUM786479 GEC786479:GEI786479 GNY786479:GOE786479 GXU786479:GYA786479 HHQ786479:HHW786479 HRM786479:HRS786479 IBI786479:IBO786479 ILE786479:ILK786479 IVA786479:IVG786479 JEW786479:JFC786479 JOS786479:JOY786479 JYO786479:JYU786479 KIK786479:KIQ786479 KSG786479:KSM786479 LCC786479:LCI786479 LLY786479:LME786479 LVU786479:LWA786479 MFQ786479:MFW786479 MPM786479:MPS786479 MZI786479:MZO786479 NJE786479:NJK786479 NTA786479:NTG786479 OCW786479:ODC786479 OMS786479:OMY786479 OWO786479:OWU786479 PGK786479:PGQ786479 PQG786479:PQM786479 QAC786479:QAI786479 QJY786479:QKE786479 QTU786479:QUA786479 RDQ786479:RDW786479 RNM786479:RNS786479 RXI786479:RXO786479 SHE786479:SHK786479 SRA786479:SRG786479 TAW786479:TBC786479 TKS786479:TKY786479 TUO786479:TUU786479 UEK786479:UEQ786479 UOG786479:UOM786479 UYC786479:UYI786479 VHY786479:VIE786479 VRU786479:VSA786479 WBQ786479:WBW786479 WLM786479:WLS786479 WVI786479:WVO786479 A852015:G852015 IW852015:JC852015 SS852015:SY852015 ACO852015:ACU852015 AMK852015:AMQ852015 AWG852015:AWM852015 BGC852015:BGI852015 BPY852015:BQE852015 BZU852015:CAA852015 CJQ852015:CJW852015 CTM852015:CTS852015 DDI852015:DDO852015 DNE852015:DNK852015 DXA852015:DXG852015 EGW852015:EHC852015 EQS852015:EQY852015 FAO852015:FAU852015 FKK852015:FKQ852015 FUG852015:FUM852015 GEC852015:GEI852015 GNY852015:GOE852015 GXU852015:GYA852015 HHQ852015:HHW852015 HRM852015:HRS852015 IBI852015:IBO852015 ILE852015:ILK852015 IVA852015:IVG852015 JEW852015:JFC852015 JOS852015:JOY852015 JYO852015:JYU852015 KIK852015:KIQ852015 KSG852015:KSM852015 LCC852015:LCI852015 LLY852015:LME852015 LVU852015:LWA852015 MFQ852015:MFW852015 MPM852015:MPS852015 MZI852015:MZO852015 NJE852015:NJK852015 NTA852015:NTG852015 OCW852015:ODC852015 OMS852015:OMY852015 OWO852015:OWU852015 PGK852015:PGQ852015 PQG852015:PQM852015 QAC852015:QAI852015 QJY852015:QKE852015 QTU852015:QUA852015 RDQ852015:RDW852015 RNM852015:RNS852015 RXI852015:RXO852015 SHE852015:SHK852015 SRA852015:SRG852015 TAW852015:TBC852015 TKS852015:TKY852015 TUO852015:TUU852015 UEK852015:UEQ852015 UOG852015:UOM852015 UYC852015:UYI852015 VHY852015:VIE852015 VRU852015:VSA852015 WBQ852015:WBW852015 WLM852015:WLS852015 WVI852015:WVO852015 A917551:G917551 IW917551:JC917551 SS917551:SY917551 ACO917551:ACU917551 AMK917551:AMQ917551 AWG917551:AWM917551 BGC917551:BGI917551 BPY917551:BQE917551 BZU917551:CAA917551 CJQ917551:CJW917551 CTM917551:CTS917551 DDI917551:DDO917551 DNE917551:DNK917551 DXA917551:DXG917551 EGW917551:EHC917551 EQS917551:EQY917551 FAO917551:FAU917551 FKK917551:FKQ917551 FUG917551:FUM917551 GEC917551:GEI917551 GNY917551:GOE917551 GXU917551:GYA917551 HHQ917551:HHW917551 HRM917551:HRS917551 IBI917551:IBO917551 ILE917551:ILK917551 IVA917551:IVG917551 JEW917551:JFC917551 JOS917551:JOY917551 JYO917551:JYU917551 KIK917551:KIQ917551 KSG917551:KSM917551 LCC917551:LCI917551 LLY917551:LME917551 LVU917551:LWA917551 MFQ917551:MFW917551 MPM917551:MPS917551 MZI917551:MZO917551 NJE917551:NJK917551 NTA917551:NTG917551 OCW917551:ODC917551 OMS917551:OMY917551 OWO917551:OWU917551 PGK917551:PGQ917551 PQG917551:PQM917551 QAC917551:QAI917551 QJY917551:QKE917551 QTU917551:QUA917551 RDQ917551:RDW917551 RNM917551:RNS917551 RXI917551:RXO917551 SHE917551:SHK917551 SRA917551:SRG917551 TAW917551:TBC917551 TKS917551:TKY917551 TUO917551:TUU917551 UEK917551:UEQ917551 UOG917551:UOM917551 UYC917551:UYI917551 VHY917551:VIE917551 VRU917551:VSA917551 WBQ917551:WBW917551 WLM917551:WLS917551 WVI917551:WVO917551 A983087:G983087 IW983087:JC983087 SS983087:SY983087 ACO983087:ACU983087 AMK983087:AMQ983087 AWG983087:AWM983087 BGC983087:BGI983087 BPY983087:BQE983087 BZU983087:CAA983087 CJQ983087:CJW983087 CTM983087:CTS983087 DDI983087:DDO983087 DNE983087:DNK983087 DXA983087:DXG983087 EGW983087:EHC983087 EQS983087:EQY983087 FAO983087:FAU983087 FKK983087:FKQ983087 FUG983087:FUM983087 GEC983087:GEI983087 GNY983087:GOE983087 GXU983087:GYA983087 HHQ983087:HHW983087 HRM983087:HRS983087 IBI983087:IBO983087 ILE983087:ILK983087 IVA983087:IVG983087 JEW983087:JFC983087 JOS983087:JOY983087 JYO983087:JYU983087 KIK983087:KIQ983087 KSG983087:KSM983087 LCC983087:LCI983087 LLY983087:LME983087 LVU983087:LWA983087 MFQ983087:MFW983087 MPM983087:MPS983087 MZI983087:MZO983087 NJE983087:NJK983087 NTA983087:NTG983087 OCW983087:ODC983087 OMS983087:OMY983087 OWO983087:OWU983087 PGK983087:PGQ983087 PQG983087:PQM983087 QAC983087:QAI983087 QJY983087:QKE983087 QTU983087:QUA983087 RDQ983087:RDW983087 RNM983087:RNS983087 RXI983087:RXO983087 SHE983087:SHK983087 SRA983087:SRG983087 TAW983087:TBC983087 TKS983087:TKY983087 TUO983087:TUU983087 UEK983087:UEQ983087 UOG983087:UOM983087 UYC983087:UYI983087 VHY983087:VIE983087 VRU983087:VSA983087 WBQ983087:WBW983087 WLM983087:WLS983087 WVI983087:WVO983087">
      <formula1>A204:A210</formula1>
    </dataValidation>
    <dataValidation type="list" allowBlank="1" showInputMessage="1" sqref="A39:G39 IW39:JC39 SS39:SY39 ACO39:ACU39 AMK39:AMQ39 AWG39:AWM39 BGC39:BGI39 BPY39:BQE39 BZU39:CAA39 CJQ39:CJW39 CTM39:CTS39 DDI39:DDO39 DNE39:DNK39 DXA39:DXG39 EGW39:EHC39 EQS39:EQY39 FAO39:FAU39 FKK39:FKQ39 FUG39:FUM39 GEC39:GEI39 GNY39:GOE39 GXU39:GYA39 HHQ39:HHW39 HRM39:HRS39 IBI39:IBO39 ILE39:ILK39 IVA39:IVG39 JEW39:JFC39 JOS39:JOY39 JYO39:JYU39 KIK39:KIQ39 KSG39:KSM39 LCC39:LCI39 LLY39:LME39 LVU39:LWA39 MFQ39:MFW39 MPM39:MPS39 MZI39:MZO39 NJE39:NJK39 NTA39:NTG39 OCW39:ODC39 OMS39:OMY39 OWO39:OWU39 PGK39:PGQ39 PQG39:PQM39 QAC39:QAI39 QJY39:QKE39 QTU39:QUA39 RDQ39:RDW39 RNM39:RNS39 RXI39:RXO39 SHE39:SHK39 SRA39:SRG39 TAW39:TBC39 TKS39:TKY39 TUO39:TUU39 UEK39:UEQ39 UOG39:UOM39 UYC39:UYI39 VHY39:VIE39 VRU39:VSA39 WBQ39:WBW39 WLM39:WLS39 WVI39:WVO39 A65575:G65575 IW65575:JC65575 SS65575:SY65575 ACO65575:ACU65575 AMK65575:AMQ65575 AWG65575:AWM65575 BGC65575:BGI65575 BPY65575:BQE65575 BZU65575:CAA65575 CJQ65575:CJW65575 CTM65575:CTS65575 DDI65575:DDO65575 DNE65575:DNK65575 DXA65575:DXG65575 EGW65575:EHC65575 EQS65575:EQY65575 FAO65575:FAU65575 FKK65575:FKQ65575 FUG65575:FUM65575 GEC65575:GEI65575 GNY65575:GOE65575 GXU65575:GYA65575 HHQ65575:HHW65575 HRM65575:HRS65575 IBI65575:IBO65575 ILE65575:ILK65575 IVA65575:IVG65575 JEW65575:JFC65575 JOS65575:JOY65575 JYO65575:JYU65575 KIK65575:KIQ65575 KSG65575:KSM65575 LCC65575:LCI65575 LLY65575:LME65575 LVU65575:LWA65575 MFQ65575:MFW65575 MPM65575:MPS65575 MZI65575:MZO65575 NJE65575:NJK65575 NTA65575:NTG65575 OCW65575:ODC65575 OMS65575:OMY65575 OWO65575:OWU65575 PGK65575:PGQ65575 PQG65575:PQM65575 QAC65575:QAI65575 QJY65575:QKE65575 QTU65575:QUA65575 RDQ65575:RDW65575 RNM65575:RNS65575 RXI65575:RXO65575 SHE65575:SHK65575 SRA65575:SRG65575 TAW65575:TBC65575 TKS65575:TKY65575 TUO65575:TUU65575 UEK65575:UEQ65575 UOG65575:UOM65575 UYC65575:UYI65575 VHY65575:VIE65575 VRU65575:VSA65575 WBQ65575:WBW65575 WLM65575:WLS65575 WVI65575:WVO65575 A131111:G131111 IW131111:JC131111 SS131111:SY131111 ACO131111:ACU131111 AMK131111:AMQ131111 AWG131111:AWM131111 BGC131111:BGI131111 BPY131111:BQE131111 BZU131111:CAA131111 CJQ131111:CJW131111 CTM131111:CTS131111 DDI131111:DDO131111 DNE131111:DNK131111 DXA131111:DXG131111 EGW131111:EHC131111 EQS131111:EQY131111 FAO131111:FAU131111 FKK131111:FKQ131111 FUG131111:FUM131111 GEC131111:GEI131111 GNY131111:GOE131111 GXU131111:GYA131111 HHQ131111:HHW131111 HRM131111:HRS131111 IBI131111:IBO131111 ILE131111:ILK131111 IVA131111:IVG131111 JEW131111:JFC131111 JOS131111:JOY131111 JYO131111:JYU131111 KIK131111:KIQ131111 KSG131111:KSM131111 LCC131111:LCI131111 LLY131111:LME131111 LVU131111:LWA131111 MFQ131111:MFW131111 MPM131111:MPS131111 MZI131111:MZO131111 NJE131111:NJK131111 NTA131111:NTG131111 OCW131111:ODC131111 OMS131111:OMY131111 OWO131111:OWU131111 PGK131111:PGQ131111 PQG131111:PQM131111 QAC131111:QAI131111 QJY131111:QKE131111 QTU131111:QUA131111 RDQ131111:RDW131111 RNM131111:RNS131111 RXI131111:RXO131111 SHE131111:SHK131111 SRA131111:SRG131111 TAW131111:TBC131111 TKS131111:TKY131111 TUO131111:TUU131111 UEK131111:UEQ131111 UOG131111:UOM131111 UYC131111:UYI131111 VHY131111:VIE131111 VRU131111:VSA131111 WBQ131111:WBW131111 WLM131111:WLS131111 WVI131111:WVO131111 A196647:G196647 IW196647:JC196647 SS196647:SY196647 ACO196647:ACU196647 AMK196647:AMQ196647 AWG196647:AWM196647 BGC196647:BGI196647 BPY196647:BQE196647 BZU196647:CAA196647 CJQ196647:CJW196647 CTM196647:CTS196647 DDI196647:DDO196647 DNE196647:DNK196647 DXA196647:DXG196647 EGW196647:EHC196647 EQS196647:EQY196647 FAO196647:FAU196647 FKK196647:FKQ196647 FUG196647:FUM196647 GEC196647:GEI196647 GNY196647:GOE196647 GXU196647:GYA196647 HHQ196647:HHW196647 HRM196647:HRS196647 IBI196647:IBO196647 ILE196647:ILK196647 IVA196647:IVG196647 JEW196647:JFC196647 JOS196647:JOY196647 JYO196647:JYU196647 KIK196647:KIQ196647 KSG196647:KSM196647 LCC196647:LCI196647 LLY196647:LME196647 LVU196647:LWA196647 MFQ196647:MFW196647 MPM196647:MPS196647 MZI196647:MZO196647 NJE196647:NJK196647 NTA196647:NTG196647 OCW196647:ODC196647 OMS196647:OMY196647 OWO196647:OWU196647 PGK196647:PGQ196647 PQG196647:PQM196647 QAC196647:QAI196647 QJY196647:QKE196647 QTU196647:QUA196647 RDQ196647:RDW196647 RNM196647:RNS196647 RXI196647:RXO196647 SHE196647:SHK196647 SRA196647:SRG196647 TAW196647:TBC196647 TKS196647:TKY196647 TUO196647:TUU196647 UEK196647:UEQ196647 UOG196647:UOM196647 UYC196647:UYI196647 VHY196647:VIE196647 VRU196647:VSA196647 WBQ196647:WBW196647 WLM196647:WLS196647 WVI196647:WVO196647 A262183:G262183 IW262183:JC262183 SS262183:SY262183 ACO262183:ACU262183 AMK262183:AMQ262183 AWG262183:AWM262183 BGC262183:BGI262183 BPY262183:BQE262183 BZU262183:CAA262183 CJQ262183:CJW262183 CTM262183:CTS262183 DDI262183:DDO262183 DNE262183:DNK262183 DXA262183:DXG262183 EGW262183:EHC262183 EQS262183:EQY262183 FAO262183:FAU262183 FKK262183:FKQ262183 FUG262183:FUM262183 GEC262183:GEI262183 GNY262183:GOE262183 GXU262183:GYA262183 HHQ262183:HHW262183 HRM262183:HRS262183 IBI262183:IBO262183 ILE262183:ILK262183 IVA262183:IVG262183 JEW262183:JFC262183 JOS262183:JOY262183 JYO262183:JYU262183 KIK262183:KIQ262183 KSG262183:KSM262183 LCC262183:LCI262183 LLY262183:LME262183 LVU262183:LWA262183 MFQ262183:MFW262183 MPM262183:MPS262183 MZI262183:MZO262183 NJE262183:NJK262183 NTA262183:NTG262183 OCW262183:ODC262183 OMS262183:OMY262183 OWO262183:OWU262183 PGK262183:PGQ262183 PQG262183:PQM262183 QAC262183:QAI262183 QJY262183:QKE262183 QTU262183:QUA262183 RDQ262183:RDW262183 RNM262183:RNS262183 RXI262183:RXO262183 SHE262183:SHK262183 SRA262183:SRG262183 TAW262183:TBC262183 TKS262183:TKY262183 TUO262183:TUU262183 UEK262183:UEQ262183 UOG262183:UOM262183 UYC262183:UYI262183 VHY262183:VIE262183 VRU262183:VSA262183 WBQ262183:WBW262183 WLM262183:WLS262183 WVI262183:WVO262183 A327719:G327719 IW327719:JC327719 SS327719:SY327719 ACO327719:ACU327719 AMK327719:AMQ327719 AWG327719:AWM327719 BGC327719:BGI327719 BPY327719:BQE327719 BZU327719:CAA327719 CJQ327719:CJW327719 CTM327719:CTS327719 DDI327719:DDO327719 DNE327719:DNK327719 DXA327719:DXG327719 EGW327719:EHC327719 EQS327719:EQY327719 FAO327719:FAU327719 FKK327719:FKQ327719 FUG327719:FUM327719 GEC327719:GEI327719 GNY327719:GOE327719 GXU327719:GYA327719 HHQ327719:HHW327719 HRM327719:HRS327719 IBI327719:IBO327719 ILE327719:ILK327719 IVA327719:IVG327719 JEW327719:JFC327719 JOS327719:JOY327719 JYO327719:JYU327719 KIK327719:KIQ327719 KSG327719:KSM327719 LCC327719:LCI327719 LLY327719:LME327719 LVU327719:LWA327719 MFQ327719:MFW327719 MPM327719:MPS327719 MZI327719:MZO327719 NJE327719:NJK327719 NTA327719:NTG327719 OCW327719:ODC327719 OMS327719:OMY327719 OWO327719:OWU327719 PGK327719:PGQ327719 PQG327719:PQM327719 QAC327719:QAI327719 QJY327719:QKE327719 QTU327719:QUA327719 RDQ327719:RDW327719 RNM327719:RNS327719 RXI327719:RXO327719 SHE327719:SHK327719 SRA327719:SRG327719 TAW327719:TBC327719 TKS327719:TKY327719 TUO327719:TUU327719 UEK327719:UEQ327719 UOG327719:UOM327719 UYC327719:UYI327719 VHY327719:VIE327719 VRU327719:VSA327719 WBQ327719:WBW327719 WLM327719:WLS327719 WVI327719:WVO327719 A393255:G393255 IW393255:JC393255 SS393255:SY393255 ACO393255:ACU393255 AMK393255:AMQ393255 AWG393255:AWM393255 BGC393255:BGI393255 BPY393255:BQE393255 BZU393255:CAA393255 CJQ393255:CJW393255 CTM393255:CTS393255 DDI393255:DDO393255 DNE393255:DNK393255 DXA393255:DXG393255 EGW393255:EHC393255 EQS393255:EQY393255 FAO393255:FAU393255 FKK393255:FKQ393255 FUG393255:FUM393255 GEC393255:GEI393255 GNY393255:GOE393255 GXU393255:GYA393255 HHQ393255:HHW393255 HRM393255:HRS393255 IBI393255:IBO393255 ILE393255:ILK393255 IVA393255:IVG393255 JEW393255:JFC393255 JOS393255:JOY393255 JYO393255:JYU393255 KIK393255:KIQ393255 KSG393255:KSM393255 LCC393255:LCI393255 LLY393255:LME393255 LVU393255:LWA393255 MFQ393255:MFW393255 MPM393255:MPS393255 MZI393255:MZO393255 NJE393255:NJK393255 NTA393255:NTG393255 OCW393255:ODC393255 OMS393255:OMY393255 OWO393255:OWU393255 PGK393255:PGQ393255 PQG393255:PQM393255 QAC393255:QAI393255 QJY393255:QKE393255 QTU393255:QUA393255 RDQ393255:RDW393255 RNM393255:RNS393255 RXI393255:RXO393255 SHE393255:SHK393255 SRA393255:SRG393255 TAW393255:TBC393255 TKS393255:TKY393255 TUO393255:TUU393255 UEK393255:UEQ393255 UOG393255:UOM393255 UYC393255:UYI393255 VHY393255:VIE393255 VRU393255:VSA393255 WBQ393255:WBW393255 WLM393255:WLS393255 WVI393255:WVO393255 A458791:G458791 IW458791:JC458791 SS458791:SY458791 ACO458791:ACU458791 AMK458791:AMQ458791 AWG458791:AWM458791 BGC458791:BGI458791 BPY458791:BQE458791 BZU458791:CAA458791 CJQ458791:CJW458791 CTM458791:CTS458791 DDI458791:DDO458791 DNE458791:DNK458791 DXA458791:DXG458791 EGW458791:EHC458791 EQS458791:EQY458791 FAO458791:FAU458791 FKK458791:FKQ458791 FUG458791:FUM458791 GEC458791:GEI458791 GNY458791:GOE458791 GXU458791:GYA458791 HHQ458791:HHW458791 HRM458791:HRS458791 IBI458791:IBO458791 ILE458791:ILK458791 IVA458791:IVG458791 JEW458791:JFC458791 JOS458791:JOY458791 JYO458791:JYU458791 KIK458791:KIQ458791 KSG458791:KSM458791 LCC458791:LCI458791 LLY458791:LME458791 LVU458791:LWA458791 MFQ458791:MFW458791 MPM458791:MPS458791 MZI458791:MZO458791 NJE458791:NJK458791 NTA458791:NTG458791 OCW458791:ODC458791 OMS458791:OMY458791 OWO458791:OWU458791 PGK458791:PGQ458791 PQG458791:PQM458791 QAC458791:QAI458791 QJY458791:QKE458791 QTU458791:QUA458791 RDQ458791:RDW458791 RNM458791:RNS458791 RXI458791:RXO458791 SHE458791:SHK458791 SRA458791:SRG458791 TAW458791:TBC458791 TKS458791:TKY458791 TUO458791:TUU458791 UEK458791:UEQ458791 UOG458791:UOM458791 UYC458791:UYI458791 VHY458791:VIE458791 VRU458791:VSA458791 WBQ458791:WBW458791 WLM458791:WLS458791 WVI458791:WVO458791 A524327:G524327 IW524327:JC524327 SS524327:SY524327 ACO524327:ACU524327 AMK524327:AMQ524327 AWG524327:AWM524327 BGC524327:BGI524327 BPY524327:BQE524327 BZU524327:CAA524327 CJQ524327:CJW524327 CTM524327:CTS524327 DDI524327:DDO524327 DNE524327:DNK524327 DXA524327:DXG524327 EGW524327:EHC524327 EQS524327:EQY524327 FAO524327:FAU524327 FKK524327:FKQ524327 FUG524327:FUM524327 GEC524327:GEI524327 GNY524327:GOE524327 GXU524327:GYA524327 HHQ524327:HHW524327 HRM524327:HRS524327 IBI524327:IBO524327 ILE524327:ILK524327 IVA524327:IVG524327 JEW524327:JFC524327 JOS524327:JOY524327 JYO524327:JYU524327 KIK524327:KIQ524327 KSG524327:KSM524327 LCC524327:LCI524327 LLY524327:LME524327 LVU524327:LWA524327 MFQ524327:MFW524327 MPM524327:MPS524327 MZI524327:MZO524327 NJE524327:NJK524327 NTA524327:NTG524327 OCW524327:ODC524327 OMS524327:OMY524327 OWO524327:OWU524327 PGK524327:PGQ524327 PQG524327:PQM524327 QAC524327:QAI524327 QJY524327:QKE524327 QTU524327:QUA524327 RDQ524327:RDW524327 RNM524327:RNS524327 RXI524327:RXO524327 SHE524327:SHK524327 SRA524327:SRG524327 TAW524327:TBC524327 TKS524327:TKY524327 TUO524327:TUU524327 UEK524327:UEQ524327 UOG524327:UOM524327 UYC524327:UYI524327 VHY524327:VIE524327 VRU524327:VSA524327 WBQ524327:WBW524327 WLM524327:WLS524327 WVI524327:WVO524327 A589863:G589863 IW589863:JC589863 SS589863:SY589863 ACO589863:ACU589863 AMK589863:AMQ589863 AWG589863:AWM589863 BGC589863:BGI589863 BPY589863:BQE589863 BZU589863:CAA589863 CJQ589863:CJW589863 CTM589863:CTS589863 DDI589863:DDO589863 DNE589863:DNK589863 DXA589863:DXG589863 EGW589863:EHC589863 EQS589863:EQY589863 FAO589863:FAU589863 FKK589863:FKQ589863 FUG589863:FUM589863 GEC589863:GEI589863 GNY589863:GOE589863 GXU589863:GYA589863 HHQ589863:HHW589863 HRM589863:HRS589863 IBI589863:IBO589863 ILE589863:ILK589863 IVA589863:IVG589863 JEW589863:JFC589863 JOS589863:JOY589863 JYO589863:JYU589863 KIK589863:KIQ589863 KSG589863:KSM589863 LCC589863:LCI589863 LLY589863:LME589863 LVU589863:LWA589863 MFQ589863:MFW589863 MPM589863:MPS589863 MZI589863:MZO589863 NJE589863:NJK589863 NTA589863:NTG589863 OCW589863:ODC589863 OMS589863:OMY589863 OWO589863:OWU589863 PGK589863:PGQ589863 PQG589863:PQM589863 QAC589863:QAI589863 QJY589863:QKE589863 QTU589863:QUA589863 RDQ589863:RDW589863 RNM589863:RNS589863 RXI589863:RXO589863 SHE589863:SHK589863 SRA589863:SRG589863 TAW589863:TBC589863 TKS589863:TKY589863 TUO589863:TUU589863 UEK589863:UEQ589863 UOG589863:UOM589863 UYC589863:UYI589863 VHY589863:VIE589863 VRU589863:VSA589863 WBQ589863:WBW589863 WLM589863:WLS589863 WVI589863:WVO589863 A655399:G655399 IW655399:JC655399 SS655399:SY655399 ACO655399:ACU655399 AMK655399:AMQ655399 AWG655399:AWM655399 BGC655399:BGI655399 BPY655399:BQE655399 BZU655399:CAA655399 CJQ655399:CJW655399 CTM655399:CTS655399 DDI655399:DDO655399 DNE655399:DNK655399 DXA655399:DXG655399 EGW655399:EHC655399 EQS655399:EQY655399 FAO655399:FAU655399 FKK655399:FKQ655399 FUG655399:FUM655399 GEC655399:GEI655399 GNY655399:GOE655399 GXU655399:GYA655399 HHQ655399:HHW655399 HRM655399:HRS655399 IBI655399:IBO655399 ILE655399:ILK655399 IVA655399:IVG655399 JEW655399:JFC655399 JOS655399:JOY655399 JYO655399:JYU655399 KIK655399:KIQ655399 KSG655399:KSM655399 LCC655399:LCI655399 LLY655399:LME655399 LVU655399:LWA655399 MFQ655399:MFW655399 MPM655399:MPS655399 MZI655399:MZO655399 NJE655399:NJK655399 NTA655399:NTG655399 OCW655399:ODC655399 OMS655399:OMY655399 OWO655399:OWU655399 PGK655399:PGQ655399 PQG655399:PQM655399 QAC655399:QAI655399 QJY655399:QKE655399 QTU655399:QUA655399 RDQ655399:RDW655399 RNM655399:RNS655399 RXI655399:RXO655399 SHE655399:SHK655399 SRA655399:SRG655399 TAW655399:TBC655399 TKS655399:TKY655399 TUO655399:TUU655399 UEK655399:UEQ655399 UOG655399:UOM655399 UYC655399:UYI655399 VHY655399:VIE655399 VRU655399:VSA655399 WBQ655399:WBW655399 WLM655399:WLS655399 WVI655399:WVO655399 A720935:G720935 IW720935:JC720935 SS720935:SY720935 ACO720935:ACU720935 AMK720935:AMQ720935 AWG720935:AWM720935 BGC720935:BGI720935 BPY720935:BQE720935 BZU720935:CAA720935 CJQ720935:CJW720935 CTM720935:CTS720935 DDI720935:DDO720935 DNE720935:DNK720935 DXA720935:DXG720935 EGW720935:EHC720935 EQS720935:EQY720935 FAO720935:FAU720935 FKK720935:FKQ720935 FUG720935:FUM720935 GEC720935:GEI720935 GNY720935:GOE720935 GXU720935:GYA720935 HHQ720935:HHW720935 HRM720935:HRS720935 IBI720935:IBO720935 ILE720935:ILK720935 IVA720935:IVG720935 JEW720935:JFC720935 JOS720935:JOY720935 JYO720935:JYU720935 KIK720935:KIQ720935 KSG720935:KSM720935 LCC720935:LCI720935 LLY720935:LME720935 LVU720935:LWA720935 MFQ720935:MFW720935 MPM720935:MPS720935 MZI720935:MZO720935 NJE720935:NJK720935 NTA720935:NTG720935 OCW720935:ODC720935 OMS720935:OMY720935 OWO720935:OWU720935 PGK720935:PGQ720935 PQG720935:PQM720935 QAC720935:QAI720935 QJY720935:QKE720935 QTU720935:QUA720935 RDQ720935:RDW720935 RNM720935:RNS720935 RXI720935:RXO720935 SHE720935:SHK720935 SRA720935:SRG720935 TAW720935:TBC720935 TKS720935:TKY720935 TUO720935:TUU720935 UEK720935:UEQ720935 UOG720935:UOM720935 UYC720935:UYI720935 VHY720935:VIE720935 VRU720935:VSA720935 WBQ720935:WBW720935 WLM720935:WLS720935 WVI720935:WVO720935 A786471:G786471 IW786471:JC786471 SS786471:SY786471 ACO786471:ACU786471 AMK786471:AMQ786471 AWG786471:AWM786471 BGC786471:BGI786471 BPY786471:BQE786471 BZU786471:CAA786471 CJQ786471:CJW786471 CTM786471:CTS786471 DDI786471:DDO786471 DNE786471:DNK786471 DXA786471:DXG786471 EGW786471:EHC786471 EQS786471:EQY786471 FAO786471:FAU786471 FKK786471:FKQ786471 FUG786471:FUM786471 GEC786471:GEI786471 GNY786471:GOE786471 GXU786471:GYA786471 HHQ786471:HHW786471 HRM786471:HRS786471 IBI786471:IBO786471 ILE786471:ILK786471 IVA786471:IVG786471 JEW786471:JFC786471 JOS786471:JOY786471 JYO786471:JYU786471 KIK786471:KIQ786471 KSG786471:KSM786471 LCC786471:LCI786471 LLY786471:LME786471 LVU786471:LWA786471 MFQ786471:MFW786471 MPM786471:MPS786471 MZI786471:MZO786471 NJE786471:NJK786471 NTA786471:NTG786471 OCW786471:ODC786471 OMS786471:OMY786471 OWO786471:OWU786471 PGK786471:PGQ786471 PQG786471:PQM786471 QAC786471:QAI786471 QJY786471:QKE786471 QTU786471:QUA786471 RDQ786471:RDW786471 RNM786471:RNS786471 RXI786471:RXO786471 SHE786471:SHK786471 SRA786471:SRG786471 TAW786471:TBC786471 TKS786471:TKY786471 TUO786471:TUU786471 UEK786471:UEQ786471 UOG786471:UOM786471 UYC786471:UYI786471 VHY786471:VIE786471 VRU786471:VSA786471 WBQ786471:WBW786471 WLM786471:WLS786471 WVI786471:WVO786471 A852007:G852007 IW852007:JC852007 SS852007:SY852007 ACO852007:ACU852007 AMK852007:AMQ852007 AWG852007:AWM852007 BGC852007:BGI852007 BPY852007:BQE852007 BZU852007:CAA852007 CJQ852007:CJW852007 CTM852007:CTS852007 DDI852007:DDO852007 DNE852007:DNK852007 DXA852007:DXG852007 EGW852007:EHC852007 EQS852007:EQY852007 FAO852007:FAU852007 FKK852007:FKQ852007 FUG852007:FUM852007 GEC852007:GEI852007 GNY852007:GOE852007 GXU852007:GYA852007 HHQ852007:HHW852007 HRM852007:HRS852007 IBI852007:IBO852007 ILE852007:ILK852007 IVA852007:IVG852007 JEW852007:JFC852007 JOS852007:JOY852007 JYO852007:JYU852007 KIK852007:KIQ852007 KSG852007:KSM852007 LCC852007:LCI852007 LLY852007:LME852007 LVU852007:LWA852007 MFQ852007:MFW852007 MPM852007:MPS852007 MZI852007:MZO852007 NJE852007:NJK852007 NTA852007:NTG852007 OCW852007:ODC852007 OMS852007:OMY852007 OWO852007:OWU852007 PGK852007:PGQ852007 PQG852007:PQM852007 QAC852007:QAI852007 QJY852007:QKE852007 QTU852007:QUA852007 RDQ852007:RDW852007 RNM852007:RNS852007 RXI852007:RXO852007 SHE852007:SHK852007 SRA852007:SRG852007 TAW852007:TBC852007 TKS852007:TKY852007 TUO852007:TUU852007 UEK852007:UEQ852007 UOG852007:UOM852007 UYC852007:UYI852007 VHY852007:VIE852007 VRU852007:VSA852007 WBQ852007:WBW852007 WLM852007:WLS852007 WVI852007:WVO852007 A917543:G917543 IW917543:JC917543 SS917543:SY917543 ACO917543:ACU917543 AMK917543:AMQ917543 AWG917543:AWM917543 BGC917543:BGI917543 BPY917543:BQE917543 BZU917543:CAA917543 CJQ917543:CJW917543 CTM917543:CTS917543 DDI917543:DDO917543 DNE917543:DNK917543 DXA917543:DXG917543 EGW917543:EHC917543 EQS917543:EQY917543 FAO917543:FAU917543 FKK917543:FKQ917543 FUG917543:FUM917543 GEC917543:GEI917543 GNY917543:GOE917543 GXU917543:GYA917543 HHQ917543:HHW917543 HRM917543:HRS917543 IBI917543:IBO917543 ILE917543:ILK917543 IVA917543:IVG917543 JEW917543:JFC917543 JOS917543:JOY917543 JYO917543:JYU917543 KIK917543:KIQ917543 KSG917543:KSM917543 LCC917543:LCI917543 LLY917543:LME917543 LVU917543:LWA917543 MFQ917543:MFW917543 MPM917543:MPS917543 MZI917543:MZO917543 NJE917543:NJK917543 NTA917543:NTG917543 OCW917543:ODC917543 OMS917543:OMY917543 OWO917543:OWU917543 PGK917543:PGQ917543 PQG917543:PQM917543 QAC917543:QAI917543 QJY917543:QKE917543 QTU917543:QUA917543 RDQ917543:RDW917543 RNM917543:RNS917543 RXI917543:RXO917543 SHE917543:SHK917543 SRA917543:SRG917543 TAW917543:TBC917543 TKS917543:TKY917543 TUO917543:TUU917543 UEK917543:UEQ917543 UOG917543:UOM917543 UYC917543:UYI917543 VHY917543:VIE917543 VRU917543:VSA917543 WBQ917543:WBW917543 WLM917543:WLS917543 WVI917543:WVO917543 A983079:G983079 IW983079:JC983079 SS983079:SY983079 ACO983079:ACU983079 AMK983079:AMQ983079 AWG983079:AWM983079 BGC983079:BGI983079 BPY983079:BQE983079 BZU983079:CAA983079 CJQ983079:CJW983079 CTM983079:CTS983079 DDI983079:DDO983079 DNE983079:DNK983079 DXA983079:DXG983079 EGW983079:EHC983079 EQS983079:EQY983079 FAO983079:FAU983079 FKK983079:FKQ983079 FUG983079:FUM983079 GEC983079:GEI983079 GNY983079:GOE983079 GXU983079:GYA983079 HHQ983079:HHW983079 HRM983079:HRS983079 IBI983079:IBO983079 ILE983079:ILK983079 IVA983079:IVG983079 JEW983079:JFC983079 JOS983079:JOY983079 JYO983079:JYU983079 KIK983079:KIQ983079 KSG983079:KSM983079 LCC983079:LCI983079 LLY983079:LME983079 LVU983079:LWA983079 MFQ983079:MFW983079 MPM983079:MPS983079 MZI983079:MZO983079 NJE983079:NJK983079 NTA983079:NTG983079 OCW983079:ODC983079 OMS983079:OMY983079 OWO983079:OWU983079 PGK983079:PGQ983079 PQG983079:PQM983079 QAC983079:QAI983079 QJY983079:QKE983079 QTU983079:QUA983079 RDQ983079:RDW983079 RNM983079:RNS983079 RXI983079:RXO983079 SHE983079:SHK983079 SRA983079:SRG983079 TAW983079:TBC983079 TKS983079:TKY983079 TUO983079:TUU983079 UEK983079:UEQ983079 UOG983079:UOM983079 UYC983079:UYI983079 VHY983079:VIE983079 VRU983079:VSA983079 WBQ983079:WBW983079 WLM983079:WLS983079 WVI983079:WVO983079">
      <formula1>A198:A201</formula1>
    </dataValidation>
    <dataValidation type="list" allowBlank="1" showInputMessage="1" sqref="IW9:JB9 A9:F9 WVI9:WVN9 WLM9:WLR9 WBQ9:WBV9 VRU9:VRZ9 VHY9:VID9 UYC9:UYH9 UOG9:UOL9 UEK9:UEP9 TUO9:TUT9 TKS9:TKX9 TAW9:TBB9 SRA9:SRF9 SHE9:SHJ9 RXI9:RXN9 RNM9:RNR9 RDQ9:RDV9 QTU9:QTZ9 QJY9:QKD9 QAC9:QAH9 PQG9:PQL9 PGK9:PGP9 OWO9:OWT9 OMS9:OMX9 OCW9:ODB9 NTA9:NTF9 NJE9:NJJ9 MZI9:MZN9 MPM9:MPR9 MFQ9:MFV9 LVU9:LVZ9 LLY9:LMD9 LCC9:LCH9 KSG9:KSL9 KIK9:KIP9 JYO9:JYT9 JOS9:JOX9 JEW9:JFB9 IVA9:IVF9 ILE9:ILJ9 IBI9:IBN9 HRM9:HRR9 HHQ9:HHV9 GXU9:GXZ9 GNY9:GOD9 GEC9:GEH9 FUG9:FUL9 FKK9:FKP9 FAO9:FAT9 EQS9:EQX9 EGW9:EHB9 DXA9:DXF9 DNE9:DNJ9 DDI9:DDN9 CTM9:CTR9 CJQ9:CJV9 BZU9:BZZ9 BPY9:BQD9 BGC9:BGH9 AWG9:AWL9 AMK9:AMP9 ACO9:ACT9 SS9:SX9">
      <formula1>A168:A187</formula1>
    </dataValidation>
  </dataValidations>
  <printOptions horizontalCentered="1"/>
  <pageMargins left="0.3" right="0.25" top="0.2" bottom="0.7" header="0.5" footer="0.5"/>
  <pageSetup orientation="portrait" r:id="rId1"/>
  <headerFooter alignWithMargins="0">
    <oddFooter>&amp;LPage &amp;P of &amp;N&amp;C&amp;F  -  &amp;A&amp;R&amp;D</oddFooter>
  </headerFooter>
  <rowBreaks count="2" manualBreakCount="2">
    <brk id="58" max="16383" man="1"/>
    <brk id="114" max="16383" man="1"/>
  </rowBreaks>
  <legacyDrawing r:id="rId2"/>
  <controls>
    <control shapeId="146456" r:id="rId3" name="TextBox16"/>
    <control shapeId="146455" r:id="rId4" name="TextBox15"/>
    <control shapeId="146454" r:id="rId5" name="Policy"/>
    <control shapeId="146453" r:id="rId6" name="TextBox14"/>
    <control shapeId="146452" r:id="rId7" name="TextBox13"/>
    <control shapeId="146451" r:id="rId8" name="CommentButton"/>
    <control shapeId="146450" r:id="rId9" name="TextBox12"/>
    <control shapeId="146449" r:id="rId10" name="CommandButton1"/>
    <control shapeId="146448" r:id="rId11" name="TextBox11"/>
    <control shapeId="146447" r:id="rId12" name="TextBox10"/>
    <control shapeId="146446" r:id="rId13" name="TextBox9"/>
    <control shapeId="146445" r:id="rId14" name="TextBox8"/>
    <control shapeId="146444" r:id="rId15" name="TextBox7"/>
    <control shapeId="146443" r:id="rId16" name="TextBox6"/>
    <control shapeId="146442" r:id="rId17" name="TextBox5"/>
    <control shapeId="146441" r:id="rId18" name="TextBox4"/>
    <control shapeId="146440" r:id="rId19" name="TextBox3"/>
    <control shapeId="146439" r:id="rId20" name="TextBox2"/>
    <control shapeId="146438" r:id="rId21" name="TextBox1"/>
    <control shapeId="146437" r:id="rId22" name="ComboYears"/>
    <control shapeId="146436" r:id="rId23" name="AssumptionButton"/>
    <control shapeId="146435" r:id="rId24" name="AlternativeButton"/>
    <control shapeId="146434" r:id="rId25" name="FeasibilityButton"/>
    <control shapeId="146433" r:id="rId26" name="BenefitButton"/>
  </control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Information_x0020_Classification xmlns="c34af464-7aa1-4edd-9be4-83dffc1cb926">ERCOT Limited</Information_x0020_Classification>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E642444B60F5A41A03ED77101FD333C" ma:contentTypeVersion="0" ma:contentTypeDescription="Create a new document." ma:contentTypeScope="" ma:versionID="12bfb179ab6d543465335fcad85c865b">
  <xsd:schema xmlns:xsd="http://www.w3.org/2001/XMLSchema" xmlns:xs="http://www.w3.org/2001/XMLSchema" xmlns:p="http://schemas.microsoft.com/office/2006/metadata/properties" xmlns:ns2="c34af464-7aa1-4edd-9be4-83dffc1cb926" targetNamespace="http://schemas.microsoft.com/office/2006/metadata/properties" ma:root="true" ma:fieldsID="3a653c66fd0ce9b40621f227f901e684" ns2:_="">
    <xsd:import namespace="c34af464-7aa1-4edd-9be4-83dffc1cb926"/>
    <xsd:element name="properties">
      <xsd:complexType>
        <xsd:sequence>
          <xsd:element name="documentManagement">
            <xsd:complexType>
              <xsd:all>
                <xsd:element ref="ns2:Information_x0020_Classification"/>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4af464-7aa1-4edd-9be4-83dffc1cb926" elementFormDefault="qualified">
    <xsd:import namespace="http://schemas.microsoft.com/office/2006/documentManagement/types"/>
    <xsd:import namespace="http://schemas.microsoft.com/office/infopath/2007/PartnerControls"/>
    <xsd:element name="Information_x0020_Classification" ma:index="8" ma:displayName="Information Classification" ma:default="ERCOT Limited" ma:description="ERCOT Information Classification" ma:format="Dropdown" ma:internalName="Information_x0020_Classification">
      <xsd:simpleType>
        <xsd:restriction base="dms:Choice">
          <xsd:enumeration value="Public"/>
          <xsd:enumeration value="ERCOT Limited"/>
          <xsd:enumeration value="ERCOT Confidential"/>
          <xsd:enumeration value="ERCOT Restrict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D984502-0C66-4D7B-BE9C-6F5F79BFA91F}">
  <ds:schemaRefs>
    <ds:schemaRef ds:uri="http://www.w3.org/XML/1998/namespace"/>
    <ds:schemaRef ds:uri="http://purl.org/dc/terms/"/>
    <ds:schemaRef ds:uri="http://purl.org/dc/dcmitype/"/>
    <ds:schemaRef ds:uri="c34af464-7aa1-4edd-9be4-83dffc1cb926"/>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5CF1A301-CB93-4845-B92E-AD85C547BA70}">
  <ds:schemaRefs>
    <ds:schemaRef ds:uri="http://schemas.microsoft.com/sharepoint/v3/contenttype/forms"/>
  </ds:schemaRefs>
</ds:datastoreItem>
</file>

<file path=customXml/itemProps3.xml><?xml version="1.0" encoding="utf-8"?>
<ds:datastoreItem xmlns:ds="http://schemas.openxmlformats.org/officeDocument/2006/customXml" ds:itemID="{46F5CD81-CB02-4AF8-A653-CB3B00FF30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4af464-7aa1-4edd-9be4-83dffc1cb9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35</vt:i4>
      </vt:variant>
    </vt:vector>
  </HeadingPairs>
  <TitlesOfParts>
    <vt:vector size="38" baseType="lpstr">
      <vt:lpstr>Skills Reference</vt:lpstr>
      <vt:lpstr>SCR766 CBA Summary</vt:lpstr>
      <vt:lpstr>SCR766 CBA_Data_Entry</vt:lpstr>
      <vt:lpstr>ERCOTBenefit</vt:lpstr>
      <vt:lpstr>'SCR766 CBA Summary'!ERCOTCost</vt:lpstr>
      <vt:lpstr>ERCOTCost</vt:lpstr>
      <vt:lpstr>ERCOTOCost</vt:lpstr>
      <vt:lpstr>GoalTotal</vt:lpstr>
      <vt:lpstr>Impact_List</vt:lpstr>
      <vt:lpstr>MarketBenefit</vt:lpstr>
      <vt:lpstr>'SCR766 CBA Summary'!MarketCost</vt:lpstr>
      <vt:lpstr>MarketCost</vt:lpstr>
      <vt:lpstr>MarketOCost</vt:lpstr>
      <vt:lpstr>MarketPCost</vt:lpstr>
      <vt:lpstr>Meas1</vt:lpstr>
      <vt:lpstr>Meas2</vt:lpstr>
      <vt:lpstr>Meas3</vt:lpstr>
      <vt:lpstr>Meas4</vt:lpstr>
      <vt:lpstr>Meas5</vt:lpstr>
      <vt:lpstr>MktBenefit</vt:lpstr>
      <vt:lpstr>MktBenefitOrig</vt:lpstr>
      <vt:lpstr>MktSummary</vt:lpstr>
      <vt:lpstr>NetBenefit</vt:lpstr>
      <vt:lpstr>NetBenefitOrig</vt:lpstr>
      <vt:lpstr>'SCR766 CBA Summary'!NPVRate</vt:lpstr>
      <vt:lpstr>NPVRate</vt:lpstr>
      <vt:lpstr>'SCR766 CBA Summary'!PolicyValue</vt:lpstr>
      <vt:lpstr>PolicyValue</vt:lpstr>
      <vt:lpstr>'SCR766 CBA Summary'!Print_Area</vt:lpstr>
      <vt:lpstr>ProjDesc</vt:lpstr>
      <vt:lpstr>Ratio</vt:lpstr>
      <vt:lpstr>RatioOrig</vt:lpstr>
      <vt:lpstr>SB7Total</vt:lpstr>
      <vt:lpstr>'SCR766 CBA Summary'!TotalBenefit</vt:lpstr>
      <vt:lpstr>TotalBenefit</vt:lpstr>
      <vt:lpstr>'SCR766 CBA Summary'!TotalCost</vt:lpstr>
      <vt:lpstr>TotalCost</vt:lpstr>
      <vt:lpstr>TotalSummary</vt:lpstr>
    </vt:vector>
  </TitlesOfParts>
  <Company>ERCOT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TCE and CBA</dc:title>
  <dc:creator>Rob Connell</dc:creator>
  <cp:lastModifiedBy>Market Rules</cp:lastModifiedBy>
  <cp:lastPrinted>2011-06-16T16:58:22Z</cp:lastPrinted>
  <dcterms:created xsi:type="dcterms:W3CDTF">2003-07-08T12:18:02Z</dcterms:created>
  <dcterms:modified xsi:type="dcterms:W3CDTF">2011-06-17T18:24:14Z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wner">
    <vt:lpwstr>81</vt:lpwstr>
  </property>
  <property fmtid="{D5CDD505-2E9C-101B-9397-08002B2CF9AE}" pid="3" name="Status">
    <vt:lpwstr>Final</vt:lpwstr>
  </property>
  <property fmtid="{D5CDD505-2E9C-101B-9397-08002B2CF9AE}" pid="4" name="Approval Date">
    <vt:lpwstr>2007-05-31T00:00:00Z</vt:lpwstr>
  </property>
  <property fmtid="{D5CDD505-2E9C-101B-9397-08002B2CF9AE}" pid="5" name="GUID">
    <vt:lpwstr/>
  </property>
  <property fmtid="{D5CDD505-2E9C-101B-9397-08002B2CF9AE}" pid="6" name="ContentType">
    <vt:lpwstr>Document</vt:lpwstr>
  </property>
  <property fmtid="{D5CDD505-2E9C-101B-9397-08002B2CF9AE}" pid="7" name="ContentTypeId">
    <vt:lpwstr>0x010100DE642444B60F5A41A03ED77101FD333C</vt:lpwstr>
  </property>
</Properties>
</file>