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No Congestion" sheetId="1" r:id="rId1"/>
    <sheet name="Congestion" sheetId="2" r:id="rId2"/>
    <sheet name="Pros &amp; Cons" sheetId="3" r:id="rId3"/>
  </sheets>
  <definedNames/>
  <calcPr fullCalcOnLoad="1"/>
</workbook>
</file>

<file path=xl/sharedStrings.xml><?xml version="1.0" encoding="utf-8"?>
<sst xmlns="http://schemas.openxmlformats.org/spreadsheetml/2006/main" count="181" uniqueCount="36">
  <si>
    <t>MW</t>
  </si>
  <si>
    <t>Load Resource</t>
  </si>
  <si>
    <t>LSE QSE</t>
  </si>
  <si>
    <t>DR QSE</t>
  </si>
  <si>
    <t>Qty Disp</t>
  </si>
  <si>
    <t>LMP</t>
  </si>
  <si>
    <t>Entity Load</t>
  </si>
  <si>
    <t>Fixed Price w/Separate QSEs</t>
  </si>
  <si>
    <t>Fixed Price w/One QSE</t>
  </si>
  <si>
    <t>Indexed Price w/Separate QSEs</t>
  </si>
  <si>
    <t>Index</t>
  </si>
  <si>
    <t>WS Trxn</t>
  </si>
  <si>
    <t>Retail Trxn</t>
  </si>
  <si>
    <t>Indexed Price w/One QSE</t>
  </si>
  <si>
    <t>LMPz</t>
  </si>
  <si>
    <t>Entity</t>
  </si>
  <si>
    <t>Balance</t>
  </si>
  <si>
    <t>Example 1:  Fixed Price w/Separate QSEs</t>
  </si>
  <si>
    <t>Example 2:  Fixed Price w/Separate QSEs</t>
  </si>
  <si>
    <t>Example 3:  Fixed Price w/One QSE</t>
  </si>
  <si>
    <t>Example 4:  Fixed Price w/One QSE</t>
  </si>
  <si>
    <t>Example 5:  Indexed Price w/Separate QSEs</t>
  </si>
  <si>
    <t>Example 6:  Indexed Price w/Separate QSEs</t>
  </si>
  <si>
    <t>Example 7:  Indexed Price w/One QSE</t>
  </si>
  <si>
    <t>Example 8:  Indexed Price w/One QSE</t>
  </si>
  <si>
    <t>*as per contract</t>
  </si>
  <si>
    <t>Pros</t>
  </si>
  <si>
    <t>Cons</t>
  </si>
  <si>
    <t>1.  Incentivizes DR at chronically congested Nodes</t>
  </si>
  <si>
    <t>1.  DR with an index priced retail contract assumes  risk if LMPz is greater than the LMP.</t>
  </si>
  <si>
    <t>2.  Dispatch is more aligned with the SCED engine</t>
  </si>
  <si>
    <t>3.  More aligned with the philosophical intent of the Nodal market.</t>
  </si>
  <si>
    <t>1. Simpler</t>
  </si>
  <si>
    <t>2.  Potential to attract more loads to provide the response regardless of congestion.</t>
  </si>
  <si>
    <t>1.  LMPz are not settlement quality at the level of the SCED run (15 minutes of SCED LMPz results constitute a SPP for a load zone).</t>
  </si>
  <si>
    <t>2.Payment is misaligned with dispatch instruction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</si>
</sst>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44" fontId="0" fillId="33" borderId="0" xfId="44" applyFont="1" applyFill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33" borderId="12" xfId="0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horizontal="center"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32" fillId="15" borderId="16" xfId="0" applyFont="1" applyFill="1" applyBorder="1" applyAlignment="1">
      <alignment horizontal="center" wrapText="1"/>
    </xf>
    <xf numFmtId="0" fontId="32" fillId="15" borderId="17" xfId="0" applyFont="1" applyFill="1" applyBorder="1" applyAlignment="1">
      <alignment horizontal="center" wrapText="1"/>
    </xf>
    <xf numFmtId="0" fontId="32" fillId="12" borderId="18" xfId="0" applyFont="1" applyFill="1" applyBorder="1" applyAlignment="1">
      <alignment horizontal="center" wrapText="1"/>
    </xf>
    <xf numFmtId="0" fontId="32" fillId="12" borderId="19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3.8515625" style="0" bestFit="1" customWidth="1"/>
    <col min="2" max="2" width="2.00390625" style="0" bestFit="1" customWidth="1"/>
    <col min="3" max="3" width="6.00390625" style="0" bestFit="1" customWidth="1"/>
    <col min="4" max="4" width="14.421875" style="0" customWidth="1"/>
    <col min="5" max="5" width="8.421875" style="0" bestFit="1" customWidth="1"/>
    <col min="6" max="6" width="10.57421875" style="0" bestFit="1" customWidth="1"/>
    <col min="7" max="7" width="10.7109375" style="0" bestFit="1" customWidth="1"/>
    <col min="8" max="8" width="12.57421875" style="3" bestFit="1" customWidth="1"/>
    <col min="9" max="9" width="12.7109375" style="3" bestFit="1" customWidth="1"/>
    <col min="10" max="10" width="11.28125" style="0" bestFit="1" customWidth="1"/>
  </cols>
  <sheetData>
    <row r="1" spans="1:10" ht="15">
      <c r="A1" s="5" t="s">
        <v>7</v>
      </c>
      <c r="B1" s="5"/>
      <c r="C1" s="5"/>
      <c r="D1" s="5"/>
      <c r="E1" s="6"/>
      <c r="F1" s="6"/>
      <c r="G1" s="6"/>
      <c r="H1" s="6"/>
      <c r="I1" s="7"/>
      <c r="J1" s="5"/>
    </row>
    <row r="2" spans="5:10" ht="15">
      <c r="E2" t="s">
        <v>4</v>
      </c>
      <c r="F2" t="s">
        <v>5</v>
      </c>
      <c r="G2" t="s">
        <v>6</v>
      </c>
      <c r="H2" s="3" t="s">
        <v>11</v>
      </c>
      <c r="I2" s="3" t="s">
        <v>12</v>
      </c>
      <c r="J2" t="s">
        <v>16</v>
      </c>
    </row>
    <row r="3" spans="1:10" ht="15">
      <c r="A3" t="s">
        <v>1</v>
      </c>
      <c r="B3">
        <v>5</v>
      </c>
      <c r="C3" t="s">
        <v>0</v>
      </c>
      <c r="E3">
        <v>5</v>
      </c>
      <c r="F3" s="3">
        <v>1200</v>
      </c>
      <c r="G3">
        <v>5</v>
      </c>
      <c r="I3" s="3">
        <f>G3*D4</f>
        <v>300</v>
      </c>
      <c r="J3" s="4">
        <f>I3+I5</f>
        <v>-5600</v>
      </c>
    </row>
    <row r="4" spans="1:7" ht="15">
      <c r="A4" t="s">
        <v>2</v>
      </c>
      <c r="B4">
        <v>5</v>
      </c>
      <c r="C4" t="s">
        <v>0</v>
      </c>
      <c r="D4" s="2">
        <v>60</v>
      </c>
      <c r="F4" s="3">
        <v>1200</v>
      </c>
      <c r="G4">
        <v>5</v>
      </c>
    </row>
    <row r="5" spans="1:10" ht="15">
      <c r="A5" t="s">
        <v>3</v>
      </c>
      <c r="B5">
        <v>5</v>
      </c>
      <c r="C5" t="s">
        <v>0</v>
      </c>
      <c r="D5" s="3">
        <v>1000</v>
      </c>
      <c r="F5" s="3">
        <v>1200</v>
      </c>
      <c r="G5">
        <v>-5</v>
      </c>
      <c r="H5" s="3">
        <f>G5*F5</f>
        <v>-6000</v>
      </c>
      <c r="I5" s="3">
        <f>H5+100</f>
        <v>-5900</v>
      </c>
      <c r="J5" s="4">
        <f>H5-I5</f>
        <v>-100</v>
      </c>
    </row>
    <row r="8" spans="1:10" ht="15">
      <c r="A8" s="5" t="s">
        <v>8</v>
      </c>
      <c r="B8" s="5"/>
      <c r="C8" s="5"/>
      <c r="D8" s="5"/>
      <c r="E8" s="6"/>
      <c r="F8" s="6"/>
      <c r="G8" s="6"/>
      <c r="H8" s="6"/>
      <c r="I8" s="7"/>
      <c r="J8" s="5"/>
    </row>
    <row r="9" spans="5:10" ht="15">
      <c r="E9" t="s">
        <v>4</v>
      </c>
      <c r="F9" t="s">
        <v>5</v>
      </c>
      <c r="G9" t="s">
        <v>6</v>
      </c>
      <c r="H9" s="3" t="s">
        <v>11</v>
      </c>
      <c r="I9" s="3" t="s">
        <v>12</v>
      </c>
      <c r="J9" t="s">
        <v>16</v>
      </c>
    </row>
    <row r="10" spans="1:10" ht="15">
      <c r="A10" t="s">
        <v>1</v>
      </c>
      <c r="B10">
        <v>5</v>
      </c>
      <c r="C10" t="s">
        <v>0</v>
      </c>
      <c r="E10">
        <v>5</v>
      </c>
      <c r="F10" s="3">
        <v>1200</v>
      </c>
      <c r="G10">
        <v>5</v>
      </c>
      <c r="I10" s="3">
        <f>G10*D11</f>
        <v>300</v>
      </c>
      <c r="J10" s="4">
        <f>SUM(I10:I11)</f>
        <v>-5600</v>
      </c>
    </row>
    <row r="11" spans="1:10" ht="15">
      <c r="A11" t="s">
        <v>2</v>
      </c>
      <c r="B11">
        <v>5</v>
      </c>
      <c r="C11" t="s">
        <v>0</v>
      </c>
      <c r="D11" s="2">
        <v>60</v>
      </c>
      <c r="F11" s="3">
        <v>1200</v>
      </c>
      <c r="G11">
        <v>-5</v>
      </c>
      <c r="H11" s="3">
        <f>G11*F11</f>
        <v>-6000</v>
      </c>
      <c r="I11" s="3">
        <v>-5900</v>
      </c>
      <c r="J11" s="4">
        <f>H11-I11</f>
        <v>-100</v>
      </c>
    </row>
    <row r="12" spans="4:6" ht="15">
      <c r="D12" s="3"/>
      <c r="F12" s="3"/>
    </row>
    <row r="14" spans="1:10" ht="15">
      <c r="A14" s="5" t="s">
        <v>9</v>
      </c>
      <c r="B14" s="5"/>
      <c r="C14" s="5"/>
      <c r="D14" s="5"/>
      <c r="E14" s="6"/>
      <c r="F14" s="6"/>
      <c r="G14" s="6"/>
      <c r="H14" s="6"/>
      <c r="I14" s="7"/>
      <c r="J14" s="5"/>
    </row>
    <row r="15" spans="5:10" ht="15">
      <c r="E15" t="s">
        <v>4</v>
      </c>
      <c r="F15" t="s">
        <v>5</v>
      </c>
      <c r="G15" t="s">
        <v>6</v>
      </c>
      <c r="H15" s="3" t="s">
        <v>11</v>
      </c>
      <c r="I15" s="3" t="s">
        <v>12</v>
      </c>
      <c r="J15" t="s">
        <v>16</v>
      </c>
    </row>
    <row r="16" spans="1:10" ht="15">
      <c r="A16" t="s">
        <v>1</v>
      </c>
      <c r="B16">
        <v>5</v>
      </c>
      <c r="C16" t="s">
        <v>0</v>
      </c>
      <c r="E16">
        <v>5</v>
      </c>
      <c r="F16" s="3">
        <v>1200</v>
      </c>
      <c r="G16">
        <v>5</v>
      </c>
      <c r="I16" s="3">
        <f>G16*F16</f>
        <v>6000</v>
      </c>
      <c r="J16" s="4">
        <f>SUM(I16:I18)</f>
        <v>100</v>
      </c>
    </row>
    <row r="17" spans="1:8" ht="15">
      <c r="A17" t="s">
        <v>2</v>
      </c>
      <c r="B17">
        <v>5</v>
      </c>
      <c r="C17" t="s">
        <v>0</v>
      </c>
      <c r="D17" s="2" t="s">
        <v>10</v>
      </c>
      <c r="F17" s="3">
        <v>1200</v>
      </c>
      <c r="G17">
        <v>5</v>
      </c>
      <c r="H17" s="3">
        <v>6000</v>
      </c>
    </row>
    <row r="18" spans="1:10" ht="15">
      <c r="A18" t="s">
        <v>3</v>
      </c>
      <c r="B18">
        <v>5</v>
      </c>
      <c r="C18" t="s">
        <v>0</v>
      </c>
      <c r="D18" s="3"/>
      <c r="F18" s="3">
        <v>1200</v>
      </c>
      <c r="G18">
        <v>-5</v>
      </c>
      <c r="H18" s="3">
        <f>G18*F18</f>
        <v>-6000</v>
      </c>
      <c r="I18" s="3">
        <v>-5900</v>
      </c>
      <c r="J18" s="4">
        <f>H18-I18</f>
        <v>-100</v>
      </c>
    </row>
    <row r="21" spans="1:10" ht="15">
      <c r="A21" s="5" t="s">
        <v>13</v>
      </c>
      <c r="B21" s="5"/>
      <c r="C21" s="5"/>
      <c r="D21" s="5"/>
      <c r="E21" s="6"/>
      <c r="F21" s="6"/>
      <c r="G21" s="6"/>
      <c r="H21" s="6"/>
      <c r="I21" s="7"/>
      <c r="J21" s="5"/>
    </row>
    <row r="22" spans="5:10" ht="15">
      <c r="E22" t="s">
        <v>4</v>
      </c>
      <c r="F22" t="s">
        <v>5</v>
      </c>
      <c r="G22" t="s">
        <v>6</v>
      </c>
      <c r="H22" s="3" t="s">
        <v>11</v>
      </c>
      <c r="I22" s="3" t="s">
        <v>12</v>
      </c>
      <c r="J22" t="s">
        <v>16</v>
      </c>
    </row>
    <row r="23" spans="1:10" ht="15">
      <c r="A23" t="s">
        <v>1</v>
      </c>
      <c r="B23">
        <v>5</v>
      </c>
      <c r="C23" t="s">
        <v>0</v>
      </c>
      <c r="E23">
        <v>5</v>
      </c>
      <c r="F23" s="3">
        <v>1200</v>
      </c>
      <c r="I23" s="3">
        <v>0</v>
      </c>
      <c r="J23" s="4">
        <f>SUM(I23:I24)</f>
        <v>0</v>
      </c>
    </row>
    <row r="24" spans="1:10" ht="15">
      <c r="A24" t="s">
        <v>2</v>
      </c>
      <c r="B24">
        <v>5</v>
      </c>
      <c r="C24" t="s">
        <v>0</v>
      </c>
      <c r="D24" s="2" t="s">
        <v>10</v>
      </c>
      <c r="F24" s="3">
        <v>1200</v>
      </c>
      <c r="H24" s="3">
        <v>0</v>
      </c>
      <c r="J24" s="4">
        <f>H24-I24</f>
        <v>0</v>
      </c>
    </row>
    <row r="25" spans="4:6" ht="15">
      <c r="D25" s="3"/>
      <c r="F25" s="3"/>
    </row>
  </sheetData>
  <sheetProtection/>
  <printOptions/>
  <pageMargins left="0.7" right="0.7" top="0.75" bottom="0.75" header="0.3" footer="0.3"/>
  <pageSetup horizontalDpi="90" verticalDpi="90" orientation="landscape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B1">
      <selection activeCell="L7" sqref="L7"/>
    </sheetView>
  </sheetViews>
  <sheetFormatPr defaultColWidth="9.140625" defaultRowHeight="15"/>
  <cols>
    <col min="1" max="1" width="13.8515625" style="0" bestFit="1" customWidth="1"/>
    <col min="2" max="2" width="2.00390625" style="0" bestFit="1" customWidth="1"/>
    <col min="3" max="3" width="6.00390625" style="0" bestFit="1" customWidth="1"/>
    <col min="4" max="4" width="14.421875" style="0" customWidth="1"/>
    <col min="5" max="5" width="8.421875" style="0" bestFit="1" customWidth="1"/>
    <col min="6" max="6" width="10.57421875" style="0" bestFit="1" customWidth="1"/>
    <col min="7" max="7" width="10.57421875" style="0" customWidth="1"/>
    <col min="8" max="8" width="10.7109375" style="0" bestFit="1" customWidth="1"/>
    <col min="9" max="9" width="12.57421875" style="3" bestFit="1" customWidth="1"/>
    <col min="10" max="10" width="12.7109375" style="3" bestFit="1" customWidth="1"/>
    <col min="11" max="11" width="11.28125" style="0" bestFit="1" customWidth="1"/>
  </cols>
  <sheetData>
    <row r="1" spans="1:11" ht="15">
      <c r="A1" s="5" t="s">
        <v>17</v>
      </c>
      <c r="B1" s="5"/>
      <c r="C1" s="5"/>
      <c r="D1" s="5"/>
      <c r="E1" s="6"/>
      <c r="F1" s="6"/>
      <c r="G1" s="6"/>
      <c r="H1" s="6"/>
      <c r="I1" s="6"/>
      <c r="J1" s="7"/>
      <c r="K1" s="5"/>
    </row>
    <row r="2" spans="1:11" ht="15">
      <c r="A2" t="s">
        <v>15</v>
      </c>
      <c r="E2" t="s">
        <v>4</v>
      </c>
      <c r="F2" t="s">
        <v>5</v>
      </c>
      <c r="G2" t="s">
        <v>14</v>
      </c>
      <c r="H2" t="s">
        <v>6</v>
      </c>
      <c r="I2" s="3" t="s">
        <v>11</v>
      </c>
      <c r="J2" s="3" t="s">
        <v>12</v>
      </c>
      <c r="K2" t="s">
        <v>16</v>
      </c>
    </row>
    <row r="3" spans="1:11" ht="15">
      <c r="A3" t="s">
        <v>1</v>
      </c>
      <c r="B3">
        <v>5</v>
      </c>
      <c r="C3" t="s">
        <v>0</v>
      </c>
      <c r="E3">
        <v>5</v>
      </c>
      <c r="F3" s="3">
        <v>1000</v>
      </c>
      <c r="G3" s="3">
        <v>800</v>
      </c>
      <c r="H3">
        <v>5</v>
      </c>
      <c r="J3" s="3">
        <f>H3*D4</f>
        <v>300</v>
      </c>
      <c r="K3" s="4">
        <f>J3+J4+J5</f>
        <v>-4600</v>
      </c>
    </row>
    <row r="4" spans="1:11" ht="15">
      <c r="A4" t="s">
        <v>2</v>
      </c>
      <c r="B4">
        <v>5</v>
      </c>
      <c r="C4" t="s">
        <v>0</v>
      </c>
      <c r="D4" s="2">
        <v>60</v>
      </c>
      <c r="F4" s="3">
        <v>1000</v>
      </c>
      <c r="G4" s="3">
        <v>800</v>
      </c>
      <c r="H4">
        <v>5</v>
      </c>
      <c r="K4" s="2">
        <f>D4*B4-J3</f>
        <v>0</v>
      </c>
    </row>
    <row r="5" spans="1:12" ht="15">
      <c r="A5" t="s">
        <v>3</v>
      </c>
      <c r="B5">
        <v>5</v>
      </c>
      <c r="C5" t="s">
        <v>0</v>
      </c>
      <c r="D5" s="3">
        <v>1000</v>
      </c>
      <c r="F5" s="3">
        <v>1000</v>
      </c>
      <c r="G5" s="3">
        <v>800</v>
      </c>
      <c r="H5">
        <v>-5</v>
      </c>
      <c r="I5" s="3">
        <f>H5*F5</f>
        <v>-5000</v>
      </c>
      <c r="J5" s="3">
        <f>I5+100</f>
        <v>-4900</v>
      </c>
      <c r="K5" s="4">
        <f>I5-J5</f>
        <v>-100</v>
      </c>
      <c r="L5" t="s">
        <v>25</v>
      </c>
    </row>
    <row r="7" spans="1:11" ht="15">
      <c r="A7" s="5" t="s">
        <v>18</v>
      </c>
      <c r="B7" s="5"/>
      <c r="C7" s="5"/>
      <c r="D7" s="5"/>
      <c r="E7" s="6"/>
      <c r="F7" s="6"/>
      <c r="G7" s="6"/>
      <c r="H7" s="6"/>
      <c r="I7" s="6"/>
      <c r="J7" s="7"/>
      <c r="K7" s="5"/>
    </row>
    <row r="8" spans="1:11" ht="15">
      <c r="A8" t="s">
        <v>15</v>
      </c>
      <c r="E8" t="s">
        <v>4</v>
      </c>
      <c r="F8" t="s">
        <v>5</v>
      </c>
      <c r="G8" t="s">
        <v>14</v>
      </c>
      <c r="H8" t="s">
        <v>6</v>
      </c>
      <c r="I8" s="3" t="s">
        <v>11</v>
      </c>
      <c r="J8" s="3" t="s">
        <v>12</v>
      </c>
      <c r="K8" t="s">
        <v>16</v>
      </c>
    </row>
    <row r="9" spans="1:11" ht="15">
      <c r="A9" t="s">
        <v>1</v>
      </c>
      <c r="B9">
        <v>5</v>
      </c>
      <c r="C9" t="s">
        <v>0</v>
      </c>
      <c r="E9">
        <v>5</v>
      </c>
      <c r="F9" s="3">
        <v>1000</v>
      </c>
      <c r="G9" s="3">
        <v>1200</v>
      </c>
      <c r="H9">
        <v>5</v>
      </c>
      <c r="J9" s="3">
        <f>H9*D10</f>
        <v>300</v>
      </c>
      <c r="K9" s="4">
        <f>J9+J10+J11</f>
        <v>-4600</v>
      </c>
    </row>
    <row r="10" spans="1:11" ht="15">
      <c r="A10" t="s">
        <v>2</v>
      </c>
      <c r="B10">
        <v>5</v>
      </c>
      <c r="C10" t="s">
        <v>0</v>
      </c>
      <c r="D10" s="2">
        <v>60</v>
      </c>
      <c r="F10" s="3">
        <v>1000</v>
      </c>
      <c r="G10" s="3">
        <v>1200</v>
      </c>
      <c r="H10">
        <v>5</v>
      </c>
      <c r="K10" s="2">
        <f>D10*B10-J9</f>
        <v>0</v>
      </c>
    </row>
    <row r="11" spans="1:12" ht="15">
      <c r="A11" t="s">
        <v>3</v>
      </c>
      <c r="B11">
        <v>5</v>
      </c>
      <c r="C11" t="s">
        <v>0</v>
      </c>
      <c r="D11" s="3">
        <v>1000</v>
      </c>
      <c r="F11" s="3">
        <v>1000</v>
      </c>
      <c r="G11" s="3">
        <v>1200</v>
      </c>
      <c r="H11">
        <v>-5</v>
      </c>
      <c r="I11" s="3">
        <f>H11*F11</f>
        <v>-5000</v>
      </c>
      <c r="J11" s="3">
        <f>I11+100</f>
        <v>-4900</v>
      </c>
      <c r="K11" s="4">
        <f>I11-J11</f>
        <v>-100</v>
      </c>
      <c r="L11" t="s">
        <v>25</v>
      </c>
    </row>
    <row r="13" spans="1:11" ht="15">
      <c r="A13" s="5" t="s">
        <v>19</v>
      </c>
      <c r="B13" s="5"/>
      <c r="C13" s="5"/>
      <c r="D13" s="5"/>
      <c r="E13" s="6"/>
      <c r="F13" s="6"/>
      <c r="G13" s="6"/>
      <c r="H13" s="6"/>
      <c r="I13" s="6"/>
      <c r="J13" s="7"/>
      <c r="K13" s="5"/>
    </row>
    <row r="14" spans="5:11" ht="15">
      <c r="E14" t="s">
        <v>4</v>
      </c>
      <c r="F14" t="s">
        <v>5</v>
      </c>
      <c r="G14" t="s">
        <v>14</v>
      </c>
      <c r="H14" t="s">
        <v>6</v>
      </c>
      <c r="I14" s="3" t="s">
        <v>11</v>
      </c>
      <c r="J14" s="3" t="s">
        <v>12</v>
      </c>
      <c r="K14" t="s">
        <v>16</v>
      </c>
    </row>
    <row r="15" spans="1:11" ht="15">
      <c r="A15" t="s">
        <v>1</v>
      </c>
      <c r="B15">
        <v>5</v>
      </c>
      <c r="C15" t="s">
        <v>0</v>
      </c>
      <c r="E15">
        <v>5</v>
      </c>
      <c r="F15" s="3">
        <v>1000</v>
      </c>
      <c r="G15" s="3">
        <v>800</v>
      </c>
      <c r="H15">
        <v>5</v>
      </c>
      <c r="J15" s="3">
        <f>H15*D16</f>
        <v>300</v>
      </c>
      <c r="K15" s="4">
        <f>SUM(J15:J16)</f>
        <v>-4600</v>
      </c>
    </row>
    <row r="16" spans="1:12" ht="15">
      <c r="A16" t="s">
        <v>2</v>
      </c>
      <c r="B16">
        <v>5</v>
      </c>
      <c r="C16" t="s">
        <v>0</v>
      </c>
      <c r="D16" s="2">
        <v>60</v>
      </c>
      <c r="F16" s="3">
        <v>1000</v>
      </c>
      <c r="G16" s="3">
        <v>800</v>
      </c>
      <c r="H16">
        <v>-5</v>
      </c>
      <c r="I16" s="3">
        <f>H16*F16</f>
        <v>-5000</v>
      </c>
      <c r="J16" s="3">
        <f>I16+100</f>
        <v>-4900</v>
      </c>
      <c r="K16" s="4">
        <f>I16-J16</f>
        <v>-100</v>
      </c>
      <c r="L16" t="s">
        <v>25</v>
      </c>
    </row>
    <row r="17" spans="4:7" ht="15">
      <c r="D17" s="3"/>
      <c r="F17" s="3"/>
      <c r="G17" s="3"/>
    </row>
    <row r="18" spans="1:11" ht="15">
      <c r="A18" s="5" t="s">
        <v>20</v>
      </c>
      <c r="B18" s="5"/>
      <c r="C18" s="5"/>
      <c r="D18" s="5"/>
      <c r="E18" s="6"/>
      <c r="F18" s="6"/>
      <c r="G18" s="6"/>
      <c r="H18" s="6"/>
      <c r="I18" s="6"/>
      <c r="J18" s="7"/>
      <c r="K18" s="5"/>
    </row>
    <row r="19" spans="5:11" ht="15">
      <c r="E19" t="s">
        <v>4</v>
      </c>
      <c r="F19" t="s">
        <v>5</v>
      </c>
      <c r="G19" t="s">
        <v>14</v>
      </c>
      <c r="H19" t="s">
        <v>6</v>
      </c>
      <c r="I19" s="3" t="s">
        <v>11</v>
      </c>
      <c r="J19" s="3" t="s">
        <v>12</v>
      </c>
      <c r="K19" t="s">
        <v>16</v>
      </c>
    </row>
    <row r="20" spans="1:11" ht="15">
      <c r="A20" t="s">
        <v>1</v>
      </c>
      <c r="B20">
        <v>5</v>
      </c>
      <c r="C20" t="s">
        <v>0</v>
      </c>
      <c r="E20">
        <v>5</v>
      </c>
      <c r="F20" s="3">
        <v>1000</v>
      </c>
      <c r="G20" s="3">
        <v>1200</v>
      </c>
      <c r="H20">
        <v>5</v>
      </c>
      <c r="J20" s="3">
        <f>H20*D21</f>
        <v>300</v>
      </c>
      <c r="K20" s="4">
        <f>SUM(J20:J21)</f>
        <v>-4600</v>
      </c>
    </row>
    <row r="21" spans="1:12" ht="15">
      <c r="A21" t="s">
        <v>2</v>
      </c>
      <c r="B21">
        <v>5</v>
      </c>
      <c r="C21" t="s">
        <v>0</v>
      </c>
      <c r="D21" s="2">
        <v>60</v>
      </c>
      <c r="F21" s="3">
        <v>1000</v>
      </c>
      <c r="G21" s="3">
        <v>1200</v>
      </c>
      <c r="H21">
        <v>-5</v>
      </c>
      <c r="I21" s="3">
        <f>H21*F21</f>
        <v>-5000</v>
      </c>
      <c r="J21" s="3">
        <f>I21+100</f>
        <v>-4900</v>
      </c>
      <c r="K21" s="4">
        <f>I21-J21</f>
        <v>-100</v>
      </c>
      <c r="L21" t="s">
        <v>25</v>
      </c>
    </row>
    <row r="23" spans="1:11" ht="15">
      <c r="A23" s="5" t="s">
        <v>21</v>
      </c>
      <c r="B23" s="5"/>
      <c r="C23" s="5"/>
      <c r="D23" s="5"/>
      <c r="E23" s="6"/>
      <c r="F23" s="6"/>
      <c r="G23" s="6"/>
      <c r="H23" s="6"/>
      <c r="I23" s="6"/>
      <c r="J23" s="7"/>
      <c r="K23" s="5"/>
    </row>
    <row r="24" spans="5:11" ht="15">
      <c r="E24" t="s">
        <v>4</v>
      </c>
      <c r="F24" t="s">
        <v>5</v>
      </c>
      <c r="G24" t="s">
        <v>14</v>
      </c>
      <c r="H24" t="s">
        <v>6</v>
      </c>
      <c r="I24" s="3" t="s">
        <v>11</v>
      </c>
      <c r="J24" s="3" t="s">
        <v>12</v>
      </c>
      <c r="K24" t="s">
        <v>16</v>
      </c>
    </row>
    <row r="25" spans="1:11" ht="15">
      <c r="A25" t="s">
        <v>1</v>
      </c>
      <c r="B25">
        <v>5</v>
      </c>
      <c r="C25" t="s">
        <v>0</v>
      </c>
      <c r="E25">
        <v>5</v>
      </c>
      <c r="F25" s="3">
        <v>1000</v>
      </c>
      <c r="G25" s="3">
        <v>800</v>
      </c>
      <c r="H25">
        <v>5</v>
      </c>
      <c r="J25" s="3">
        <f>H25*G25</f>
        <v>4000</v>
      </c>
      <c r="K25" s="4">
        <f>J25+J27</f>
        <v>-900</v>
      </c>
    </row>
    <row r="26" spans="1:9" ht="15">
      <c r="A26" t="s">
        <v>2</v>
      </c>
      <c r="B26">
        <v>5</v>
      </c>
      <c r="C26" t="s">
        <v>0</v>
      </c>
      <c r="D26" s="2" t="s">
        <v>10</v>
      </c>
      <c r="F26" s="3">
        <v>1000</v>
      </c>
      <c r="G26" s="3">
        <v>800</v>
      </c>
      <c r="H26">
        <v>5</v>
      </c>
      <c r="I26" s="3">
        <f>H26*G26</f>
        <v>4000</v>
      </c>
    </row>
    <row r="27" spans="1:12" ht="15">
      <c r="A27" t="s">
        <v>3</v>
      </c>
      <c r="B27">
        <v>5</v>
      </c>
      <c r="C27" t="s">
        <v>0</v>
      </c>
      <c r="D27" s="3">
        <v>1000</v>
      </c>
      <c r="F27" s="3">
        <v>1000</v>
      </c>
      <c r="G27" s="3">
        <v>800</v>
      </c>
      <c r="H27">
        <v>-5</v>
      </c>
      <c r="I27" s="3">
        <f>H27*F27</f>
        <v>-5000</v>
      </c>
      <c r="J27" s="3">
        <f>I27+100</f>
        <v>-4900</v>
      </c>
      <c r="K27" s="4">
        <f>I27-J27</f>
        <v>-100</v>
      </c>
      <c r="L27" t="s">
        <v>25</v>
      </c>
    </row>
    <row r="29" spans="1:11" ht="15">
      <c r="A29" s="5" t="s">
        <v>22</v>
      </c>
      <c r="B29" s="5"/>
      <c r="C29" s="5"/>
      <c r="D29" s="5"/>
      <c r="E29" s="6"/>
      <c r="F29" s="6"/>
      <c r="G29" s="6"/>
      <c r="H29" s="6"/>
      <c r="I29" s="6"/>
      <c r="J29" s="7"/>
      <c r="K29" s="5"/>
    </row>
    <row r="30" spans="5:11" ht="15">
      <c r="E30" t="s">
        <v>4</v>
      </c>
      <c r="F30" t="s">
        <v>5</v>
      </c>
      <c r="G30" t="s">
        <v>14</v>
      </c>
      <c r="H30" t="s">
        <v>6</v>
      </c>
      <c r="I30" s="3" t="s">
        <v>11</v>
      </c>
      <c r="J30" s="3" t="s">
        <v>12</v>
      </c>
      <c r="K30" t="s">
        <v>16</v>
      </c>
    </row>
    <row r="31" spans="1:11" ht="15">
      <c r="A31" t="s">
        <v>1</v>
      </c>
      <c r="B31">
        <v>5</v>
      </c>
      <c r="C31" t="s">
        <v>0</v>
      </c>
      <c r="E31">
        <v>5</v>
      </c>
      <c r="F31" s="3">
        <v>1000</v>
      </c>
      <c r="G31" s="3">
        <v>1200</v>
      </c>
      <c r="H31">
        <v>5</v>
      </c>
      <c r="J31" s="3">
        <f>H31*G31</f>
        <v>6000</v>
      </c>
      <c r="K31" s="4">
        <f>J31+J33</f>
        <v>1100</v>
      </c>
    </row>
    <row r="32" spans="1:9" ht="15">
      <c r="A32" t="s">
        <v>2</v>
      </c>
      <c r="B32">
        <v>5</v>
      </c>
      <c r="C32" t="s">
        <v>0</v>
      </c>
      <c r="D32" s="2" t="s">
        <v>10</v>
      </c>
      <c r="F32" s="3">
        <v>1000</v>
      </c>
      <c r="G32" s="3">
        <v>1200</v>
      </c>
      <c r="H32">
        <v>5</v>
      </c>
      <c r="I32" s="3">
        <f>H32*G32</f>
        <v>6000</v>
      </c>
    </row>
    <row r="33" spans="1:12" ht="15">
      <c r="A33" t="s">
        <v>3</v>
      </c>
      <c r="B33">
        <v>5</v>
      </c>
      <c r="C33" t="s">
        <v>0</v>
      </c>
      <c r="D33" s="3">
        <v>1000</v>
      </c>
      <c r="F33" s="3">
        <v>1000</v>
      </c>
      <c r="G33" s="3">
        <v>1200</v>
      </c>
      <c r="H33">
        <v>-5</v>
      </c>
      <c r="I33" s="3">
        <f>H33*F33</f>
        <v>-5000</v>
      </c>
      <c r="J33" s="3">
        <f>I33+100</f>
        <v>-4900</v>
      </c>
      <c r="K33" s="4">
        <f>I33-J33</f>
        <v>-100</v>
      </c>
      <c r="L33" t="s">
        <v>25</v>
      </c>
    </row>
    <row r="35" spans="1:11" ht="15">
      <c r="A35" s="5" t="s">
        <v>23</v>
      </c>
      <c r="B35" s="5"/>
      <c r="C35" s="5"/>
      <c r="D35" s="5"/>
      <c r="E35" s="6"/>
      <c r="F35" s="6"/>
      <c r="G35" s="6"/>
      <c r="H35" s="6"/>
      <c r="I35" s="6"/>
      <c r="J35" s="7"/>
      <c r="K35" s="5"/>
    </row>
    <row r="36" spans="5:11" ht="15">
      <c r="E36" t="s">
        <v>4</v>
      </c>
      <c r="F36" t="s">
        <v>5</v>
      </c>
      <c r="G36" t="s">
        <v>14</v>
      </c>
      <c r="H36" t="s">
        <v>6</v>
      </c>
      <c r="I36" s="3" t="s">
        <v>11</v>
      </c>
      <c r="J36" s="3" t="s">
        <v>12</v>
      </c>
      <c r="K36" t="s">
        <v>16</v>
      </c>
    </row>
    <row r="37" spans="1:11" ht="15">
      <c r="A37" t="s">
        <v>1</v>
      </c>
      <c r="B37">
        <v>5</v>
      </c>
      <c r="C37" t="s">
        <v>0</v>
      </c>
      <c r="E37">
        <v>5</v>
      </c>
      <c r="F37" s="3">
        <v>1000</v>
      </c>
      <c r="G37" s="3">
        <v>800</v>
      </c>
      <c r="H37">
        <v>0</v>
      </c>
      <c r="J37" s="3">
        <f>H37*G37</f>
        <v>0</v>
      </c>
      <c r="K37" s="4">
        <f>SUM(J37:J38)</f>
        <v>0</v>
      </c>
    </row>
    <row r="38" spans="1:12" ht="15">
      <c r="A38" t="s">
        <v>2</v>
      </c>
      <c r="B38">
        <v>5</v>
      </c>
      <c r="C38" t="s">
        <v>0</v>
      </c>
      <c r="D38" s="2" t="s">
        <v>10</v>
      </c>
      <c r="F38" s="3">
        <v>1000</v>
      </c>
      <c r="G38" s="3">
        <v>800</v>
      </c>
      <c r="H38">
        <v>0</v>
      </c>
      <c r="I38" s="3">
        <f>H38*F38</f>
        <v>0</v>
      </c>
      <c r="J38" s="3">
        <v>0</v>
      </c>
      <c r="K38" s="4">
        <f>I38-J38</f>
        <v>0</v>
      </c>
      <c r="L38" t="s">
        <v>25</v>
      </c>
    </row>
    <row r="39" spans="4:7" ht="15">
      <c r="D39" s="3"/>
      <c r="F39" s="3"/>
      <c r="G39" s="3"/>
    </row>
    <row r="40" spans="1:11" ht="15">
      <c r="A40" s="5" t="s">
        <v>24</v>
      </c>
      <c r="B40" s="5"/>
      <c r="C40" s="5"/>
      <c r="D40" s="5"/>
      <c r="E40" s="6"/>
      <c r="F40" s="6"/>
      <c r="G40" s="6"/>
      <c r="H40" s="6"/>
      <c r="I40" s="6"/>
      <c r="J40" s="7"/>
      <c r="K40" s="5"/>
    </row>
    <row r="41" spans="5:11" ht="15">
      <c r="E41" t="s">
        <v>4</v>
      </c>
      <c r="F41" t="s">
        <v>5</v>
      </c>
      <c r="H41" t="s">
        <v>6</v>
      </c>
      <c r="I41" s="3" t="s">
        <v>11</v>
      </c>
      <c r="J41" s="3" t="s">
        <v>12</v>
      </c>
      <c r="K41" t="s">
        <v>16</v>
      </c>
    </row>
    <row r="42" spans="1:11" ht="15">
      <c r="A42" t="s">
        <v>1</v>
      </c>
      <c r="B42">
        <v>5</v>
      </c>
      <c r="C42" t="s">
        <v>0</v>
      </c>
      <c r="E42">
        <v>5</v>
      </c>
      <c r="F42" s="3">
        <v>1000</v>
      </c>
      <c r="G42" s="3">
        <v>1200</v>
      </c>
      <c r="H42">
        <v>0</v>
      </c>
      <c r="J42" s="3">
        <f>H42*G42</f>
        <v>0</v>
      </c>
      <c r="K42" s="4">
        <f>SUM(J42:J43)</f>
        <v>0</v>
      </c>
    </row>
    <row r="43" spans="1:12" ht="15">
      <c r="A43" t="s">
        <v>2</v>
      </c>
      <c r="B43">
        <v>5</v>
      </c>
      <c r="C43" t="s">
        <v>0</v>
      </c>
      <c r="D43" s="2" t="s">
        <v>10</v>
      </c>
      <c r="F43" s="3">
        <v>1000</v>
      </c>
      <c r="G43" s="3">
        <v>1200</v>
      </c>
      <c r="H43">
        <v>0</v>
      </c>
      <c r="I43" s="3">
        <f>H43*F43</f>
        <v>0</v>
      </c>
      <c r="J43" s="3">
        <v>0</v>
      </c>
      <c r="K43" s="4">
        <f>I43-J43</f>
        <v>0</v>
      </c>
      <c r="L43" t="s">
        <v>25</v>
      </c>
    </row>
  </sheetData>
  <sheetProtection/>
  <printOptions/>
  <pageMargins left="0.7" right="0.7" top="0.75" bottom="0.75" header="0.3" footer="0.3"/>
  <pageSetup horizontalDpi="90" verticalDpi="90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4" width="25.7109375" style="8" customWidth="1"/>
  </cols>
  <sheetData>
    <row r="1" spans="1:4" ht="15">
      <c r="A1" s="18" t="s">
        <v>5</v>
      </c>
      <c r="B1" s="19"/>
      <c r="C1" s="20" t="s">
        <v>14</v>
      </c>
      <c r="D1" s="21"/>
    </row>
    <row r="2" spans="1:4" s="1" customFormat="1" ht="15">
      <c r="A2" s="9" t="s">
        <v>26</v>
      </c>
      <c r="B2" s="12" t="s">
        <v>27</v>
      </c>
      <c r="C2" s="9" t="s">
        <v>26</v>
      </c>
      <c r="D2" s="15" t="s">
        <v>27</v>
      </c>
    </row>
    <row r="3" spans="1:4" ht="90">
      <c r="A3" s="10" t="s">
        <v>28</v>
      </c>
      <c r="B3" s="13" t="s">
        <v>29</v>
      </c>
      <c r="C3" s="10" t="s">
        <v>32</v>
      </c>
      <c r="D3" s="16" t="s">
        <v>34</v>
      </c>
    </row>
    <row r="4" spans="1:4" ht="60">
      <c r="A4" s="10" t="s">
        <v>30</v>
      </c>
      <c r="B4" s="13"/>
      <c r="C4" s="10" t="s">
        <v>33</v>
      </c>
      <c r="D4" s="16" t="s">
        <v>35</v>
      </c>
    </row>
    <row r="5" spans="1:4" ht="45">
      <c r="A5" s="10" t="s">
        <v>31</v>
      </c>
      <c r="B5" s="13"/>
      <c r="C5" s="10"/>
      <c r="D5" s="16"/>
    </row>
    <row r="6" spans="1:4" ht="15">
      <c r="A6" s="10"/>
      <c r="B6" s="13"/>
      <c r="C6" s="10"/>
      <c r="D6" s="16"/>
    </row>
    <row r="7" spans="1:4" ht="15">
      <c r="A7" s="10"/>
      <c r="B7" s="13"/>
      <c r="C7" s="10"/>
      <c r="D7" s="16"/>
    </row>
    <row r="8" spans="1:4" ht="15">
      <c r="A8" s="10"/>
      <c r="B8" s="13"/>
      <c r="C8" s="10"/>
      <c r="D8" s="16"/>
    </row>
    <row r="9" spans="1:4" ht="15.75" thickBot="1">
      <c r="A9" s="11"/>
      <c r="B9" s="14"/>
      <c r="C9" s="11"/>
      <c r="D9" s="17"/>
    </row>
  </sheetData>
  <sheetProtection/>
  <mergeCells count="2">
    <mergeCell ref="A1:B1"/>
    <mergeCell ref="C1:D1"/>
  </mergeCells>
  <printOptions/>
  <pageMargins left="0.7" right="0.7" top="0.75" bottom="0.75" header="0.3" footer="0.3"/>
  <pageSetup horizontalDpi="90" verticalDpi="90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ercot</dc:creator>
  <cp:keywords/>
  <dc:description/>
  <cp:lastModifiedBy>Jennifer hibbard</cp:lastModifiedBy>
  <dcterms:created xsi:type="dcterms:W3CDTF">2011-04-20T15:44:05Z</dcterms:created>
  <dcterms:modified xsi:type="dcterms:W3CDTF">2011-04-21T18:00:12Z</dcterms:modified>
  <cp:category/>
  <cp:version/>
  <cp:contentType/>
  <cp:contentStatus/>
</cp:coreProperties>
</file>