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080" windowHeight="621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<sst xmlns="http://schemas.openxmlformats.org/spreadsheetml/2006/main" count="3440" uniqueCount="1325">
  <si>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</si>
  <si>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</si>
  <si>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</si>
  <si>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</si>
  <si>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</si>
  <si>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</si>
  <si>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</si>
  <si>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</si>
  <si>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</si>
  <si>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</si>
  <si>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</si>
  <si>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</si>
  <si>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</si>
  <si>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</si>
  <si>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</si>
  <si>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</si>
  <si>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</si>
  <si>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</si>
  <si>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</si>
  <si>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</si>
  <si>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</si>
  <si>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</si>
  <si>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</si>
  <si>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</si>
  <si>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</si>
  <si>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</si>
  <si>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</si>
  <si>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</si>
  <si>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</si>
  <si>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</si>
  <si>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</si>
  <si>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</si>
  <si>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</si>
  <si>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</si>
  <si>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</si>
  <si>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</si>
  <si>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</si>
  <si>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</si>
  <si>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</si>
  <si>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</si>
  <si>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</si>
  <si>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</si>
  <si>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</si>
  <si>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</si>
  <si>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</si>
  <si>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</si>
  <si>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</si>
  <si>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</si>
  <si>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</si>
  <si>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</si>
  <si>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</si>
  <si>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</si>
  <si>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</si>
  <si>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</si>
  <si>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</si>
  <si>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</si>
  <si>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</si>
  <si>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</si>
  <si>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</si>
  <si>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</si>
  <si>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</si>
  <si>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</si>
  <si>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</si>
  <si>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</si>
  <si>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</si>
  <si>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</si>
  <si>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</si>
  <si>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</si>
  <si>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</si>
  <si>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</si>
  <si>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</si>
  <si>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</si>
  <si>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</si>
  <si>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</si>
  <si>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</si>
  <si>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</si>
  <si>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</si>
  <si>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</si>
  <si>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</si>
  <si>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</si>
  <si>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</si>
  <si>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</si>
  <si>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</si>
  <si>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</si>
  <si>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</si>
  <si>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</si>
  <si>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</si>
  <si>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</si>
  <si>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</si>
  <si>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</si>
  <si>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</si>
  <si>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</si>
  <si>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</si>
  <si>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</si>
  <si>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</si>
  <si>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</si>
  <si>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</si>
  <si>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</si>
  <si>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</si>
  <si>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</si>
  <si>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</si>
  <si>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</si>
  <si>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</si>
  <si>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</si>
  <si>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</si>
  <si>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</si>
  <si>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</si>
  <si>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</si>
  <si>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</si>
  <si>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</si>
  <si>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</si>
  <si>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</si>
  <si>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</si>
  <si>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</si>
  <si>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</si>
  <si>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</si>
  <si>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</si>
  <si>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</si>
  <si>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</si>
  <si>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</si>
  <si>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</si>
  <si>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</si>
  <si>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</si>
  <si>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</si>
  <si>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</si>
  <si>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</si>
  <si>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</si>
  <si>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</si>
  <si>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</si>
  <si>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</si>
  <si>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</si>
  <si>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</si>
  <si>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</si>
  <si>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</si>
  <si>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</si>
  <si>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</si>
  <si>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</si>
  <si>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</si>
  <si>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</si>
  <si>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</si>
  <si>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</si>
  <si>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</si>
  <si>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</si>
  <si>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</si>
  <si>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</si>
  <si>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</si>
  <si>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</si>
  <si>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</si>
  <si>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</si>
  <si>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</si>
  <si>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</si>
  <si>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</si>
  <si>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</si>
  <si>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</si>
  <si>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</si>
  <si>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</si>
  <si>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</si>
  <si>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</si>
  <si>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</si>
  <si>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</si>
  <si>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</si>
  <si>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</si>
  <si>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</si>
  <si>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</si>
  <si>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</si>
  <si>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</si>
  <si>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</si>
  <si>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</si>
  <si>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</si>
  <si>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</si>
  <si>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</si>
  <si>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</si>
  <si>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</si>
  <si>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</si>
  <si>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</si>
  <si>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</si>
  <si>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</si>
  <si>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</si>
  <si>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</si>
  <si>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</si>
  <si>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</si>
  <si>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</si>
  <si>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</si>
  <si>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</si>
  <si>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</si>
  <si>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</si>
  <si>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</si>
  <si>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</si>
  <si>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</si>
  <si>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</si>
  <si>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</si>
  <si>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</si>
  <si>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</si>
  <si>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</si>
  <si>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</si>
  <si>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</si>
  <si>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</si>
  <si>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</si>
  <si>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</si>
  <si>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</si>
  <si>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</si>
  <si>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</si>
  <si>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</si>
  <si>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</si>
  <si>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</si>
  <si>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</si>
  <si>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</si>
  <si>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</si>
  <si>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</si>
  <si>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</si>
  <si>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</si>
  <si>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</si>
  <si>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</si>
  <si>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</si>
  <si>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</si>
  <si>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</si>
  <si>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</si>
  <si>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</si>
  <si>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</si>
  <si>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</si>
  <si>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</si>
  <si>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</si>
  <si>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</si>
  <si>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</si>
  <si>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</si>
  <si>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</si>
  <si>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</si>
  <si>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</si>
  <si>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</si>
  <si>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</si>
  <si>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</si>
  <si>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</si>
  <si>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</si>
  <si>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</si>
  <si>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</si>
  <si>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</si>
  <si>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</si>
  <si>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</si>
  <si>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</si>
  <si>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</si>
  <si>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</si>
  <si>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</si>
  <si>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</si>
  <si>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</si>
  <si>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</si>
  <si>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</si>
  <si>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</si>
  <si>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</si>
  <si>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</si>
  <si>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</si>
  <si>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</si>
  <si>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</si>
  <si>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</si>
  <si>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</si>
  <si>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</si>
  <si>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</si>
  <si>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</si>
  <si>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</si>
  <si>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</si>
  <si>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</si>
  <si>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</si>
  <si>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</si>
  <si>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</si>
  <si>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</si>
  <si>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</si>
  <si>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</si>
  <si>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</si>
  <si>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</si>
  <si>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</si>
  <si>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</si>
  <si>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</si>
  <si>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</si>
  <si>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</si>
  <si>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</si>
  <si>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</si>
  <si>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</si>
  <si>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</si>
  <si>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</si>
  <si>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</si>
  <si>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</si>
  <si>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</si>
  <si>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</si>
  <si>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</si>
  <si>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</si>
  <si>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</si>
  <si>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</si>
  <si>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</si>
  <si>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</si>
  <si>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</si>
  <si>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</si>
  <si>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</si>
  <si>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</si>
  <si>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</si>
  <si>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</si>
  <si>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</si>
  <si>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</si>
  <si>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</si>
  <si>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</si>
  <si>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</si>
  <si>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</si>
  <si>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</si>
  <si>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</si>
  <si>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</si>
  <si>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</si>
  <si>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</si>
  <si>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</si>
  <si>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</si>
  <si>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</si>
  <si>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</si>
  <si>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</si>
  <si>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</si>
  <si>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</si>
  <si>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</si>
  <si>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</si>
  <si>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</si>
  <si>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</si>
  <si>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</si>
  <si>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</si>
  <si>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</si>
  <si>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</si>
  <si>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</si>
  <si>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</si>
  <si>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</si>
  <si>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</si>
  <si>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</si>
  <si>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</si>
  <si>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</si>
  <si>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</si>
  <si>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</si>
  <si>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</si>
  <si>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</si>
  <si>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</si>
  <si>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</si>
  <si>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</si>
  <si>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</si>
  <si>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</si>
  <si>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</si>
  <si>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</si>
  <si>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</si>
  <si>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</si>
  <si>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</si>
  <si>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</si>
  <si>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</si>
  <si>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</si>
  <si>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</si>
  <si>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</si>
  <si>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</si>
  <si>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</si>
  <si>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</si>
  <si>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</si>
  <si>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</si>
  <si>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</si>
  <si>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</si>
  <si>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</si>
  <si>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</si>
  <si>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</si>
  <si>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</si>
  <si>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</si>
  <si>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</si>
  <si>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</si>
  <si>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</si>
  <si>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</si>
  <si>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</si>
  <si>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</si>
  <si>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</si>
  <si>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</si>
  <si>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</si>
  <si>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</si>
  <si>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</si>
  <si>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</si>
  <si>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</si>
  <si>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</si>
  <si>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</si>
  <si>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</si>
  <si>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</si>
  <si>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</si>
  <si>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</si>
  <si>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</si>
  <si>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</si>
  <si>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</si>
  <si>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</si>
  <si>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</si>
  <si>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</si>
  <si>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</si>
  <si>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</si>
  <si>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</si>
  <si>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</si>
  <si>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</si>
  <si>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</si>
  <si>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</si>
  <si>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</si>
  <si>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</si>
  <si>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</si>
  <si>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</si>
  <si>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</si>
  <si>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</si>
  <si>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</si>
  <si>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</si>
  <si>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</si>
  <si>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</si>
  <si>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</si>
  <si>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</si>
  <si>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</si>
  <si>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</si>
  <si>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</si>
  <si>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</si>
  <si>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</si>
  <si>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</si>
  <si>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</si>
  <si>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</si>
  <si>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</si>
  <si>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</si>
  <si>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</si>
  <si>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</si>
  <si>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</si>
  <si>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</si>
  <si>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</si>
  <si>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</si>
  <si>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</si>
  <si>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</si>
  <si>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</si>
  <si>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</si>
  <si>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</si>
  <si>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</si>
  <si>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</si>
  <si>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</si>
  <si>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</si>
  <si>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</si>
  <si>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</si>
  <si>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</si>
  <si>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</si>
  <si>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</si>
  <si>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</si>
  <si>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</si>
  <si>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</si>
  <si>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</si>
  <si>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</si>
  <si>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</si>
  <si>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</si>
  <si>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</si>
  <si>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</si>
  <si>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</si>
  <si>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</si>
  <si>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</si>
  <si>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</si>
  <si>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</si>
  <si>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</si>
  <si>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</si>
  <si>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</si>
  <si>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</si>
  <si>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</si>
  <si>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</si>
  <si>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</si>
  <si>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</si>
  <si>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</si>
  <si>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</si>
  <si>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</si>
  <si>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</si>
  <si>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</si>
  <si>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</si>
  <si>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</si>
  <si>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</si>
  <si>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</si>
  <si>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</si>
  <si>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</si>
  <si>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</si>
  <si>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</si>
  <si>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</si>
  <si>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</si>
  <si>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</si>
  <si>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</si>
  <si>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</si>
  <si>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</si>
  <si>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</si>
  <si>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</si>
  <si>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</si>
  <si>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</si>
  <si>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</si>
  <si>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</si>
  <si>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</si>
  <si>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</si>
  <si>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</si>
  <si>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</si>
  <si>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</si>
  <si>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</si>
  <si>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</si>
  <si>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</si>
  <si>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</si>
  <si>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</si>
  <si>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</si>
  <si>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</si>
  <si>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</si>
  <si>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</si>
  <si>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</si>
  <si>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</si>
  <si>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</si>
  <si>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</si>
  <si>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</si>
  <si>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</si>
  <si>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</si>
  <si>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</si>
  <si>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</si>
  <si>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</si>
  <si>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</si>
  <si>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</si>
  <si>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</si>
  <si>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</si>
  <si>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</si>
  <si>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</si>
  <si>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</si>
  <si>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</si>
  <si>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</si>
  <si>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</si>
  <si>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</si>
  <si>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</si>
  <si>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</si>
  <si>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</si>
  <si>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</si>
  <si>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</si>
  <si>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</si>
  <si>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</si>
  <si>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</si>
  <si>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</si>
  <si>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</si>
  <si>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</si>
  <si>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</si>
  <si>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</si>
  <si>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</si>
  <si>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</si>
  <si>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</si>
  <si>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</si>
  <si>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</si>
  <si>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</si>
  <si>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</si>
  <si>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</si>
  <si>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</si>
  <si>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</si>
  <si>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</si>
  <si>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</si>
  <si>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</si>
  <si>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</si>
  <si>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</si>
  <si>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</si>
  <si>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</si>
  <si>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</si>
  <si>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</si>
  <si>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</si>
  <si>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</si>
  <si>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</si>
  <si>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</si>
  <si>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</si>
  <si>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</si>
  <si>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</si>
  <si>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</si>
  <si>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</si>
  <si>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</si>
  <si>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</si>
  <si>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</si>
  <si>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</si>
  <si>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</si>
  <si>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</si>
  <si>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</si>
  <si>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</si>
  <si>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</si>
  <si>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</si>
  <si>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</si>
  <si>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</si>
  <si>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</si>
  <si>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</si>
  <si>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</si>
  <si>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</si>
  <si>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</si>
  <si>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</si>
  <si>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</si>
  <si>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</si>
  <si>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</si>
  <si>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</si>
  <si>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</si>
  <si>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</si>
  <si>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</si>
  <si>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</si>
  <si>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</si>
  <si>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</si>
  <si>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</si>
  <si>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</si>
  <si>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</si>
  <si>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</si>
  <si>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</si>
  <si>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</si>
  <si>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</si>
  <si>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</si>
  <si>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</si>
  <si>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</si>
  <si>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</si>
  <si>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</si>
  <si>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</si>
  <si>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</si>
  <si>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</si>
  <si>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</si>
  <si>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</si>
  <si>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</si>
  <si>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</si>
  <si>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</si>
  <si>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</si>
  <si>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</si>
  <si>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</si>
  <si>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</si>
  <si>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</si>
  <si>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</si>
  <si>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</si>
  <si>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</si>
  <si>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</si>
  <si>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</si>
  <si>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</si>
  <si>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</si>
  <si>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</si>
  <si>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</si>
  <si>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</si>
  <si>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</si>
  <si>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</si>
  <si>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</si>
  <si>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</si>
  <si>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</si>
  <si>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</si>
  <si>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</si>
  <si>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</si>
  <si>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</si>
  <si>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</si>
  <si>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</si>
  <si>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</si>
  <si>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</si>
  <si>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</si>
  <si>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</si>
  <si>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</si>
  <si>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</si>
  <si>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</si>
  <si>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</si>
  <si>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</si>
  <si>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</si>
  <si>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</si>
  <si>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</si>
  <si>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</si>
  <si>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</si>
  <si>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</si>
  <si>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</si>
  <si>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</si>
  <si>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</si>
  <si>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</si>
  <si>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</si>
  <si>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</si>
  <si>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</si>
  <si>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</si>
  <si>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</si>
  <si>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</si>
  <si>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</si>
  <si>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</si>
  <si>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</si>
  <si>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</si>
  <si>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</si>
  <si>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</si>
  <si>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</si>
  <si>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</si>
  <si>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</si>
  <si>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</si>
  <si>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</si>
  <si>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</si>
  <si>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</si>
  <si>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</si>
  <si>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</si>
  <si>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</si>
  <si>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</si>
  <si>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</si>
  <si>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</si>
  <si>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</si>
  <si>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</si>
  <si>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</si>
  <si>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</si>
  <si>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</si>
  <si>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</si>
  <si>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</si>
  <si>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</si>
  <si>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</si>
  <si>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</si>
  <si>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</si>
  <si>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</si>
  <si>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</si>
  <si>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</si>
  <si>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</si>
  <si>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</si>
  <si>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</si>
  <si>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</si>
  <si>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</si>
  <si>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</si>
  <si>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</si>
  <si>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</si>
  <si>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</si>
  <si>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</si>
  <si>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</si>
  <si>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</si>
  <si>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</si>
  <si>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</si>
  <si>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</si>
  <si>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</si>
  <si>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</si>
  <si>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</si>
  <si>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</si>
  <si>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</si>
  <si>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</si>
  <si>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</si>
  <si>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</si>
  <si>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</si>
  <si>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</si>
  <si>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</si>
  <si>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</si>
  <si>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</si>
  <si>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</si>
  <si>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</si>
  <si>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</si>
  <si>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</si>
  <si>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</si>
  <si>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</si>
  <si>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</si>
  <si>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</si>
  <si>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</si>
  <si>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</si>
  <si>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</si>
  <si>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</si>
  <si>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</si>
  <si>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</si>
  <si>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</si>
  <si>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</si>
  <si>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</si>
  <si>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</si>
  <si>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</si>
  <si>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</si>
  <si>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</si>
  <si>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</si>
  <si>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</si>
  <si>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</si>
  <si>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</si>
  <si>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</si>
  <si>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</si>
  <si>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</si>
  <si>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</si>
  <si>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</si>
  <si>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</si>
  <si>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</si>
  <si>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</si>
  <si>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</si>
  <si>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</si>
  <si>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</si>
  <si>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</si>
  <si>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</si>
  <si>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</si>
  <si>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</si>
  <si>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</si>
  <si>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</si>
  <si>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</si>
  <si>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</si>
  <si>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</si>
  <si>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</si>
  <si>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</si>
  <si>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</si>
  <si>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</si>
  <si>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</si>
  <si>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</si>
  <si>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</si>
  <si>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</si>
  <si>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</si>
  <si>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</si>
  <si>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</si>
  <si>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</si>
  <si>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</si>
  <si>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</si>
  <si>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</si>
  <si>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</si>
  <si>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</si>
  <si>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</si>
  <si>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</si>
  <si>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</si>
  <si>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</si>
  <si>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</si>
  <si>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</si>
  <si>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</si>
  <si>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</si>
  <si>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</si>
  <si>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</si>
  <si>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</si>
  <si>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</si>
  <si>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</si>
  <si>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</si>
  <si>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</si>
  <si>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</si>
  <si>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</si>
  <si>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</si>
  <si>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</si>
  <si>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</si>
  <si>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</si>
  <si>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</si>
  <si>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</si>
  <si>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</si>
  <si>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</si>
  <si>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</si>
  <si>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</si>
  <si>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</si>
  <si>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</si>
  <si>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</si>
  <si>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</si>
  <si>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</si>
  <si>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</si>
  <si>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</si>
  <si>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</si>
  <si>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</si>
  <si>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</si>
  <si>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</si>
  <si>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</si>
  <si>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</si>
  <si>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</si>
  <si>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</si>
  <si>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</si>
  <si>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</si>
  <si>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</si>
  <si>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</si>
  <si>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</si>
  <si>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</si>
  <si>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</si>
  <si>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</si>
  <si>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</si>
  <si>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</si>
  <si>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</si>
  <si>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</si>
  <si>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</si>
  <si>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</si>
  <si>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</si>
  <si>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</si>
  <si>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</si>
  <si>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</si>
  <si>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</si>
  <si>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</si>
  <si>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</si>
  <si>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</si>
  <si>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</si>
  <si>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</si>
  <si>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</si>
  <si>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</si>
  <si>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</si>
  <si>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</si>
  <si>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</si>
  <si>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</si>
  <si>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</si>
  <si>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</si>
  <si>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</si>
  <si>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</si>
  <si>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</si>
  <si>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</si>
  <si>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</si>
  <si>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</si>
  <si>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</si>
  <si>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</si>
  <si>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</si>
  <si>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</si>
  <si>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</si>
  <si>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</si>
  <si>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</si>
  <si>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</si>
  <si>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</si>
  <si>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</si>
  <si>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</si>
  <si>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</si>
  <si>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</si>
  <si>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</si>
  <si>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</si>
  <si>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</si>
  <si>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</si>
  <si>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</si>
  <si>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</si>
  <si>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</si>
  <si>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</si>
  <si>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</si>
  <si>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</si>
  <si>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</si>
  <si>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</si>
  <si>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</si>
  <si>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</si>
  <si>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</si>
  <si>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</si>
  <si>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</si>
  <si>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</si>
  <si>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</si>
  <si>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</si>
  <si>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</si>
  <si>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</si>
  <si>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</si>
  <si>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</si>
  <si>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</si>
  <si>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</si>
  <si>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</si>
  <si>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</si>
  <si>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</si>
  <si>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</si>
  <si>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</si>
  <si>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</si>
  <si>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</si>
  <si>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</si>
  <si>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</si>
  <si>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</si>
  <si>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</si>
  <si>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</si>
  <si>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</si>
  <si>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</si>
  <si>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</si>
  <si>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</si>
  <si>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</si>
  <si>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</si>
  <si>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</si>
  <si>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</si>
  <si>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</si>
  <si>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</si>
  <si>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</si>
  <si>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</si>
  <si>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</si>
  <si>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</si>
  <si>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</si>
  <si>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</si>
  <si>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</si>
  <si>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</si>
  <si>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</si>
  <si>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</si>
  <si>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</si>
  <si>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</si>
  <si>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</si>
  <si>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</si>
  <si>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</si>
  <si>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</si>
  <si>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</si>
  <si>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</si>
  <si>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</si>
  <si>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</si>
  <si>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</si>
  <si>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</si>
  <si>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</si>
  <si>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</si>
  <si>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</si>
  <si>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</si>
  <si>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</si>
  <si>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</si>
  <si>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</si>
  <si>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</si>
  <si>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</si>
  <si>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</si>
  <si>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</si>
  <si>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</si>
  <si>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</si>
  <si>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</si>
  <si>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</si>
  <si>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</si>
  <si>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</si>
  <si>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</si>
  <si>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</si>
  <si>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</si>
  <si>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</si>
  <si>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</si>
  <si>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</si>
  <si>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</si>
  <si>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</si>
  <si>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</si>
  <si>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</si>
  <si>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</si>
  <si>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</si>
  <si>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</si>
  <si>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</si>
  <si>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</si>
  <si>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</si>
  <si>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</si>
  <si>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</si>
  <si>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</si>
  <si>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</si>
  <si>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</si>
  <si>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</si>
  <si>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</si>
  <si>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</si>
  <si>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</si>
  <si>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</si>
  <si>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</si>
  <si>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</si>
  <si>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</si>
  <si>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</si>
  <si>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</si>
  <si>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</si>
  <si>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</si>
  <si>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</si>
  <si>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</si>
  <si>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</si>
  <si>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</si>
  <si>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</si>
  <si>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</si>
  <si>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</si>
  <si>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</si>
  <si>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</si>
  <si>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</si>
  <si>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</si>
  <si>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</si>
  <si>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</si>
  <si>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</si>
  <si>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</si>
  <si>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</si>
  <si>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</si>
  <si>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</si>
  <si>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</si>
  <si>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</si>
  <si>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</si>
  <si>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</si>
  <si>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</si>
  <si>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</si>
  <si>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</si>
  <si>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</si>
  <si>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</si>
  <si>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</si>
  <si>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</si>
  <si>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</si>
  <si>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</si>
  <si>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</si>
  <si>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</si>
  <si>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</si>
  <si>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</si>
  <si>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</si>
  <si>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</si>
  <si>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</si>
  <si>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</si>
  <si>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</si>
  <si>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</si>
  <si>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</si>
  <si>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</si>
  <si>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</si>
  <si>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</si>
  <si>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</si>
  <si>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</si>
  <si>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</si>
  <si>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</si>
  <si>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</si>
  <si>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</si>
  <si>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</si>
  <si>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</si>
  <si>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</si>
  <si>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</si>
  <si>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</si>
  <si>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</si>
  <si>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</si>
  <si>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</si>
  <si>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</si>
  <si>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</si>
  <si>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</si>
  <si>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</si>
  <si>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</si>
  <si>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</si>
  <si>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</si>
  <si>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</si>
  <si>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</si>
  <si>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</si>
  <si>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</si>
  <si>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</si>
  <si>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</si>
  <si>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</si>
  <si>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</si>
  <si>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</si>
  <si>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</si>
  <si>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</si>
  <si>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</si>
  <si>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</si>
  <si>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</si>
  <si>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</si>
  <si>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</si>
  <si>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</si>
  <si>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</si>
  <si>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</si>
  <si>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</si>
  <si>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</si>
  <si>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</si>
  <si>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</si>
  <si>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</si>
  <si>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</si>
  <si>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</si>
  <si>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</si>
  <si>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</si>
  <si>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</si>
  <si>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</si>
  <si>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</si>
  <si>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</si>
  <si>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</si>
  <si>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</si>
  <si>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</si>
  <si>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</si>
  <si>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</si>
  <si>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</si>
  <si>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</si>
  <si>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</si>
  <si>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</si>
  <si>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</si>
  <si>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</si>
  <si>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</si>
  <si>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</si>
  <si>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</si>
  <si>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</si>
  <si>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</si>
  <si>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</si>
  <si>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</si>
  <si>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</si>
  <si>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</si>
  <si>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</si>
  <si>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</si>
  <si>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</si>
  <si>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</si>
  <si>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</si>
  <si>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</si>
  <si>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</si>
  <si>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</si>
  <si>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</si>
  <si>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</si>
  <si>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</si>
  <si>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</si>
  <si>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</si>
  <si>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</si>
  <si>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</si>
  <si>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</si>
  <si>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</si>
  <si>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</si>
  <si>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</si>
  <si>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</si>
  <si>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</si>
  <si>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</si>
  <si>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</si>
  <si>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</si>
  <si>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</si>
  <si>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</si>
  <si>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</si>
  <si>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</si>
  <si>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</si>
  <si>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</si>
  <si>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</si>
  <si>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</si>
  <si>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</si>
  <si>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</si>
  <si>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</si>
  <si>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</si>
  <si>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</si>
  <si>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</si>
  <si>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</si>
  <si>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</si>
  <si>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</si>
  <si>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</si>
  <si>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</si>
  <si>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</si>
  <si>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</si>
  <si>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</si>
  <si>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</si>
  <si>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</si>
  <si>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</si>
  <si>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</si>
  <si>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</si>
  <si>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</si>
  <si>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</si>
  <si>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</si>
  <si>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</si>
  <si>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</si>
  <si>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</si>
  <si>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</si>
  <si>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</si>
  <si>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</si>
  <si>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</si>
  <si>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</si>
  <si>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</si>
  <si>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</si>
  <si>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</si>
  <si>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</si>
  <si>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</si>
  <si>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</si>
  <si>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</si>
  <si>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</si>
  <si>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</si>
  <si>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</si>
  <si>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</si>
  <si>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</si>
  <si>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</si>
  <si>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</si>
  <si>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</si>
  <si>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</si>
  <si>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</si>
  <si>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</si>
  <si>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</si>
  <si>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</si>
  <si>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</si>
  <si>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</si>
  <si>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</si>
  <si>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</si>
  <si>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</si>
  <si>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</si>
  <si>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</si>
  <si>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</si>
  <si>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</si>
  <si>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</si>
  <si>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</si>
  <si>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</si>
  <si>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</si>
  <si>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</si>
  <si>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</si>
  <si>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</si>
  <si>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</si>
  <si>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</si>
  <si>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</si>
  <si>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</si>
  <si>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</si>
  <si>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</si>
  <si>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</si>
  <si>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</si>
  <si>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</si>
  <si>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</si>
  <si>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</si>
  <si>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</si>
  <si>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</si>
  <si>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</si>
  <si>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</si>
  <si>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</si>
  <si>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</si>
  <si>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</si>
  <si>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</si>
  <si>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</si>
  <si>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</si>
  <si>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</si>
  <si>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</si>
  <si>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</si>
  <si>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</si>
  <si>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</si>
  <si>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</si>
  <si>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</si>
  <si>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</si>
  <si>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</si>
  <si>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</si>
  <si>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</si>
  <si>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</si>
  <si>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</si>
  <si>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</si>
  <si>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</si>
  <si>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</si>
  <si>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</si>
  <si>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</si>
  <si>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</si>
  <si>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</si>
  <si>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</si>
  <si>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</si>
  <si>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</si>
  <si>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</si>
  <si>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</si>
  <si>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</si>
  <si>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</si>
  <si>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</si>
  <si>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</si>
  <si>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</si>
  <si>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</si>
  <si>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</si>
  <si>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</si>
  <si>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</si>
  <si>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</si>
  <si>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</si>
  <si>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</si>
  <si>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</si>
  <si>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</si>
  <si>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</si>
  <si>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</si>
  <si>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</si>
  <si>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</si>
  <si>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</si>
  <si>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</si>
  <si>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</si>
  <si>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</si>
  <si>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</si>
  <si>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</si>
  <si>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</si>
  <si>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</si>
  <si>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</si>
  <si>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</si>
  <si>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</si>
  <si>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</si>
  <si>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</si>
  <si>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</si>
  <si>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</si>
  <si>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</si>
  <si>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</si>
  <si>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</si>
  <si>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</si>
  <si>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</si>
  <si>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</si>
  <si>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</si>
  <si>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</si>
  <si>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</si>
  <si>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</si>
  <si>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</si>
  <si>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</si>
  <si>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</si>
  <si>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</si>
  <si>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</si>
  <si>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</si>
  <si>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</si>
  <si>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</si>
  <si>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</si>
  <si>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</si>
  <si>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</si>
  <si>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</si>
  <si>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</si>
  <si>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</si>
  <si>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 xml:space="preserve">Database issue while bringing alternate site up during an unplanned site failover. </t>
  </si>
  <si>
    <t>SAN firmware issues required a planned site failover on March 3rd.  During the failover, issues with APE servers led to 5 missed SCED intervals and those servers were failed back to primary site.</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</si>
  <si>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</si>
  <si>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</si>
  <si>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</si>
  <si>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</si>
  <si>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</si>
  <si>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</si>
  <si>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</si>
  <si>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MIS</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</si>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</sst>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quot;Yes&quot;;&quot;Yes&quot;;&quot;No&quot;"/>
    <numFmt numFmtId="170" formatCode="&quot;True&quot;;&quot;True&quot;;&quot;False&quot;"/>
    <numFmt numFmtId="171" formatCode="&quot;On&quot;;&quot;On&quot;;&quot;Off&quot;"/>
    <numFmt numFmtId="172" formatCode="[$€-2]\ #,##0.00_);[Red]\([$€-2]\ #,##0.00\)"/>
  </numFmts>
  <fonts count="84">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5"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69">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2" fillId="0" borderId="0" xfId="0" applyFont="1" applyAlignment="1">
      <alignment wrapText="1"/>
    </xf>
    <xf numFmtId="0" fontId="82" fillId="0" borderId="0" xfId="0" applyFont="1" applyAlignment="1">
      <alignment horizontal="center" wrapText="1"/>
    </xf>
    <xf numFmtId="0" fontId="82" fillId="0" borderId="10" xfId="0" applyFont="1" applyBorder="1" applyAlignment="1">
      <alignment horizontal="center" wrapText="1"/>
    </xf>
    <xf numFmtId="0" fontId="14" fillId="0" borderId="0" xfId="0" applyFont="1" applyAlignment="1">
      <alignment wrapText="1"/>
    </xf>
    <xf numFmtId="0" fontId="83"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3"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2"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2"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2"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2"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2"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2"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Font="1" applyBorder="1" applyAlignment="1">
      <alignment horizontal="center" vertical="center"/>
    </xf>
    <xf numFmtId="0" fontId="0" fillId="0" borderId="0" xfId="0" applyAlignment="1">
      <alignment/>
    </xf>
    <xf numFmtId="0" fontId="0" fillId="0" borderId="10" xfId="0" applyBorder="1" applyAlignment="1">
      <alignment horizontal="left"/>
    </xf>
    <xf numFmtId="0" fontId="0" fillId="0" borderId="10" xfId="0" applyFont="1" applyBorder="1" applyAlignment="1">
      <alignment horizontal="center" vertical="center"/>
    </xf>
    <xf numFmtId="0" fontId="0" fillId="0" borderId="0" xfId="0" applyAlignment="1">
      <alignment/>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0</xdr:colOff>
      <xdr:row>57</xdr:row>
      <xdr:rowOff>19050</xdr:rowOff>
    </xdr:to>
    <xdr:pic>
      <xdr:nvPicPr>
        <xdr:cNvPr id="1" name="Picture 1"/>
        <xdr:cNvPicPr preferRelativeResize="1">
          <a:picLocks noChangeAspect="1"/>
        </xdr:cNvPicPr>
      </xdr:nvPicPr>
      <xdr:blipFill>
        <a:blip r:embed="rId1"/>
        <a:stretch>
          <a:fillRect/>
        </a:stretch>
      </xdr:blipFill>
      <xdr:spPr>
        <a:xfrm>
          <a:off x="0" y="0"/>
          <a:ext cx="12192000" cy="92487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57" t="s">
        <v>230</v>
      </c>
      <c r="D5" s="456"/>
      <c r="E5" s="456"/>
      <c r="F5" s="456"/>
      <c r="G5" s="456"/>
      <c r="H5" s="456"/>
      <c r="I5" s="458"/>
      <c r="J5" s="60"/>
      <c r="K5" s="457" t="s">
        <v>231</v>
      </c>
      <c r="L5" s="456"/>
      <c r="M5" s="456"/>
      <c r="N5" s="456"/>
      <c r="O5" s="456"/>
      <c r="P5" s="458"/>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2" t="s">
        <v>475</v>
      </c>
      <c r="B1" s="442"/>
      <c r="C1" s="442"/>
      <c r="D1" s="442"/>
      <c r="E1" s="442"/>
      <c r="F1" s="442"/>
      <c r="G1" s="44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43" t="s">
        <v>221</v>
      </c>
      <c r="B16" s="443" t="s">
        <v>222</v>
      </c>
      <c r="C16" s="445">
        <f>SUM(C4:C15)</f>
        <v>525600</v>
      </c>
      <c r="D16" s="445">
        <f>SUM(D4:D15)</f>
        <v>26529</v>
      </c>
      <c r="E16" s="445">
        <f>SUM(E4:E15)</f>
        <v>499071</v>
      </c>
      <c r="F16" s="445">
        <f>SUM(F4:F15)</f>
        <v>1414</v>
      </c>
      <c r="G16" s="447">
        <f>(E16-F16)/E16</f>
        <v>0.9971667357951073</v>
      </c>
    </row>
    <row r="17" spans="1:7" ht="23.25" customHeight="1" thickBot="1">
      <c r="A17" s="444"/>
      <c r="B17" s="444"/>
      <c r="C17" s="446"/>
      <c r="D17" s="446"/>
      <c r="E17" s="446"/>
      <c r="F17" s="446"/>
      <c r="G17" s="448"/>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49" t="s">
        <v>912</v>
      </c>
      <c r="B1" s="449"/>
      <c r="C1" s="449"/>
      <c r="D1" s="449"/>
      <c r="E1" s="449"/>
      <c r="F1" s="449"/>
      <c r="G1" s="44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43" t="s">
        <v>221</v>
      </c>
      <c r="B16" s="443" t="s">
        <v>202</v>
      </c>
      <c r="C16" s="445">
        <f>SUM(C4:C15)</f>
        <v>525600</v>
      </c>
      <c r="D16" s="445">
        <f>SUM(D4:D15)</f>
        <v>26529</v>
      </c>
      <c r="E16" s="445">
        <f>SUM(E4:E15)</f>
        <v>499071</v>
      </c>
      <c r="F16" s="445">
        <f>SUM(F4:F15)</f>
        <v>1462</v>
      </c>
      <c r="G16" s="447">
        <f>(E16-F16)/E16</f>
        <v>0.9970705570950826</v>
      </c>
    </row>
    <row r="17" spans="1:7" ht="23.25" customHeight="1" thickBot="1">
      <c r="A17" s="444"/>
      <c r="B17" s="444"/>
      <c r="C17" s="446"/>
      <c r="D17" s="446"/>
      <c r="E17" s="446"/>
      <c r="F17" s="446"/>
      <c r="G17" s="448"/>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55" t="s">
        <v>229</v>
      </c>
      <c r="C5" s="456"/>
      <c r="D5" s="456"/>
      <c r="E5" s="456"/>
      <c r="F5" s="456"/>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57" t="s">
        <v>230</v>
      </c>
      <c r="D5" s="456"/>
      <c r="E5" s="456"/>
      <c r="F5" s="456"/>
      <c r="G5" s="456"/>
      <c r="H5" s="456"/>
      <c r="I5" s="458"/>
      <c r="J5" s="60"/>
      <c r="K5" s="457" t="s">
        <v>231</v>
      </c>
      <c r="L5" s="456"/>
      <c r="M5" s="456"/>
      <c r="N5" s="456"/>
      <c r="O5" s="456"/>
      <c r="P5" s="458"/>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2" t="s">
        <v>200</v>
      </c>
      <c r="B1" s="442"/>
      <c r="C1" s="442"/>
      <c r="D1" s="442"/>
      <c r="E1" s="442"/>
      <c r="F1" s="442"/>
      <c r="G1" s="44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43" t="s">
        <v>221</v>
      </c>
      <c r="B16" s="443" t="s">
        <v>222</v>
      </c>
      <c r="C16" s="445">
        <f>SUM(C4:C15)</f>
        <v>396000</v>
      </c>
      <c r="D16" s="445">
        <f>SUM(D4:D15)</f>
        <v>16533</v>
      </c>
      <c r="E16" s="445">
        <f>SUM(E4:E15)</f>
        <v>379467</v>
      </c>
      <c r="F16" s="445">
        <f>SUM(F4:F15)</f>
        <v>318</v>
      </c>
      <c r="G16" s="447">
        <f>(E16-F16)/E16</f>
        <v>0.9991619824648784</v>
      </c>
    </row>
    <row r="17" spans="1:7" ht="23.25" customHeight="1" thickBot="1">
      <c r="A17" s="444"/>
      <c r="B17" s="444"/>
      <c r="C17" s="446"/>
      <c r="D17" s="446"/>
      <c r="E17" s="446"/>
      <c r="F17" s="446"/>
      <c r="G17" s="448"/>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49" t="s">
        <v>219</v>
      </c>
      <c r="B1" s="449"/>
      <c r="C1" s="449"/>
      <c r="D1" s="449"/>
      <c r="E1" s="449"/>
      <c r="F1" s="449"/>
      <c r="G1" s="44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43" t="s">
        <v>221</v>
      </c>
      <c r="B16" s="443" t="s">
        <v>202</v>
      </c>
      <c r="C16" s="445">
        <f>SUM(C4:C15)</f>
        <v>396000</v>
      </c>
      <c r="D16" s="445">
        <f>SUM(D4:D15)</f>
        <v>16533</v>
      </c>
      <c r="E16" s="445">
        <f>SUM(E4:E15)</f>
        <v>379467</v>
      </c>
      <c r="F16" s="445">
        <f>SUM(F4:F15)</f>
        <v>732</v>
      </c>
      <c r="G16" s="459">
        <f>(E16-F16)/E16</f>
        <v>0.9980709785040597</v>
      </c>
    </row>
    <row r="17" spans="1:7" ht="23.25" customHeight="1" thickBot="1">
      <c r="A17" s="444"/>
      <c r="B17" s="444"/>
      <c r="C17" s="446"/>
      <c r="D17" s="446"/>
      <c r="E17" s="446"/>
      <c r="F17" s="446"/>
      <c r="G17" s="460"/>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61" t="s">
        <v>327</v>
      </c>
      <c r="B1" s="462"/>
      <c r="C1" s="462"/>
      <c r="D1" s="462"/>
    </row>
    <row r="2" spans="1:4" ht="12.75">
      <c r="A2" s="462"/>
      <c r="B2" s="462"/>
      <c r="C2" s="462"/>
      <c r="D2" s="462"/>
    </row>
    <row r="3" spans="1:4" ht="12.75">
      <c r="A3" s="462"/>
      <c r="B3" s="462"/>
      <c r="C3" s="462"/>
      <c r="D3" s="462"/>
    </row>
    <row r="4" spans="1:4" ht="12.75">
      <c r="A4" s="463" t="s">
        <v>448</v>
      </c>
      <c r="B4" s="463"/>
      <c r="C4" s="464"/>
      <c r="D4" s="464"/>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T29"/>
  <sheetViews>
    <sheetView tabSelected="1" zoomScale="65" zoomScaleNormal="65" zoomScalePageLayoutView="0" workbookViewId="0" topLeftCell="A1">
      <selection activeCell="B1" sqref="B1"/>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75">
      <c r="B5" s="303" t="s">
        <v>697</v>
      </c>
      <c r="C5" s="253">
        <v>40617</v>
      </c>
      <c r="D5" s="249">
        <v>40620</v>
      </c>
      <c r="E5" s="324" t="s">
        <v>1322</v>
      </c>
      <c r="F5" s="213" t="s">
        <v>117</v>
      </c>
      <c r="G5" s="213" t="s">
        <v>117</v>
      </c>
      <c r="H5" s="213" t="s">
        <v>117</v>
      </c>
      <c r="I5" s="213" t="s">
        <v>117</v>
      </c>
      <c r="J5" s="467" t="s">
        <v>1324</v>
      </c>
      <c r="K5" s="467" t="s">
        <v>167</v>
      </c>
      <c r="L5" s="368" t="s">
        <v>1323</v>
      </c>
      <c r="M5" s="323"/>
      <c r="N5" s="467" t="s">
        <v>282</v>
      </c>
      <c r="O5" s="303" t="s">
        <v>262</v>
      </c>
      <c r="P5" s="303" t="s">
        <v>355</v>
      </c>
      <c r="Q5" s="468" t="s">
        <v>117</v>
      </c>
      <c r="R5" s="303" t="s">
        <v>117</v>
      </c>
      <c r="S5" s="295" t="s">
        <v>1263</v>
      </c>
      <c r="T5" s="321" t="s">
        <v>263</v>
      </c>
    </row>
    <row r="6" spans="1:20" s="431" customFormat="1" ht="120">
      <c r="A6" s="258"/>
      <c r="B6" s="303" t="s">
        <v>697</v>
      </c>
      <c r="C6" s="253">
        <v>40619</v>
      </c>
      <c r="D6" s="249">
        <v>40619</v>
      </c>
      <c r="E6" s="324" t="s">
        <v>1314</v>
      </c>
      <c r="F6" s="303" t="s">
        <v>1317</v>
      </c>
      <c r="G6" s="303" t="s">
        <v>1316</v>
      </c>
      <c r="H6" s="213">
        <v>44</v>
      </c>
      <c r="I6" s="303" t="s">
        <v>1318</v>
      </c>
      <c r="J6" s="303" t="s">
        <v>1270</v>
      </c>
      <c r="K6" s="303" t="s">
        <v>167</v>
      </c>
      <c r="L6" s="368" t="s">
        <v>1319</v>
      </c>
      <c r="M6" s="295" t="s">
        <v>1321</v>
      </c>
      <c r="N6" s="430" t="s">
        <v>282</v>
      </c>
      <c r="O6" s="430" t="s">
        <v>262</v>
      </c>
      <c r="P6" s="430" t="s">
        <v>355</v>
      </c>
      <c r="Q6" s="320" t="s">
        <v>1320</v>
      </c>
      <c r="R6" s="420">
        <v>40619</v>
      </c>
      <c r="S6" s="295" t="s">
        <v>1315</v>
      </c>
      <c r="T6" s="321" t="s">
        <v>263</v>
      </c>
    </row>
    <row r="7" spans="1:20" s="428" customFormat="1" ht="75">
      <c r="A7" s="258"/>
      <c r="B7" s="303" t="s">
        <v>697</v>
      </c>
      <c r="C7" s="213" t="s">
        <v>1305</v>
      </c>
      <c r="D7" s="249">
        <v>40612</v>
      </c>
      <c r="E7" s="324" t="s">
        <v>1299</v>
      </c>
      <c r="F7" s="213" t="s">
        <v>117</v>
      </c>
      <c r="G7" s="213" t="s">
        <v>117</v>
      </c>
      <c r="H7" s="213" t="s">
        <v>117</v>
      </c>
      <c r="I7" s="213" t="s">
        <v>117</v>
      </c>
      <c r="J7" s="213" t="s">
        <v>1270</v>
      </c>
      <c r="K7" s="213" t="s">
        <v>167</v>
      </c>
      <c r="L7" s="429" t="s">
        <v>1306</v>
      </c>
      <c r="M7" s="329"/>
      <c r="N7" s="314" t="s">
        <v>282</v>
      </c>
      <c r="O7" s="430" t="s">
        <v>262</v>
      </c>
      <c r="P7" s="427" t="s">
        <v>355</v>
      </c>
      <c r="Q7" s="320" t="s">
        <v>1300</v>
      </c>
      <c r="R7" s="430" t="s">
        <v>117</v>
      </c>
      <c r="S7" s="323"/>
      <c r="T7" s="321" t="s">
        <v>263</v>
      </c>
    </row>
    <row r="8" spans="1:20" s="428" customFormat="1" ht="45">
      <c r="A8" s="258"/>
      <c r="B8" s="303" t="s">
        <v>697</v>
      </c>
      <c r="C8" s="253">
        <v>40609</v>
      </c>
      <c r="D8" s="249">
        <v>40610</v>
      </c>
      <c r="E8" s="324" t="s">
        <v>1297</v>
      </c>
      <c r="F8" s="303" t="s">
        <v>117</v>
      </c>
      <c r="G8" s="322" t="s">
        <v>117</v>
      </c>
      <c r="H8" s="303" t="s">
        <v>117</v>
      </c>
      <c r="I8" s="303" t="s">
        <v>117</v>
      </c>
      <c r="J8" s="303" t="s">
        <v>1302</v>
      </c>
      <c r="K8" s="303" t="s">
        <v>206</v>
      </c>
      <c r="L8" s="295" t="s">
        <v>1312</v>
      </c>
      <c r="M8" s="329" t="s">
        <v>1311</v>
      </c>
      <c r="N8" s="314" t="s">
        <v>282</v>
      </c>
      <c r="O8" s="430" t="s">
        <v>262</v>
      </c>
      <c r="P8" s="427" t="s">
        <v>355</v>
      </c>
      <c r="Q8" s="320" t="s">
        <v>1298</v>
      </c>
      <c r="R8" s="315">
        <v>40610</v>
      </c>
      <c r="S8" s="323"/>
      <c r="T8" s="321" t="s">
        <v>263</v>
      </c>
    </row>
    <row r="9" spans="1:20" s="428" customFormat="1" ht="60">
      <c r="A9" s="258"/>
      <c r="B9" s="303" t="s">
        <v>697</v>
      </c>
      <c r="C9" s="253">
        <v>40609</v>
      </c>
      <c r="D9" s="249">
        <v>40610</v>
      </c>
      <c r="E9" s="324" t="s">
        <v>1296</v>
      </c>
      <c r="F9" s="303" t="s">
        <v>897</v>
      </c>
      <c r="G9" s="322" t="s">
        <v>61</v>
      </c>
      <c r="H9" s="213">
        <v>135</v>
      </c>
      <c r="I9" s="303" t="s">
        <v>117</v>
      </c>
      <c r="J9" s="303" t="s">
        <v>1270</v>
      </c>
      <c r="K9" s="303" t="s">
        <v>167</v>
      </c>
      <c r="L9" s="295" t="s">
        <v>1307</v>
      </c>
      <c r="M9" s="344" t="s">
        <v>1309</v>
      </c>
      <c r="N9" s="466" t="s">
        <v>282</v>
      </c>
      <c r="O9" s="430" t="s">
        <v>262</v>
      </c>
      <c r="P9" s="427" t="s">
        <v>355</v>
      </c>
      <c r="Q9" s="408"/>
      <c r="R9" s="315">
        <v>40610</v>
      </c>
      <c r="S9" s="212" t="s">
        <v>1308</v>
      </c>
      <c r="T9" s="321" t="s">
        <v>263</v>
      </c>
    </row>
    <row r="10" spans="1:20" s="428" customFormat="1" ht="71.25" customHeight="1">
      <c r="A10" s="258"/>
      <c r="B10" s="303" t="s">
        <v>697</v>
      </c>
      <c r="C10" s="253">
        <v>40605</v>
      </c>
      <c r="D10" s="249">
        <v>40610</v>
      </c>
      <c r="E10" s="324" t="s">
        <v>1293</v>
      </c>
      <c r="F10" s="303" t="s">
        <v>1295</v>
      </c>
      <c r="G10" s="322" t="s">
        <v>1200</v>
      </c>
      <c r="H10" s="213">
        <v>80</v>
      </c>
      <c r="I10" s="303" t="s">
        <v>117</v>
      </c>
      <c r="J10" s="303" t="s">
        <v>1270</v>
      </c>
      <c r="K10" s="303" t="s">
        <v>167</v>
      </c>
      <c r="L10" s="295" t="s">
        <v>1294</v>
      </c>
      <c r="M10" s="344" t="s">
        <v>1310</v>
      </c>
      <c r="N10" s="466" t="s">
        <v>282</v>
      </c>
      <c r="O10" s="430" t="s">
        <v>262</v>
      </c>
      <c r="P10" s="427" t="s">
        <v>355</v>
      </c>
      <c r="Q10" s="320" t="s">
        <v>1303</v>
      </c>
      <c r="R10" s="314"/>
      <c r="S10" s="212" t="s">
        <v>1304</v>
      </c>
      <c r="T10" s="321" t="s">
        <v>263</v>
      </c>
    </row>
    <row r="11" spans="1:20" ht="75">
      <c r="A11" s="258"/>
      <c r="B11" s="303" t="s">
        <v>697</v>
      </c>
      <c r="C11" s="253">
        <v>40608</v>
      </c>
      <c r="D11" s="249">
        <v>40609</v>
      </c>
      <c r="E11" s="324" t="s">
        <v>1290</v>
      </c>
      <c r="F11" s="303" t="s">
        <v>117</v>
      </c>
      <c r="G11" s="303" t="s">
        <v>117</v>
      </c>
      <c r="H11" s="303" t="s">
        <v>117</v>
      </c>
      <c r="I11" s="303" t="s">
        <v>117</v>
      </c>
      <c r="J11" s="303" t="s">
        <v>1301</v>
      </c>
      <c r="K11" s="303" t="s">
        <v>208</v>
      </c>
      <c r="L11" s="295" t="s">
        <v>1291</v>
      </c>
      <c r="M11" s="465" t="s">
        <v>1313</v>
      </c>
      <c r="N11" s="430" t="s">
        <v>282</v>
      </c>
      <c r="O11" s="430" t="s">
        <v>262</v>
      </c>
      <c r="P11" s="427" t="s">
        <v>355</v>
      </c>
      <c r="Q11" s="320" t="s">
        <v>1292</v>
      </c>
      <c r="R11" s="315">
        <v>40609</v>
      </c>
      <c r="S11" s="323"/>
      <c r="T11" s="321"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45">
      <c r="B13" s="319" t="s">
        <v>410</v>
      </c>
      <c r="C13" s="315">
        <v>40585</v>
      </c>
      <c r="D13" s="316">
        <v>40585</v>
      </c>
      <c r="E13" s="317" t="s">
        <v>1280</v>
      </c>
      <c r="F13" s="319" t="s">
        <v>1281</v>
      </c>
      <c r="G13" s="422" t="s">
        <v>1282</v>
      </c>
      <c r="H13" s="314">
        <v>70</v>
      </c>
      <c r="I13" s="411" t="s">
        <v>1269</v>
      </c>
      <c r="J13" s="319" t="s">
        <v>1270</v>
      </c>
      <c r="K13" s="319" t="s">
        <v>167</v>
      </c>
      <c r="L13" s="301" t="s">
        <v>1283</v>
      </c>
      <c r="M13" s="405" t="s">
        <v>1284</v>
      </c>
      <c r="N13" s="423"/>
      <c r="O13" s="319" t="s">
        <v>262</v>
      </c>
      <c r="P13" s="319" t="s">
        <v>355</v>
      </c>
      <c r="Q13" s="421" t="s">
        <v>1286</v>
      </c>
      <c r="R13" s="420">
        <v>40585</v>
      </c>
      <c r="S13" s="295"/>
      <c r="T13" s="321" t="s">
        <v>263</v>
      </c>
    </row>
    <row r="14" spans="2:20" ht="60">
      <c r="B14" s="319" t="s">
        <v>410</v>
      </c>
      <c r="C14" s="315">
        <v>40582</v>
      </c>
      <c r="D14" s="316">
        <v>40583</v>
      </c>
      <c r="E14" s="317" t="s">
        <v>1268</v>
      </c>
      <c r="F14" s="319" t="s">
        <v>1272</v>
      </c>
      <c r="G14" s="422" t="s">
        <v>1273</v>
      </c>
      <c r="H14" s="314">
        <v>40</v>
      </c>
      <c r="I14" s="411" t="s">
        <v>1269</v>
      </c>
      <c r="J14" s="319" t="s">
        <v>1270</v>
      </c>
      <c r="K14" s="319" t="s">
        <v>167</v>
      </c>
      <c r="L14" s="421" t="s">
        <v>1274</v>
      </c>
      <c r="M14" s="405" t="s">
        <v>1285</v>
      </c>
      <c r="N14" s="423"/>
      <c r="O14" s="319" t="s">
        <v>262</v>
      </c>
      <c r="P14" s="319" t="s">
        <v>355</v>
      </c>
      <c r="Q14" s="425" t="s">
        <v>1287</v>
      </c>
      <c r="R14" s="420">
        <v>40582</v>
      </c>
      <c r="S14" s="295" t="s">
        <v>1271</v>
      </c>
      <c r="T14" s="321" t="s">
        <v>263</v>
      </c>
    </row>
    <row r="15" spans="2:20" ht="60">
      <c r="B15" s="319" t="s">
        <v>410</v>
      </c>
      <c r="C15" s="315">
        <v>40581</v>
      </c>
      <c r="D15" s="316">
        <v>40582</v>
      </c>
      <c r="E15" s="406" t="s">
        <v>1275</v>
      </c>
      <c r="F15" s="319" t="s">
        <v>1276</v>
      </c>
      <c r="G15" s="422" t="s">
        <v>1277</v>
      </c>
      <c r="H15" s="314">
        <v>115</v>
      </c>
      <c r="I15" s="411" t="s">
        <v>1269</v>
      </c>
      <c r="J15" s="319" t="s">
        <v>1279</v>
      </c>
      <c r="K15" s="319" t="s">
        <v>167</v>
      </c>
      <c r="L15" s="421" t="s">
        <v>1278</v>
      </c>
      <c r="M15" s="424" t="s">
        <v>1288</v>
      </c>
      <c r="N15" s="423"/>
      <c r="O15" s="319" t="s">
        <v>262</v>
      </c>
      <c r="P15" s="319" t="s">
        <v>355</v>
      </c>
      <c r="Q15" s="426" t="s">
        <v>1289</v>
      </c>
      <c r="R15" s="420">
        <v>40581</v>
      </c>
      <c r="S15" s="295" t="s">
        <v>1271</v>
      </c>
      <c r="T15" s="321" t="s">
        <v>263</v>
      </c>
    </row>
    <row r="16" spans="2:20" ht="75">
      <c r="B16" s="319" t="s">
        <v>410</v>
      </c>
      <c r="C16" s="315">
        <v>40576</v>
      </c>
      <c r="D16" s="316">
        <v>40578</v>
      </c>
      <c r="E16" s="317" t="s">
        <v>1266</v>
      </c>
      <c r="F16" s="319" t="s">
        <v>117</v>
      </c>
      <c r="G16" s="319" t="s">
        <v>117</v>
      </c>
      <c r="H16" s="319" t="s">
        <v>117</v>
      </c>
      <c r="I16" s="319" t="s">
        <v>117</v>
      </c>
      <c r="J16" s="416" t="s">
        <v>1265</v>
      </c>
      <c r="K16" s="416" t="s">
        <v>167</v>
      </c>
      <c r="L16" s="421" t="s">
        <v>1267</v>
      </c>
      <c r="M16" s="423"/>
      <c r="N16" s="423"/>
      <c r="O16" s="319" t="s">
        <v>262</v>
      </c>
      <c r="P16" s="319" t="s">
        <v>355</v>
      </c>
      <c r="Q16" s="319" t="s">
        <v>117</v>
      </c>
      <c r="R16" s="319" t="s">
        <v>117</v>
      </c>
      <c r="S16" s="295" t="s">
        <v>1263</v>
      </c>
      <c r="T16" s="321" t="s">
        <v>263</v>
      </c>
    </row>
    <row r="17" spans="2:20" ht="75">
      <c r="B17" s="319" t="s">
        <v>410</v>
      </c>
      <c r="C17" s="315">
        <v>40576</v>
      </c>
      <c r="D17" s="316">
        <v>40576</v>
      </c>
      <c r="E17" s="317" t="s">
        <v>1262</v>
      </c>
      <c r="F17" s="319" t="s">
        <v>117</v>
      </c>
      <c r="G17" s="319" t="s">
        <v>117</v>
      </c>
      <c r="H17" s="319" t="s">
        <v>117</v>
      </c>
      <c r="I17" s="319" t="s">
        <v>117</v>
      </c>
      <c r="J17" s="416" t="s">
        <v>1265</v>
      </c>
      <c r="K17" s="416" t="s">
        <v>167</v>
      </c>
      <c r="L17" s="421" t="s">
        <v>1264</v>
      </c>
      <c r="M17" s="423"/>
      <c r="N17" s="423"/>
      <c r="O17" s="319" t="s">
        <v>262</v>
      </c>
      <c r="P17" s="319" t="s">
        <v>355</v>
      </c>
      <c r="Q17" s="319" t="s">
        <v>117</v>
      </c>
      <c r="R17" s="319" t="s">
        <v>117</v>
      </c>
      <c r="S17" s="295" t="s">
        <v>1263</v>
      </c>
      <c r="T17" s="321" t="s">
        <v>263</v>
      </c>
    </row>
    <row r="18" spans="1:20" s="4" customFormat="1" ht="12.75">
      <c r="A18" s="54"/>
      <c r="B18" s="256"/>
      <c r="C18" s="256"/>
      <c r="D18" s="281"/>
      <c r="E18" s="256"/>
      <c r="F18" s="256"/>
      <c r="G18" s="282"/>
      <c r="H18" s="256"/>
      <c r="I18" s="257"/>
      <c r="J18" s="257"/>
      <c r="K18" s="256"/>
      <c r="L18" s="256"/>
      <c r="M18" s="256"/>
      <c r="N18" s="256"/>
      <c r="O18" s="256"/>
      <c r="P18" s="256"/>
      <c r="Q18" s="256"/>
      <c r="R18" s="256"/>
      <c r="S18" s="256"/>
      <c r="T18" s="256"/>
    </row>
    <row r="19" spans="1:20" ht="105">
      <c r="A19" s="413"/>
      <c r="B19" s="319" t="s">
        <v>755</v>
      </c>
      <c r="C19" s="315">
        <v>40572</v>
      </c>
      <c r="D19" s="316">
        <v>40575</v>
      </c>
      <c r="E19" s="317" t="s">
        <v>1252</v>
      </c>
      <c r="F19" s="319" t="s">
        <v>117</v>
      </c>
      <c r="G19" s="319" t="s">
        <v>117</v>
      </c>
      <c r="H19" s="319" t="s">
        <v>117</v>
      </c>
      <c r="I19" s="319" t="s">
        <v>117</v>
      </c>
      <c r="J19" s="416" t="s">
        <v>1244</v>
      </c>
      <c r="K19" s="416" t="s">
        <v>167</v>
      </c>
      <c r="L19" s="320" t="s">
        <v>1253</v>
      </c>
      <c r="M19" s="320" t="s">
        <v>1254</v>
      </c>
      <c r="N19" s="319" t="s">
        <v>262</v>
      </c>
      <c r="O19" s="319" t="s">
        <v>262</v>
      </c>
      <c r="P19" s="319" t="s">
        <v>355</v>
      </c>
      <c r="Q19" s="418" t="s">
        <v>1255</v>
      </c>
      <c r="R19" s="315">
        <v>40574</v>
      </c>
      <c r="S19" s="320" t="s">
        <v>1256</v>
      </c>
      <c r="T19" s="321" t="s">
        <v>263</v>
      </c>
    </row>
    <row r="20" spans="1:20" ht="75">
      <c r="A20" s="413"/>
      <c r="B20" s="319" t="s">
        <v>755</v>
      </c>
      <c r="C20" s="315">
        <v>40570</v>
      </c>
      <c r="D20" s="316">
        <v>40570</v>
      </c>
      <c r="E20" s="317" t="s">
        <v>1257</v>
      </c>
      <c r="F20" s="319" t="s">
        <v>117</v>
      </c>
      <c r="G20" s="319" t="s">
        <v>117</v>
      </c>
      <c r="H20" s="319" t="s">
        <v>117</v>
      </c>
      <c r="I20" s="319" t="s">
        <v>117</v>
      </c>
      <c r="J20" s="416" t="s">
        <v>1244</v>
      </c>
      <c r="K20" s="416" t="s">
        <v>167</v>
      </c>
      <c r="L20" s="295" t="s">
        <v>1258</v>
      </c>
      <c r="M20" s="295" t="s">
        <v>1259</v>
      </c>
      <c r="N20" s="319" t="s">
        <v>262</v>
      </c>
      <c r="O20" s="319" t="s">
        <v>262</v>
      </c>
      <c r="P20" s="319" t="s">
        <v>355</v>
      </c>
      <c r="Q20" s="295" t="s">
        <v>1261</v>
      </c>
      <c r="R20" s="420" t="s">
        <v>117</v>
      </c>
      <c r="S20" s="295" t="s">
        <v>1260</v>
      </c>
      <c r="T20" s="321" t="s">
        <v>263</v>
      </c>
    </row>
    <row r="21" spans="2:20" ht="150">
      <c r="B21" s="410" t="s">
        <v>755</v>
      </c>
      <c r="C21" s="414">
        <v>40198</v>
      </c>
      <c r="D21" s="414">
        <v>40199</v>
      </c>
      <c r="E21" s="415" t="s">
        <v>1243</v>
      </c>
      <c r="F21" s="410" t="s">
        <v>117</v>
      </c>
      <c r="G21" s="410" t="s">
        <v>117</v>
      </c>
      <c r="H21" s="410" t="s">
        <v>117</v>
      </c>
      <c r="I21" s="410" t="s">
        <v>117</v>
      </c>
      <c r="J21" s="410" t="s">
        <v>1244</v>
      </c>
      <c r="K21" s="410" t="s">
        <v>206</v>
      </c>
      <c r="L21" s="419" t="s">
        <v>1246</v>
      </c>
      <c r="M21" s="419" t="s">
        <v>1247</v>
      </c>
      <c r="N21" s="412" t="s">
        <v>262</v>
      </c>
      <c r="O21" s="410" t="s">
        <v>262</v>
      </c>
      <c r="P21" s="410" t="s">
        <v>117</v>
      </c>
      <c r="Q21" s="301" t="s">
        <v>1245</v>
      </c>
      <c r="R21" s="414">
        <v>40564</v>
      </c>
      <c r="S21" s="301"/>
      <c r="T21" s="417" t="s">
        <v>263</v>
      </c>
    </row>
    <row r="22" spans="2:20" ht="12.75" customHeight="1">
      <c r="B22" s="436" t="s">
        <v>755</v>
      </c>
      <c r="C22" s="315">
        <v>40564</v>
      </c>
      <c r="D22" s="315">
        <v>40567</v>
      </c>
      <c r="E22" s="324" t="s">
        <v>1251</v>
      </c>
      <c r="F22" s="319" t="s">
        <v>117</v>
      </c>
      <c r="G22" s="319" t="s">
        <v>117</v>
      </c>
      <c r="H22" s="319" t="s">
        <v>117</v>
      </c>
      <c r="I22" s="319" t="s">
        <v>117</v>
      </c>
      <c r="J22" s="439" t="s">
        <v>1229</v>
      </c>
      <c r="K22" s="439" t="s">
        <v>206</v>
      </c>
      <c r="L22" s="440" t="s">
        <v>1236</v>
      </c>
      <c r="M22" s="441" t="s">
        <v>1237</v>
      </c>
      <c r="N22" s="303" t="s">
        <v>282</v>
      </c>
      <c r="O22" s="303" t="s">
        <v>262</v>
      </c>
      <c r="P22" s="319" t="s">
        <v>355</v>
      </c>
      <c r="Q22" s="441" t="s">
        <v>1241</v>
      </c>
      <c r="R22" s="253">
        <v>40565</v>
      </c>
      <c r="S22" s="432" t="s">
        <v>1248</v>
      </c>
      <c r="T22" s="433" t="s">
        <v>263</v>
      </c>
    </row>
    <row r="23" spans="2:20" ht="15" customHeight="1">
      <c r="B23" s="437"/>
      <c r="C23" s="315">
        <v>40563</v>
      </c>
      <c r="D23" s="315">
        <v>40564</v>
      </c>
      <c r="E23" s="317" t="s">
        <v>1233</v>
      </c>
      <c r="F23" s="319" t="s">
        <v>117</v>
      </c>
      <c r="G23" s="319" t="s">
        <v>117</v>
      </c>
      <c r="H23" s="319" t="s">
        <v>117</v>
      </c>
      <c r="I23" s="319" t="s">
        <v>117</v>
      </c>
      <c r="J23" s="439"/>
      <c r="K23" s="439"/>
      <c r="L23" s="440"/>
      <c r="M23" s="441"/>
      <c r="N23" s="319" t="s">
        <v>282</v>
      </c>
      <c r="O23" s="319" t="s">
        <v>262</v>
      </c>
      <c r="P23" s="319" t="s">
        <v>355</v>
      </c>
      <c r="Q23" s="441"/>
      <c r="R23" s="315">
        <v>40564</v>
      </c>
      <c r="S23" s="432"/>
      <c r="T23" s="434"/>
    </row>
    <row r="24" spans="2:20" ht="15">
      <c r="B24" s="437"/>
      <c r="C24" s="315">
        <v>40562</v>
      </c>
      <c r="D24" s="315">
        <v>40563</v>
      </c>
      <c r="E24" s="317" t="s">
        <v>1234</v>
      </c>
      <c r="F24" s="319" t="s">
        <v>117</v>
      </c>
      <c r="G24" s="319" t="s">
        <v>117</v>
      </c>
      <c r="H24" s="319" t="s">
        <v>117</v>
      </c>
      <c r="I24" s="319" t="s">
        <v>117</v>
      </c>
      <c r="J24" s="439"/>
      <c r="K24" s="439"/>
      <c r="L24" s="440"/>
      <c r="M24" s="441"/>
      <c r="N24" s="319" t="s">
        <v>282</v>
      </c>
      <c r="O24" s="319" t="s">
        <v>262</v>
      </c>
      <c r="P24" s="319" t="s">
        <v>355</v>
      </c>
      <c r="Q24" s="441"/>
      <c r="R24" s="315">
        <v>40563</v>
      </c>
      <c r="S24" s="432"/>
      <c r="T24" s="434"/>
    </row>
    <row r="25" spans="2:20" ht="15">
      <c r="B25" s="438"/>
      <c r="C25" s="315">
        <v>40561</v>
      </c>
      <c r="D25" s="315">
        <v>40562</v>
      </c>
      <c r="E25" s="317" t="s">
        <v>1235</v>
      </c>
      <c r="F25" s="319" t="s">
        <v>117</v>
      </c>
      <c r="G25" s="319" t="s">
        <v>117</v>
      </c>
      <c r="H25" s="319" t="s">
        <v>117</v>
      </c>
      <c r="I25" s="319" t="s">
        <v>117</v>
      </c>
      <c r="J25" s="439"/>
      <c r="K25" s="439"/>
      <c r="L25" s="440"/>
      <c r="M25" s="441"/>
      <c r="N25" s="319" t="s">
        <v>282</v>
      </c>
      <c r="O25" s="319" t="s">
        <v>262</v>
      </c>
      <c r="P25" s="319" t="s">
        <v>355</v>
      </c>
      <c r="Q25" s="441"/>
      <c r="R25" s="315">
        <v>40562</v>
      </c>
      <c r="S25" s="432"/>
      <c r="T25" s="435"/>
    </row>
    <row r="26" spans="2:20" ht="120">
      <c r="B26" s="319" t="s">
        <v>755</v>
      </c>
      <c r="C26" s="315">
        <v>40561</v>
      </c>
      <c r="D26" s="315">
        <v>40561</v>
      </c>
      <c r="E26" s="406" t="s">
        <v>1238</v>
      </c>
      <c r="F26" s="319" t="s">
        <v>117</v>
      </c>
      <c r="G26" s="319" t="s">
        <v>117</v>
      </c>
      <c r="H26" s="319" t="s">
        <v>117</v>
      </c>
      <c r="I26" s="319" t="s">
        <v>117</v>
      </c>
      <c r="J26" s="319" t="s">
        <v>1242</v>
      </c>
      <c r="K26" s="319"/>
      <c r="L26" s="320" t="s">
        <v>1239</v>
      </c>
      <c r="M26" s="411" t="s">
        <v>117</v>
      </c>
      <c r="N26" s="319" t="s">
        <v>262</v>
      </c>
      <c r="O26" s="319" t="s">
        <v>262</v>
      </c>
      <c r="P26" s="319" t="s">
        <v>117</v>
      </c>
      <c r="Q26" s="407" t="s">
        <v>1240</v>
      </c>
      <c r="R26" s="315">
        <v>40551</v>
      </c>
      <c r="S26" s="408"/>
      <c r="T26" s="321" t="s">
        <v>263</v>
      </c>
    </row>
    <row r="27" spans="1:20" ht="120">
      <c r="A27" s="329"/>
      <c r="B27" s="319" t="s">
        <v>755</v>
      </c>
      <c r="C27" s="315">
        <v>40560</v>
      </c>
      <c r="D27" s="316">
        <v>40560</v>
      </c>
      <c r="E27" s="317" t="s">
        <v>1227</v>
      </c>
      <c r="F27" s="319" t="s">
        <v>117</v>
      </c>
      <c r="G27" s="319" t="s">
        <v>117</v>
      </c>
      <c r="H27" s="319" t="s">
        <v>117</v>
      </c>
      <c r="I27" s="319" t="s">
        <v>117</v>
      </c>
      <c r="J27" s="319" t="s">
        <v>1242</v>
      </c>
      <c r="K27" s="319" t="s">
        <v>207</v>
      </c>
      <c r="L27" s="320" t="s">
        <v>1228</v>
      </c>
      <c r="M27" s="405" t="s">
        <v>1230</v>
      </c>
      <c r="N27" s="319" t="s">
        <v>262</v>
      </c>
      <c r="O27" s="319" t="s">
        <v>262</v>
      </c>
      <c r="P27" s="319" t="s">
        <v>355</v>
      </c>
      <c r="Q27" s="409" t="s">
        <v>1231</v>
      </c>
      <c r="R27" s="315"/>
      <c r="S27" s="409" t="s">
        <v>1232</v>
      </c>
      <c r="T27" s="321" t="s">
        <v>263</v>
      </c>
    </row>
    <row r="28" spans="1:20" ht="165">
      <c r="A28" s="106"/>
      <c r="B28" s="319" t="s">
        <v>755</v>
      </c>
      <c r="C28" s="315">
        <v>40546</v>
      </c>
      <c r="D28" s="316">
        <v>40546</v>
      </c>
      <c r="E28" s="317" t="s">
        <v>1223</v>
      </c>
      <c r="F28" s="319" t="s">
        <v>117</v>
      </c>
      <c r="G28" s="319" t="s">
        <v>117</v>
      </c>
      <c r="H28" s="319" t="s">
        <v>117</v>
      </c>
      <c r="I28" s="319" t="s">
        <v>117</v>
      </c>
      <c r="J28" s="319" t="s">
        <v>1229</v>
      </c>
      <c r="K28" s="319" t="s">
        <v>206</v>
      </c>
      <c r="L28" s="320" t="s">
        <v>1224</v>
      </c>
      <c r="M28" s="405" t="s">
        <v>1225</v>
      </c>
      <c r="N28" s="319" t="s">
        <v>282</v>
      </c>
      <c r="O28" s="319" t="s">
        <v>262</v>
      </c>
      <c r="P28" s="319" t="s">
        <v>355</v>
      </c>
      <c r="Q28" s="320" t="s">
        <v>1226</v>
      </c>
      <c r="R28" s="315">
        <v>40545</v>
      </c>
      <c r="S28" s="408"/>
      <c r="T28" s="321" t="s">
        <v>263</v>
      </c>
    </row>
    <row r="29" spans="1:20" s="4" customFormat="1" ht="12.75">
      <c r="A29" s="54"/>
      <c r="B29" s="239"/>
      <c r="C29" s="239"/>
      <c r="D29" s="240"/>
      <c r="E29" s="256"/>
      <c r="F29" s="239"/>
      <c r="G29" s="241"/>
      <c r="H29" s="239"/>
      <c r="I29" s="242"/>
      <c r="J29" s="242"/>
      <c r="K29" s="239"/>
      <c r="L29" s="256"/>
      <c r="M29" s="239"/>
      <c r="N29" s="239"/>
      <c r="O29" s="239"/>
      <c r="P29" s="239"/>
      <c r="Q29" s="256"/>
      <c r="R29" s="239"/>
      <c r="S29" s="239"/>
      <c r="T29" s="239"/>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sheetData>
  <sheetProtection/>
  <mergeCells count="8">
    <mergeCell ref="S22:S25"/>
    <mergeCell ref="T22:T25"/>
    <mergeCell ref="B22:B25"/>
    <mergeCell ref="J22:J25"/>
    <mergeCell ref="K22:K25"/>
    <mergeCell ref="L22:L25"/>
    <mergeCell ref="M22:M25"/>
    <mergeCell ref="Q22:Q25"/>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2" t="s">
        <v>1220</v>
      </c>
      <c r="B1" s="442"/>
      <c r="C1" s="442"/>
      <c r="D1" s="442"/>
      <c r="E1" s="442"/>
      <c r="F1" s="442"/>
      <c r="G1" s="44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5">(E4-F4)/E4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c r="E6" s="207">
        <f t="shared" si="0"/>
        <v>44640</v>
      </c>
      <c r="F6" s="98"/>
      <c r="G6" s="100">
        <f t="shared" si="1"/>
        <v>1</v>
      </c>
    </row>
    <row r="7" spans="1:7" ht="23.25" customHeight="1" thickBot="1">
      <c r="A7" s="15" t="s">
        <v>129</v>
      </c>
      <c r="B7" s="15" t="s">
        <v>222</v>
      </c>
      <c r="C7" s="206">
        <f>30*24*60</f>
        <v>43200</v>
      </c>
      <c r="D7" s="16"/>
      <c r="E7" s="207">
        <f t="shared" si="0"/>
        <v>43200</v>
      </c>
      <c r="F7" s="98"/>
      <c r="G7" s="100">
        <f t="shared" si="1"/>
        <v>1</v>
      </c>
    </row>
    <row r="8" spans="1:7" ht="23.25" customHeight="1" thickBot="1">
      <c r="A8" s="15" t="s">
        <v>130</v>
      </c>
      <c r="B8" s="15" t="s">
        <v>222</v>
      </c>
      <c r="C8" s="206">
        <f>31*24*60</f>
        <v>44640</v>
      </c>
      <c r="D8" s="16"/>
      <c r="E8" s="207">
        <f t="shared" si="0"/>
        <v>44640</v>
      </c>
      <c r="F8" s="98"/>
      <c r="G8" s="100">
        <f t="shared" si="1"/>
        <v>1</v>
      </c>
    </row>
    <row r="9" spans="1:7" ht="23.25" customHeight="1" thickBot="1">
      <c r="A9" s="15" t="s">
        <v>131</v>
      </c>
      <c r="B9" s="15" t="s">
        <v>222</v>
      </c>
      <c r="C9" s="206">
        <f>30*24*60</f>
        <v>43200</v>
      </c>
      <c r="D9" s="16"/>
      <c r="E9" s="207">
        <f t="shared" si="0"/>
        <v>43200</v>
      </c>
      <c r="F9" s="98"/>
      <c r="G9" s="100">
        <f t="shared" si="1"/>
        <v>1</v>
      </c>
    </row>
    <row r="10" spans="1:7" ht="23.25" customHeight="1" thickBot="1">
      <c r="A10" s="15" t="s">
        <v>132</v>
      </c>
      <c r="B10" s="15" t="s">
        <v>222</v>
      </c>
      <c r="C10" s="206">
        <f>31*24*60</f>
        <v>44640</v>
      </c>
      <c r="D10" s="16"/>
      <c r="E10" s="16">
        <f t="shared" si="0"/>
        <v>44640</v>
      </c>
      <c r="F10" s="15"/>
      <c r="G10" s="100">
        <f t="shared" si="1"/>
        <v>1</v>
      </c>
    </row>
    <row r="11" spans="1:7" ht="21.75" customHeight="1" thickBot="1">
      <c r="A11" s="15" t="s">
        <v>133</v>
      </c>
      <c r="B11" s="15" t="s">
        <v>222</v>
      </c>
      <c r="C11" s="206">
        <f>31*24*60</f>
        <v>44640</v>
      </c>
      <c r="D11" s="16"/>
      <c r="E11" s="16">
        <f t="shared" si="0"/>
        <v>44640</v>
      </c>
      <c r="F11" s="15"/>
      <c r="G11" s="100">
        <f t="shared" si="1"/>
        <v>1</v>
      </c>
    </row>
    <row r="12" spans="1:7" ht="23.25" customHeight="1" thickBot="1">
      <c r="A12" s="15" t="s">
        <v>134</v>
      </c>
      <c r="B12" s="15" t="s">
        <v>222</v>
      </c>
      <c r="C12" s="206">
        <f>30*24*60</f>
        <v>43200</v>
      </c>
      <c r="D12" s="16"/>
      <c r="E12" s="16">
        <f t="shared" si="0"/>
        <v>43200</v>
      </c>
      <c r="F12" s="98"/>
      <c r="G12" s="100">
        <f t="shared" si="1"/>
        <v>1</v>
      </c>
    </row>
    <row r="13" spans="1:7" ht="23.25" customHeight="1" thickBot="1">
      <c r="A13" s="17" t="s">
        <v>135</v>
      </c>
      <c r="B13" s="15" t="s">
        <v>222</v>
      </c>
      <c r="C13" s="206">
        <f>31*24*60</f>
        <v>44640</v>
      </c>
      <c r="D13" s="16"/>
      <c r="E13" s="183">
        <f t="shared" si="0"/>
        <v>44640</v>
      </c>
      <c r="F13" s="18"/>
      <c r="G13" s="100">
        <f t="shared" si="1"/>
        <v>1</v>
      </c>
    </row>
    <row r="14" spans="1:7" ht="23.25" customHeight="1" thickBot="1">
      <c r="A14" s="17" t="s">
        <v>140</v>
      </c>
      <c r="B14" s="15" t="s">
        <v>222</v>
      </c>
      <c r="C14" s="206">
        <f>30*24*60</f>
        <v>43200</v>
      </c>
      <c r="D14" s="16"/>
      <c r="E14" s="16">
        <f t="shared" si="0"/>
        <v>43200</v>
      </c>
      <c r="F14" s="18"/>
      <c r="G14" s="100">
        <f t="shared" si="1"/>
        <v>1</v>
      </c>
    </row>
    <row r="15" spans="1:7" ht="23.25" customHeight="1" thickBot="1">
      <c r="A15" s="17" t="s">
        <v>141</v>
      </c>
      <c r="B15" s="15" t="s">
        <v>222</v>
      </c>
      <c r="C15" s="206">
        <f>31*24*60</f>
        <v>44640</v>
      </c>
      <c r="D15" s="16"/>
      <c r="E15" s="183">
        <f t="shared" si="0"/>
        <v>44640</v>
      </c>
      <c r="F15" s="204"/>
      <c r="G15" s="100">
        <f t="shared" si="1"/>
        <v>1</v>
      </c>
    </row>
    <row r="16" spans="1:7" ht="23.25" customHeight="1">
      <c r="A16" s="443" t="s">
        <v>1221</v>
      </c>
      <c r="B16" s="443" t="s">
        <v>222</v>
      </c>
      <c r="C16" s="445">
        <f>SUM(C4:C15)</f>
        <v>525600</v>
      </c>
      <c r="D16" s="445">
        <f>SUM(D4:D15)</f>
        <v>2363</v>
      </c>
      <c r="E16" s="445">
        <f>SUM(E4:E15)</f>
        <v>523237</v>
      </c>
      <c r="F16" s="445">
        <f>SUM(F4:F15)</f>
        <v>225</v>
      </c>
      <c r="G16" s="447">
        <f>(E16-F16)/E16</f>
        <v>0.9995699845385552</v>
      </c>
    </row>
    <row r="17" spans="1:7" ht="23.25" customHeight="1" thickBot="1">
      <c r="A17" s="444"/>
      <c r="B17" s="444"/>
      <c r="C17" s="446"/>
      <c r="D17" s="446"/>
      <c r="E17" s="446"/>
      <c r="F17" s="446"/>
      <c r="G17" s="448"/>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G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49" t="s">
        <v>1222</v>
      </c>
      <c r="B1" s="449"/>
      <c r="C1" s="449"/>
      <c r="D1" s="449"/>
      <c r="E1" s="449"/>
      <c r="F1" s="449"/>
      <c r="G1" s="44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1">(E4-F4)/E4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c r="E6" s="207">
        <f t="shared" si="0"/>
        <v>44640</v>
      </c>
      <c r="F6" s="98"/>
      <c r="G6" s="100">
        <f t="shared" si="1"/>
        <v>1</v>
      </c>
    </row>
    <row r="7" spans="1:7" ht="23.25" customHeight="1" thickBot="1">
      <c r="A7" s="15" t="s">
        <v>129</v>
      </c>
      <c r="B7" s="15" t="s">
        <v>202</v>
      </c>
      <c r="C7" s="206">
        <f>30*24*60</f>
        <v>43200</v>
      </c>
      <c r="D7" s="16"/>
      <c r="E7" s="207">
        <f t="shared" si="0"/>
        <v>43200</v>
      </c>
      <c r="F7" s="98"/>
      <c r="G7" s="100">
        <f t="shared" si="1"/>
        <v>1</v>
      </c>
    </row>
    <row r="8" spans="1:7" ht="23.25" customHeight="1" thickBot="1">
      <c r="A8" s="15" t="s">
        <v>130</v>
      </c>
      <c r="B8" s="15" t="s">
        <v>202</v>
      </c>
      <c r="C8" s="206">
        <f>31*24*60</f>
        <v>44640</v>
      </c>
      <c r="D8" s="16"/>
      <c r="E8" s="207">
        <f t="shared" si="0"/>
        <v>44640</v>
      </c>
      <c r="F8" s="98"/>
      <c r="G8" s="100">
        <f t="shared" si="1"/>
        <v>1</v>
      </c>
    </row>
    <row r="9" spans="1:7" ht="23.25" customHeight="1" thickBot="1">
      <c r="A9" s="15" t="s">
        <v>131</v>
      </c>
      <c r="B9" s="15" t="s">
        <v>202</v>
      </c>
      <c r="C9" s="206">
        <f>30*24*60</f>
        <v>43200</v>
      </c>
      <c r="D9" s="16"/>
      <c r="E9" s="207">
        <f t="shared" si="0"/>
        <v>43200</v>
      </c>
      <c r="F9" s="98"/>
      <c r="G9" s="100">
        <f t="shared" si="1"/>
        <v>1</v>
      </c>
    </row>
    <row r="10" spans="1:7" ht="23.25" customHeight="1" thickBot="1">
      <c r="A10" s="15" t="s">
        <v>132</v>
      </c>
      <c r="B10" s="15" t="s">
        <v>202</v>
      </c>
      <c r="C10" s="206">
        <f>31*24*60</f>
        <v>44640</v>
      </c>
      <c r="D10" s="16"/>
      <c r="E10" s="16">
        <f t="shared" si="0"/>
        <v>44640</v>
      </c>
      <c r="F10" s="15"/>
      <c r="G10" s="100">
        <f t="shared" si="1"/>
        <v>1</v>
      </c>
    </row>
    <row r="11" spans="1:7" ht="23.25" customHeight="1" thickBot="1">
      <c r="A11" s="15" t="s">
        <v>133</v>
      </c>
      <c r="B11" s="15" t="s">
        <v>202</v>
      </c>
      <c r="C11" s="206">
        <f>31*24*60</f>
        <v>44640</v>
      </c>
      <c r="D11" s="16"/>
      <c r="E11" s="16">
        <f t="shared" si="0"/>
        <v>44640</v>
      </c>
      <c r="F11" s="15"/>
      <c r="G11" s="100">
        <f t="shared" si="1"/>
        <v>1</v>
      </c>
    </row>
    <row r="12" spans="1:7" ht="23.25" customHeight="1" thickBot="1">
      <c r="A12" s="15" t="s">
        <v>134</v>
      </c>
      <c r="B12" s="15" t="s">
        <v>202</v>
      </c>
      <c r="C12" s="206">
        <f>30*24*60</f>
        <v>43200</v>
      </c>
      <c r="D12" s="16"/>
      <c r="E12" s="16">
        <f>SUM(C12-D12)</f>
        <v>43200</v>
      </c>
      <c r="F12" s="15"/>
      <c r="G12" s="100">
        <f>(E12-F12)/E12</f>
        <v>1</v>
      </c>
    </row>
    <row r="13" spans="1:7" ht="23.25" customHeight="1" thickBot="1">
      <c r="A13" s="17" t="s">
        <v>135</v>
      </c>
      <c r="B13" s="15" t="s">
        <v>202</v>
      </c>
      <c r="C13" s="206">
        <f>31*24*60</f>
        <v>44640</v>
      </c>
      <c r="D13" s="16"/>
      <c r="E13" s="16">
        <f>SUM(C13-D13)</f>
        <v>44640</v>
      </c>
      <c r="F13" s="18"/>
      <c r="G13" s="100">
        <f>(E13-F13)/E13</f>
        <v>1</v>
      </c>
    </row>
    <row r="14" spans="1:7" ht="23.25" customHeight="1" thickBot="1">
      <c r="A14" s="17" t="s">
        <v>140</v>
      </c>
      <c r="B14" s="15" t="s">
        <v>202</v>
      </c>
      <c r="C14" s="206">
        <f>31*24*60</f>
        <v>44640</v>
      </c>
      <c r="D14" s="16"/>
      <c r="E14" s="16">
        <f>SUM(C14-D14)</f>
        <v>44640</v>
      </c>
      <c r="F14" s="18"/>
      <c r="G14" s="100">
        <f>(E14-F14)/E14</f>
        <v>1</v>
      </c>
    </row>
    <row r="15" spans="1:7" ht="23.25" customHeight="1" thickBot="1">
      <c r="A15" s="17" t="s">
        <v>141</v>
      </c>
      <c r="B15" s="15" t="s">
        <v>202</v>
      </c>
      <c r="C15" s="206">
        <f>30*24*60</f>
        <v>43200</v>
      </c>
      <c r="D15" s="16"/>
      <c r="E15" s="183">
        <f>SUM(C15-D15)</f>
        <v>43200</v>
      </c>
      <c r="F15" s="204"/>
      <c r="G15" s="100">
        <f>(E15-F15)/E15</f>
        <v>1</v>
      </c>
    </row>
    <row r="16" spans="1:7" ht="23.25" customHeight="1">
      <c r="A16" s="443" t="s">
        <v>1221</v>
      </c>
      <c r="B16" s="443" t="s">
        <v>202</v>
      </c>
      <c r="C16" s="445">
        <f>SUM(C4:C15)</f>
        <v>525600</v>
      </c>
      <c r="D16" s="445">
        <f>SUM(D4:D15)</f>
        <v>2363</v>
      </c>
      <c r="E16" s="445">
        <f>SUM(E4:E15)</f>
        <v>523237</v>
      </c>
      <c r="F16" s="445">
        <f>SUM(F4:F15)</f>
        <v>225</v>
      </c>
      <c r="G16" s="447">
        <f>(E16-F16)/E16</f>
        <v>0.9995699845385552</v>
      </c>
    </row>
    <row r="17" spans="1:7" ht="23.25" customHeight="1" thickBot="1">
      <c r="A17" s="444"/>
      <c r="B17" s="444"/>
      <c r="C17" s="446"/>
      <c r="D17" s="446"/>
      <c r="E17" s="446"/>
      <c r="F17" s="446"/>
      <c r="G17" s="448"/>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N35" sqref="N35"/>
    </sheetView>
  </sheetViews>
  <sheetFormatPr defaultColWidth="9.140625" defaultRowHeight="12.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51" t="s">
        <v>1155</v>
      </c>
      <c r="N18" s="348" t="s">
        <v>282</v>
      </c>
      <c r="O18" s="201" t="s">
        <v>262</v>
      </c>
      <c r="P18" s="164" t="s">
        <v>355</v>
      </c>
      <c r="Q18" s="453"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51"/>
      <c r="N19" s="348" t="s">
        <v>282</v>
      </c>
      <c r="O19" s="201" t="s">
        <v>262</v>
      </c>
      <c r="P19" s="164" t="s">
        <v>355</v>
      </c>
      <c r="Q19" s="453"/>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52"/>
      <c r="N20" s="348" t="s">
        <v>282</v>
      </c>
      <c r="O20" s="201" t="s">
        <v>262</v>
      </c>
      <c r="P20" s="164" t="s">
        <v>355</v>
      </c>
      <c r="Q20" s="454"/>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50"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50"/>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42" t="s">
        <v>982</v>
      </c>
      <c r="B1" s="442"/>
      <c r="C1" s="442"/>
      <c r="D1" s="442"/>
      <c r="E1" s="442"/>
      <c r="F1" s="442"/>
      <c r="G1" s="442"/>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43" t="s">
        <v>221</v>
      </c>
      <c r="B16" s="443" t="s">
        <v>222</v>
      </c>
      <c r="C16" s="445">
        <f>SUM(C4:C15)</f>
        <v>525600</v>
      </c>
      <c r="D16" s="445">
        <f>SUM(D4:D15)</f>
        <v>20162</v>
      </c>
      <c r="E16" s="445">
        <f>SUM(E4:E15)</f>
        <v>505438</v>
      </c>
      <c r="F16" s="445">
        <f>SUM(F4:F15)</f>
        <v>1284</v>
      </c>
      <c r="G16" s="447">
        <f>(E16-F16)/E16</f>
        <v>0.9974596290741892</v>
      </c>
    </row>
    <row r="17" spans="1:7" ht="23.25" customHeight="1" thickBot="1">
      <c r="A17" s="444"/>
      <c r="B17" s="444"/>
      <c r="C17" s="446"/>
      <c r="D17" s="446"/>
      <c r="E17" s="446"/>
      <c r="F17" s="446"/>
      <c r="G17" s="448"/>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49" t="s">
        <v>981</v>
      </c>
      <c r="B1" s="449"/>
      <c r="C1" s="449"/>
      <c r="D1" s="449"/>
      <c r="E1" s="449"/>
      <c r="F1" s="449"/>
      <c r="G1" s="449"/>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43" t="s">
        <v>221</v>
      </c>
      <c r="B16" s="443" t="s">
        <v>202</v>
      </c>
      <c r="C16" s="445">
        <f>SUM(C4:C15)</f>
        <v>525600</v>
      </c>
      <c r="D16" s="445">
        <f>SUM(D4:D15)</f>
        <v>20162</v>
      </c>
      <c r="E16" s="445">
        <f>SUM(E4:E15)</f>
        <v>505438</v>
      </c>
      <c r="F16" s="445">
        <f>SUM(F4:F15)</f>
        <v>1737</v>
      </c>
      <c r="G16" s="447">
        <f>(E16-F16)/E16</f>
        <v>0.9965633767148493</v>
      </c>
    </row>
    <row r="17" spans="1:7" ht="23.25" customHeight="1" thickBot="1">
      <c r="A17" s="444"/>
      <c r="B17" s="444"/>
      <c r="C17" s="446"/>
      <c r="D17" s="446"/>
      <c r="E17" s="446"/>
      <c r="F17" s="446"/>
      <c r="G17" s="448"/>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55" t="s">
        <v>229</v>
      </c>
      <c r="C5" s="456"/>
      <c r="D5" s="456"/>
      <c r="E5" s="456"/>
      <c r="F5" s="456"/>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2010-10-14T17:37:02Z</cp:lastPrinted>
  <dcterms:created xsi:type="dcterms:W3CDTF">2006-03-02T20:08:25Z</dcterms:created>
  <dcterms:modified xsi:type="dcterms:W3CDTF">2011-03-18T19:29:17Z</dcterms:modified>
  <cp:category/>
  <cp:version/>
  <cp:contentType/>
  <cp:contentStatus/>
</cp:coreProperties>
</file>