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<sst xmlns="http://schemas.openxmlformats.org/spreadsheetml/2006/main" count="3263" uniqueCount="1262">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</sst>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s>
  <fonts count="84">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5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2" fillId="0" borderId="0" xfId="0" applyFont="1" applyAlignment="1">
      <alignment wrapText="1"/>
    </xf>
    <xf numFmtId="0" fontId="82" fillId="0" borderId="0" xfId="0" applyFont="1" applyAlignment="1">
      <alignment horizontal="center" wrapText="1"/>
    </xf>
    <xf numFmtId="0" fontId="82" fillId="0" borderId="10" xfId="0" applyFont="1" applyBorder="1" applyAlignment="1">
      <alignment horizontal="center" wrapText="1"/>
    </xf>
    <xf numFmtId="0" fontId="14" fillId="0" borderId="0" xfId="0" applyFont="1" applyAlignment="1">
      <alignment wrapText="1"/>
    </xf>
    <xf numFmtId="0" fontId="83"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3"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2"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2"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2"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2"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2"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2"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0" xfId="0" applyAlignment="1">
      <alignment/>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180975</xdr:colOff>
      <xdr:row>32</xdr:row>
      <xdr:rowOff>95250</xdr:rowOff>
    </xdr:to>
    <xdr:pic>
      <xdr:nvPicPr>
        <xdr:cNvPr id="1" name="Picture 1"/>
        <xdr:cNvPicPr preferRelativeResize="1">
          <a:picLocks noChangeAspect="1"/>
        </xdr:cNvPicPr>
      </xdr:nvPicPr>
      <xdr:blipFill>
        <a:blip r:embed="rId1"/>
        <a:stretch>
          <a:fillRect/>
        </a:stretch>
      </xdr:blipFill>
      <xdr:spPr>
        <a:xfrm>
          <a:off x="0" y="0"/>
          <a:ext cx="6276975" cy="527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50" t="s">
        <v>230</v>
      </c>
      <c r="D5" s="449"/>
      <c r="E5" s="449"/>
      <c r="F5" s="449"/>
      <c r="G5" s="449"/>
      <c r="H5" s="449"/>
      <c r="I5" s="451"/>
      <c r="J5" s="60"/>
      <c r="K5" s="450" t="s">
        <v>231</v>
      </c>
      <c r="L5" s="449"/>
      <c r="M5" s="449"/>
      <c r="N5" s="449"/>
      <c r="O5" s="449"/>
      <c r="P5" s="451"/>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35" t="s">
        <v>475</v>
      </c>
      <c r="B1" s="435"/>
      <c r="C1" s="435"/>
      <c r="D1" s="435"/>
      <c r="E1" s="435"/>
      <c r="F1" s="435"/>
      <c r="G1" s="435"/>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36" t="s">
        <v>221</v>
      </c>
      <c r="B16" s="436" t="s">
        <v>222</v>
      </c>
      <c r="C16" s="438">
        <f>SUM(C4:C15)</f>
        <v>525600</v>
      </c>
      <c r="D16" s="438">
        <f>SUM(D4:D15)</f>
        <v>26529</v>
      </c>
      <c r="E16" s="438">
        <f>SUM(E4:E15)</f>
        <v>499071</v>
      </c>
      <c r="F16" s="438">
        <f>SUM(F4:F15)</f>
        <v>1414</v>
      </c>
      <c r="G16" s="440">
        <f>(E16-F16)/E16</f>
        <v>0.9971667357951073</v>
      </c>
    </row>
    <row r="17" spans="1:7" ht="23.25" customHeight="1" thickBot="1">
      <c r="A17" s="437"/>
      <c r="B17" s="437"/>
      <c r="C17" s="439"/>
      <c r="D17" s="439"/>
      <c r="E17" s="439"/>
      <c r="F17" s="439"/>
      <c r="G17" s="44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2" t="s">
        <v>912</v>
      </c>
      <c r="B1" s="442"/>
      <c r="C1" s="442"/>
      <c r="D1" s="442"/>
      <c r="E1" s="442"/>
      <c r="F1" s="442"/>
      <c r="G1" s="442"/>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36" t="s">
        <v>221</v>
      </c>
      <c r="B16" s="436" t="s">
        <v>202</v>
      </c>
      <c r="C16" s="438">
        <f>SUM(C4:C15)</f>
        <v>525600</v>
      </c>
      <c r="D16" s="438">
        <f>SUM(D4:D15)</f>
        <v>26529</v>
      </c>
      <c r="E16" s="438">
        <f>SUM(E4:E15)</f>
        <v>499071</v>
      </c>
      <c r="F16" s="438">
        <f>SUM(F4:F15)</f>
        <v>1462</v>
      </c>
      <c r="G16" s="440">
        <f>(E16-F16)/E16</f>
        <v>0.9970705570950826</v>
      </c>
    </row>
    <row r="17" spans="1:7" ht="23.25" customHeight="1" thickBot="1">
      <c r="A17" s="437"/>
      <c r="B17" s="437"/>
      <c r="C17" s="439"/>
      <c r="D17" s="439"/>
      <c r="E17" s="439"/>
      <c r="F17" s="439"/>
      <c r="G17" s="44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48" t="s">
        <v>229</v>
      </c>
      <c r="C5" s="449"/>
      <c r="D5" s="449"/>
      <c r="E5" s="449"/>
      <c r="F5" s="449"/>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50" t="s">
        <v>230</v>
      </c>
      <c r="D5" s="449"/>
      <c r="E5" s="449"/>
      <c r="F5" s="449"/>
      <c r="G5" s="449"/>
      <c r="H5" s="449"/>
      <c r="I5" s="451"/>
      <c r="J5" s="60"/>
      <c r="K5" s="450" t="s">
        <v>231</v>
      </c>
      <c r="L5" s="449"/>
      <c r="M5" s="449"/>
      <c r="N5" s="449"/>
      <c r="O5" s="449"/>
      <c r="P5" s="451"/>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35" t="s">
        <v>200</v>
      </c>
      <c r="B1" s="435"/>
      <c r="C1" s="435"/>
      <c r="D1" s="435"/>
      <c r="E1" s="435"/>
      <c r="F1" s="435"/>
      <c r="G1" s="435"/>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36" t="s">
        <v>221</v>
      </c>
      <c r="B16" s="436" t="s">
        <v>222</v>
      </c>
      <c r="C16" s="438">
        <f>SUM(C4:C15)</f>
        <v>396000</v>
      </c>
      <c r="D16" s="438">
        <f>SUM(D4:D15)</f>
        <v>16533</v>
      </c>
      <c r="E16" s="438">
        <f>SUM(E4:E15)</f>
        <v>379467</v>
      </c>
      <c r="F16" s="438">
        <f>SUM(F4:F15)</f>
        <v>318</v>
      </c>
      <c r="G16" s="440">
        <f>(E16-F16)/E16</f>
        <v>0.9991619824648784</v>
      </c>
    </row>
    <row r="17" spans="1:7" ht="23.25" customHeight="1" thickBot="1">
      <c r="A17" s="437"/>
      <c r="B17" s="437"/>
      <c r="C17" s="439"/>
      <c r="D17" s="439"/>
      <c r="E17" s="439"/>
      <c r="F17" s="439"/>
      <c r="G17" s="44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2" t="s">
        <v>219</v>
      </c>
      <c r="B1" s="442"/>
      <c r="C1" s="442"/>
      <c r="D1" s="442"/>
      <c r="E1" s="442"/>
      <c r="F1" s="442"/>
      <c r="G1" s="442"/>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36" t="s">
        <v>221</v>
      </c>
      <c r="B16" s="436" t="s">
        <v>202</v>
      </c>
      <c r="C16" s="438">
        <f>SUM(C4:C15)</f>
        <v>396000</v>
      </c>
      <c r="D16" s="438">
        <f>SUM(D4:D15)</f>
        <v>16533</v>
      </c>
      <c r="E16" s="438">
        <f>SUM(E4:E15)</f>
        <v>379467</v>
      </c>
      <c r="F16" s="438">
        <f>SUM(F4:F15)</f>
        <v>732</v>
      </c>
      <c r="G16" s="452">
        <f>(E16-F16)/E16</f>
        <v>0.9980709785040597</v>
      </c>
    </row>
    <row r="17" spans="1:7" ht="23.25" customHeight="1" thickBot="1">
      <c r="A17" s="437"/>
      <c r="B17" s="437"/>
      <c r="C17" s="439"/>
      <c r="D17" s="439"/>
      <c r="E17" s="439"/>
      <c r="F17" s="439"/>
      <c r="G17" s="45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54" t="s">
        <v>327</v>
      </c>
      <c r="B1" s="455"/>
      <c r="C1" s="455"/>
      <c r="D1" s="455"/>
    </row>
    <row r="2" spans="1:4" ht="12.75">
      <c r="A2" s="455"/>
      <c r="B2" s="455"/>
      <c r="C2" s="455"/>
      <c r="D2" s="455"/>
    </row>
    <row r="3" spans="1:4" ht="12.75">
      <c r="A3" s="455"/>
      <c r="B3" s="455"/>
      <c r="C3" s="455"/>
      <c r="D3" s="455"/>
    </row>
    <row r="4" spans="1:4" ht="12.75">
      <c r="A4" s="456" t="s">
        <v>448</v>
      </c>
      <c r="B4" s="456"/>
      <c r="C4" s="457"/>
      <c r="D4" s="457"/>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T15"/>
  <sheetViews>
    <sheetView tabSelected="1" zoomScale="65" zoomScaleNormal="65" zoomScalePageLayoutView="0" workbookViewId="0" topLeftCell="A1">
      <selection activeCell="E7" sqref="E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105">
      <c r="A5" s="417"/>
      <c r="B5" s="411" t="s">
        <v>755</v>
      </c>
      <c r="C5" s="315">
        <v>40572</v>
      </c>
      <c r="D5" s="316">
        <v>40575</v>
      </c>
      <c r="E5" s="317" t="s">
        <v>1252</v>
      </c>
      <c r="F5" s="411" t="s">
        <v>117</v>
      </c>
      <c r="G5" s="411" t="s">
        <v>117</v>
      </c>
      <c r="H5" s="411" t="s">
        <v>117</v>
      </c>
      <c r="I5" s="411" t="s">
        <v>117</v>
      </c>
      <c r="J5" s="420" t="s">
        <v>1244</v>
      </c>
      <c r="K5" s="420" t="s">
        <v>167</v>
      </c>
      <c r="L5" s="320" t="s">
        <v>1253</v>
      </c>
      <c r="M5" s="320" t="s">
        <v>1254</v>
      </c>
      <c r="N5" s="411" t="s">
        <v>262</v>
      </c>
      <c r="O5" s="411" t="s">
        <v>262</v>
      </c>
      <c r="P5" s="411" t="s">
        <v>355</v>
      </c>
      <c r="Q5" s="422" t="s">
        <v>1255</v>
      </c>
      <c r="R5" s="315">
        <v>40574</v>
      </c>
      <c r="S5" s="320" t="s">
        <v>1256</v>
      </c>
      <c r="T5" s="321" t="s">
        <v>263</v>
      </c>
    </row>
    <row r="6" spans="1:20" s="416" customFormat="1" ht="75">
      <c r="A6" s="417"/>
      <c r="B6" s="414" t="s">
        <v>755</v>
      </c>
      <c r="C6" s="315">
        <v>40570</v>
      </c>
      <c r="D6" s="316">
        <v>40570</v>
      </c>
      <c r="E6" s="317" t="s">
        <v>1257</v>
      </c>
      <c r="F6" s="414" t="s">
        <v>117</v>
      </c>
      <c r="G6" s="414" t="s">
        <v>117</v>
      </c>
      <c r="H6" s="414" t="s">
        <v>117</v>
      </c>
      <c r="I6" s="414" t="s">
        <v>117</v>
      </c>
      <c r="J6" s="420" t="s">
        <v>1244</v>
      </c>
      <c r="K6" s="420" t="s">
        <v>167</v>
      </c>
      <c r="L6" s="295" t="s">
        <v>1258</v>
      </c>
      <c r="M6" s="295" t="s">
        <v>1259</v>
      </c>
      <c r="N6" s="414" t="s">
        <v>262</v>
      </c>
      <c r="O6" s="414" t="s">
        <v>262</v>
      </c>
      <c r="P6" s="414" t="s">
        <v>355</v>
      </c>
      <c r="Q6" s="295" t="s">
        <v>1261</v>
      </c>
      <c r="R6" s="424" t="s">
        <v>117</v>
      </c>
      <c r="S6" s="295" t="s">
        <v>1260</v>
      </c>
      <c r="T6" s="321" t="s">
        <v>263</v>
      </c>
    </row>
    <row r="7" spans="2:20" ht="150">
      <c r="B7" s="412" t="s">
        <v>755</v>
      </c>
      <c r="C7" s="418">
        <v>40198</v>
      </c>
      <c r="D7" s="418">
        <v>40199</v>
      </c>
      <c r="E7" s="419" t="s">
        <v>1243</v>
      </c>
      <c r="F7" s="412" t="s">
        <v>117</v>
      </c>
      <c r="G7" s="412" t="s">
        <v>117</v>
      </c>
      <c r="H7" s="412" t="s">
        <v>117</v>
      </c>
      <c r="I7" s="412" t="s">
        <v>117</v>
      </c>
      <c r="J7" s="412" t="s">
        <v>1244</v>
      </c>
      <c r="K7" s="412" t="s">
        <v>206</v>
      </c>
      <c r="L7" s="423" t="s">
        <v>1246</v>
      </c>
      <c r="M7" s="423" t="s">
        <v>1247</v>
      </c>
      <c r="N7" s="415" t="s">
        <v>262</v>
      </c>
      <c r="O7" s="412" t="s">
        <v>262</v>
      </c>
      <c r="P7" s="412" t="s">
        <v>117</v>
      </c>
      <c r="Q7" s="301" t="s">
        <v>1245</v>
      </c>
      <c r="R7" s="418">
        <v>40564</v>
      </c>
      <c r="S7" s="301"/>
      <c r="T7" s="421" t="s">
        <v>263</v>
      </c>
    </row>
    <row r="8" spans="2:20" ht="12.75" customHeight="1">
      <c r="B8" s="429" t="s">
        <v>755</v>
      </c>
      <c r="C8" s="315">
        <v>40564</v>
      </c>
      <c r="D8" s="315">
        <v>40567</v>
      </c>
      <c r="E8" s="324" t="s">
        <v>1251</v>
      </c>
      <c r="F8" s="410" t="s">
        <v>117</v>
      </c>
      <c r="G8" s="410" t="s">
        <v>117</v>
      </c>
      <c r="H8" s="410" t="s">
        <v>117</v>
      </c>
      <c r="I8" s="410" t="s">
        <v>117</v>
      </c>
      <c r="J8" s="432" t="s">
        <v>1229</v>
      </c>
      <c r="K8" s="432" t="s">
        <v>206</v>
      </c>
      <c r="L8" s="433" t="s">
        <v>1236</v>
      </c>
      <c r="M8" s="434" t="s">
        <v>1237</v>
      </c>
      <c r="N8" s="303" t="s">
        <v>282</v>
      </c>
      <c r="O8" s="303" t="s">
        <v>262</v>
      </c>
      <c r="P8" s="410" t="s">
        <v>355</v>
      </c>
      <c r="Q8" s="434" t="s">
        <v>1241</v>
      </c>
      <c r="R8" s="253">
        <v>40565</v>
      </c>
      <c r="S8" s="425" t="s">
        <v>1248</v>
      </c>
      <c r="T8" s="426" t="s">
        <v>263</v>
      </c>
    </row>
    <row r="9" spans="2:20" ht="15" customHeight="1">
      <c r="B9" s="430"/>
      <c r="C9" s="315">
        <v>40563</v>
      </c>
      <c r="D9" s="315">
        <v>40564</v>
      </c>
      <c r="E9" s="317" t="s">
        <v>1233</v>
      </c>
      <c r="F9" s="410" t="s">
        <v>117</v>
      </c>
      <c r="G9" s="410" t="s">
        <v>117</v>
      </c>
      <c r="H9" s="410" t="s">
        <v>117</v>
      </c>
      <c r="I9" s="410" t="s">
        <v>117</v>
      </c>
      <c r="J9" s="432"/>
      <c r="K9" s="432"/>
      <c r="L9" s="433"/>
      <c r="M9" s="434"/>
      <c r="N9" s="410" t="s">
        <v>282</v>
      </c>
      <c r="O9" s="410" t="s">
        <v>262</v>
      </c>
      <c r="P9" s="410" t="s">
        <v>355</v>
      </c>
      <c r="Q9" s="434"/>
      <c r="R9" s="315">
        <v>40564</v>
      </c>
      <c r="S9" s="425"/>
      <c r="T9" s="427"/>
    </row>
    <row r="10" spans="2:20" ht="15">
      <c r="B10" s="430"/>
      <c r="C10" s="315">
        <v>40562</v>
      </c>
      <c r="D10" s="315">
        <v>40563</v>
      </c>
      <c r="E10" s="317" t="s">
        <v>1234</v>
      </c>
      <c r="F10" s="410" t="s">
        <v>117</v>
      </c>
      <c r="G10" s="410" t="s">
        <v>117</v>
      </c>
      <c r="H10" s="410" t="s">
        <v>117</v>
      </c>
      <c r="I10" s="410" t="s">
        <v>117</v>
      </c>
      <c r="J10" s="432"/>
      <c r="K10" s="432"/>
      <c r="L10" s="433"/>
      <c r="M10" s="434"/>
      <c r="N10" s="410" t="s">
        <v>282</v>
      </c>
      <c r="O10" s="410" t="s">
        <v>262</v>
      </c>
      <c r="P10" s="410" t="s">
        <v>355</v>
      </c>
      <c r="Q10" s="434"/>
      <c r="R10" s="315">
        <v>40563</v>
      </c>
      <c r="S10" s="425"/>
      <c r="T10" s="427"/>
    </row>
    <row r="11" spans="2:20" ht="15">
      <c r="B11" s="431"/>
      <c r="C11" s="315">
        <v>40561</v>
      </c>
      <c r="D11" s="315">
        <v>40562</v>
      </c>
      <c r="E11" s="317" t="s">
        <v>1235</v>
      </c>
      <c r="F11" s="410" t="s">
        <v>117</v>
      </c>
      <c r="G11" s="410" t="s">
        <v>117</v>
      </c>
      <c r="H11" s="410" t="s">
        <v>117</v>
      </c>
      <c r="I11" s="410" t="s">
        <v>117</v>
      </c>
      <c r="J11" s="432"/>
      <c r="K11" s="432"/>
      <c r="L11" s="433"/>
      <c r="M11" s="434"/>
      <c r="N11" s="410" t="s">
        <v>282</v>
      </c>
      <c r="O11" s="410" t="s">
        <v>262</v>
      </c>
      <c r="P11" s="410" t="s">
        <v>355</v>
      </c>
      <c r="Q11" s="434"/>
      <c r="R11" s="315">
        <v>40562</v>
      </c>
      <c r="S11" s="425"/>
      <c r="T11" s="428"/>
    </row>
    <row r="12" spans="2:20" ht="120">
      <c r="B12" s="319" t="s">
        <v>755</v>
      </c>
      <c r="C12" s="315">
        <v>40561</v>
      </c>
      <c r="D12" s="315">
        <v>40561</v>
      </c>
      <c r="E12" s="406" t="s">
        <v>1238</v>
      </c>
      <c r="F12" s="319" t="s">
        <v>117</v>
      </c>
      <c r="G12" s="319" t="s">
        <v>117</v>
      </c>
      <c r="H12" s="319" t="s">
        <v>117</v>
      </c>
      <c r="I12" s="319" t="s">
        <v>117</v>
      </c>
      <c r="J12" s="319" t="s">
        <v>1242</v>
      </c>
      <c r="K12" s="319"/>
      <c r="L12" s="320" t="s">
        <v>1239</v>
      </c>
      <c r="M12" s="413" t="s">
        <v>117</v>
      </c>
      <c r="N12" s="319" t="s">
        <v>262</v>
      </c>
      <c r="O12" s="319" t="s">
        <v>262</v>
      </c>
      <c r="P12" s="319" t="s">
        <v>117</v>
      </c>
      <c r="Q12" s="407" t="s">
        <v>1240</v>
      </c>
      <c r="R12" s="315">
        <v>40551</v>
      </c>
      <c r="S12" s="408"/>
      <c r="T12" s="321" t="s">
        <v>263</v>
      </c>
    </row>
    <row r="13" spans="1:20" ht="120">
      <c r="A13" s="329"/>
      <c r="B13" s="319" t="s">
        <v>755</v>
      </c>
      <c r="C13" s="315">
        <v>40560</v>
      </c>
      <c r="D13" s="316">
        <v>40560</v>
      </c>
      <c r="E13" s="317" t="s">
        <v>1227</v>
      </c>
      <c r="F13" s="319" t="s">
        <v>117</v>
      </c>
      <c r="G13" s="319" t="s">
        <v>117</v>
      </c>
      <c r="H13" s="319" t="s">
        <v>117</v>
      </c>
      <c r="I13" s="319" t="s">
        <v>117</v>
      </c>
      <c r="J13" s="319" t="s">
        <v>1242</v>
      </c>
      <c r="K13" s="319" t="s">
        <v>207</v>
      </c>
      <c r="L13" s="320" t="s">
        <v>1228</v>
      </c>
      <c r="M13" s="405" t="s">
        <v>1230</v>
      </c>
      <c r="N13" s="319" t="s">
        <v>262</v>
      </c>
      <c r="O13" s="319" t="s">
        <v>262</v>
      </c>
      <c r="P13" s="319" t="s">
        <v>355</v>
      </c>
      <c r="Q13" s="409" t="s">
        <v>1231</v>
      </c>
      <c r="R13" s="315"/>
      <c r="S13" s="409" t="s">
        <v>1232</v>
      </c>
      <c r="T13" s="321" t="s">
        <v>263</v>
      </c>
    </row>
    <row r="14" spans="1:20" ht="165">
      <c r="A14" s="106"/>
      <c r="B14" s="319" t="s">
        <v>755</v>
      </c>
      <c r="C14" s="315">
        <v>40546</v>
      </c>
      <c r="D14" s="316">
        <v>40546</v>
      </c>
      <c r="E14" s="317" t="s">
        <v>1223</v>
      </c>
      <c r="F14" s="319" t="s">
        <v>117</v>
      </c>
      <c r="G14" s="319" t="s">
        <v>117</v>
      </c>
      <c r="H14" s="319" t="s">
        <v>117</v>
      </c>
      <c r="I14" s="319" t="s">
        <v>117</v>
      </c>
      <c r="J14" s="319" t="s">
        <v>1229</v>
      </c>
      <c r="K14" s="319" t="s">
        <v>206</v>
      </c>
      <c r="L14" s="320" t="s">
        <v>1224</v>
      </c>
      <c r="M14" s="405" t="s">
        <v>1225</v>
      </c>
      <c r="N14" s="319" t="s">
        <v>282</v>
      </c>
      <c r="O14" s="319" t="s">
        <v>262</v>
      </c>
      <c r="P14" s="319" t="s">
        <v>355</v>
      </c>
      <c r="Q14" s="320" t="s">
        <v>1226</v>
      </c>
      <c r="R14" s="315">
        <v>40545</v>
      </c>
      <c r="S14" s="408"/>
      <c r="T14" s="321" t="s">
        <v>263</v>
      </c>
    </row>
    <row r="15" spans="1:20" s="4" customFormat="1" ht="12.75">
      <c r="A15" s="54"/>
      <c r="B15" s="239"/>
      <c r="C15" s="239"/>
      <c r="D15" s="240"/>
      <c r="E15" s="256"/>
      <c r="F15" s="239"/>
      <c r="G15" s="241"/>
      <c r="H15" s="239"/>
      <c r="I15" s="242"/>
      <c r="J15" s="242"/>
      <c r="K15" s="239"/>
      <c r="L15" s="256"/>
      <c r="M15" s="239"/>
      <c r="N15" s="239"/>
      <c r="O15" s="239"/>
      <c r="P15" s="239"/>
      <c r="Q15" s="256"/>
      <c r="R15" s="239"/>
      <c r="S15" s="239"/>
      <c r="T15" s="239"/>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sheetProtection/>
  <mergeCells count="8">
    <mergeCell ref="S8:S11"/>
    <mergeCell ref="T8:T11"/>
    <mergeCell ref="B8:B11"/>
    <mergeCell ref="J8:J11"/>
    <mergeCell ref="K8:K11"/>
    <mergeCell ref="L8:L11"/>
    <mergeCell ref="M8:M11"/>
    <mergeCell ref="Q8:Q11"/>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E7" sqref="E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35" t="s">
        <v>1220</v>
      </c>
      <c r="B1" s="435"/>
      <c r="C1" s="435"/>
      <c r="D1" s="435"/>
      <c r="E1" s="435"/>
      <c r="F1" s="435"/>
      <c r="G1" s="435"/>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0</v>
      </c>
      <c r="E4" s="207">
        <f aca="true" t="shared" si="0" ref="E4:E15">SUM(C4-D4)</f>
        <v>44640</v>
      </c>
      <c r="F4" s="208">
        <v>0</v>
      </c>
      <c r="G4" s="100">
        <f aca="true" t="shared" si="1" ref="G4:G15">(E4-F4)/E4</f>
        <v>1</v>
      </c>
    </row>
    <row r="5" spans="1:7" ht="23.25" customHeight="1" thickBot="1">
      <c r="A5" s="15" t="s">
        <v>127</v>
      </c>
      <c r="B5" s="15" t="s">
        <v>222</v>
      </c>
      <c r="C5" s="206">
        <f>28*24*60</f>
        <v>40320</v>
      </c>
      <c r="D5" s="16"/>
      <c r="E5" s="207">
        <f t="shared" si="0"/>
        <v>40320</v>
      </c>
      <c r="F5" s="98"/>
      <c r="G5" s="100">
        <f t="shared" si="1"/>
        <v>1</v>
      </c>
    </row>
    <row r="6" spans="1:7" ht="23.25" customHeight="1" thickBot="1">
      <c r="A6" s="15" t="s">
        <v>128</v>
      </c>
      <c r="B6" s="15" t="s">
        <v>222</v>
      </c>
      <c r="C6" s="206">
        <f>31*24*60</f>
        <v>44640</v>
      </c>
      <c r="D6" s="16"/>
      <c r="E6" s="207">
        <f t="shared" si="0"/>
        <v>44640</v>
      </c>
      <c r="F6" s="98"/>
      <c r="G6" s="100">
        <f t="shared" si="1"/>
        <v>1</v>
      </c>
    </row>
    <row r="7" spans="1:7" ht="23.25" customHeight="1" thickBot="1">
      <c r="A7" s="15" t="s">
        <v>129</v>
      </c>
      <c r="B7" s="15" t="s">
        <v>222</v>
      </c>
      <c r="C7" s="206">
        <f>30*24*60</f>
        <v>43200</v>
      </c>
      <c r="D7" s="16"/>
      <c r="E7" s="207">
        <f t="shared" si="0"/>
        <v>43200</v>
      </c>
      <c r="F7" s="98"/>
      <c r="G7" s="100">
        <f t="shared" si="1"/>
        <v>1</v>
      </c>
    </row>
    <row r="8" spans="1:7" ht="23.25" customHeight="1" thickBot="1">
      <c r="A8" s="15" t="s">
        <v>130</v>
      </c>
      <c r="B8" s="15" t="s">
        <v>222</v>
      </c>
      <c r="C8" s="206">
        <f>31*24*60</f>
        <v>44640</v>
      </c>
      <c r="D8" s="16"/>
      <c r="E8" s="207">
        <f t="shared" si="0"/>
        <v>44640</v>
      </c>
      <c r="F8" s="98"/>
      <c r="G8" s="100">
        <f t="shared" si="1"/>
        <v>1</v>
      </c>
    </row>
    <row r="9" spans="1:7" ht="23.25" customHeight="1" thickBot="1">
      <c r="A9" s="15" t="s">
        <v>131</v>
      </c>
      <c r="B9" s="15" t="s">
        <v>222</v>
      </c>
      <c r="C9" s="206">
        <f>30*24*60</f>
        <v>43200</v>
      </c>
      <c r="D9" s="16"/>
      <c r="E9" s="207">
        <f t="shared" si="0"/>
        <v>43200</v>
      </c>
      <c r="F9" s="98"/>
      <c r="G9" s="100">
        <f t="shared" si="1"/>
        <v>1</v>
      </c>
    </row>
    <row r="10" spans="1:7" ht="23.25" customHeight="1" thickBot="1">
      <c r="A10" s="15" t="s">
        <v>132</v>
      </c>
      <c r="B10" s="15" t="s">
        <v>222</v>
      </c>
      <c r="C10" s="206">
        <f>31*24*60</f>
        <v>44640</v>
      </c>
      <c r="D10" s="16"/>
      <c r="E10" s="16">
        <f t="shared" si="0"/>
        <v>44640</v>
      </c>
      <c r="F10" s="15"/>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f t="shared" si="1"/>
        <v>1</v>
      </c>
    </row>
    <row r="15" spans="1:7" ht="23.25" customHeight="1" thickBot="1">
      <c r="A15" s="17" t="s">
        <v>141</v>
      </c>
      <c r="B15" s="15" t="s">
        <v>222</v>
      </c>
      <c r="C15" s="206">
        <f>31*24*60</f>
        <v>44640</v>
      </c>
      <c r="D15" s="16"/>
      <c r="E15" s="183">
        <f t="shared" si="0"/>
        <v>44640</v>
      </c>
      <c r="F15" s="204"/>
      <c r="G15" s="100">
        <f t="shared" si="1"/>
        <v>1</v>
      </c>
    </row>
    <row r="16" spans="1:7" ht="23.25" customHeight="1">
      <c r="A16" s="436" t="s">
        <v>1221</v>
      </c>
      <c r="B16" s="436" t="s">
        <v>222</v>
      </c>
      <c r="C16" s="438">
        <f>SUM(C4:C15)</f>
        <v>525600</v>
      </c>
      <c r="D16" s="438">
        <f>SUM(D4:D15)</f>
        <v>0</v>
      </c>
      <c r="E16" s="438">
        <f>SUM(E4:E15)</f>
        <v>525600</v>
      </c>
      <c r="F16" s="438">
        <f>SUM(F4:F15)</f>
        <v>0</v>
      </c>
      <c r="G16" s="440">
        <f>(E16-F16)/E16</f>
        <v>1</v>
      </c>
    </row>
    <row r="17" spans="1:7" ht="23.25" customHeight="1" thickBot="1">
      <c r="A17" s="437"/>
      <c r="B17" s="437"/>
      <c r="C17" s="439"/>
      <c r="D17" s="439"/>
      <c r="E17" s="439"/>
      <c r="F17" s="439"/>
      <c r="G17" s="441"/>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C4" sqref="C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2" t="s">
        <v>1222</v>
      </c>
      <c r="B1" s="442"/>
      <c r="C1" s="442"/>
      <c r="D1" s="442"/>
      <c r="E1" s="442"/>
      <c r="F1" s="442"/>
      <c r="G1" s="442"/>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0</v>
      </c>
      <c r="E4" s="207">
        <f aca="true" t="shared" si="0" ref="E4:E11">SUM(C4-D4)</f>
        <v>44640</v>
      </c>
      <c r="F4" s="208">
        <v>0</v>
      </c>
      <c r="G4" s="100">
        <f aca="true" t="shared" si="1" ref="G4:G11">(E4-F4)/E4</f>
        <v>1</v>
      </c>
    </row>
    <row r="5" spans="1:7" ht="23.25" customHeight="1" thickBot="1">
      <c r="A5" s="15" t="s">
        <v>127</v>
      </c>
      <c r="B5" s="15" t="s">
        <v>202</v>
      </c>
      <c r="C5" s="206">
        <f>28*24*60</f>
        <v>40320</v>
      </c>
      <c r="D5" s="16"/>
      <c r="E5" s="207">
        <f t="shared" si="0"/>
        <v>40320</v>
      </c>
      <c r="F5" s="98"/>
      <c r="G5" s="100">
        <f t="shared" si="1"/>
        <v>1</v>
      </c>
    </row>
    <row r="6" spans="1:7" ht="23.25" customHeight="1" thickBot="1">
      <c r="A6" s="15" t="s">
        <v>128</v>
      </c>
      <c r="B6" s="15" t="s">
        <v>202</v>
      </c>
      <c r="C6" s="206">
        <f>31*24*60</f>
        <v>44640</v>
      </c>
      <c r="D6" s="16"/>
      <c r="E6" s="207">
        <f t="shared" si="0"/>
        <v>44640</v>
      </c>
      <c r="F6" s="98"/>
      <c r="G6" s="100">
        <f t="shared" si="1"/>
        <v>1</v>
      </c>
    </row>
    <row r="7" spans="1:7" ht="23.25" customHeight="1" thickBot="1">
      <c r="A7" s="15" t="s">
        <v>129</v>
      </c>
      <c r="B7" s="15" t="s">
        <v>202</v>
      </c>
      <c r="C7" s="206">
        <f>30*24*60</f>
        <v>43200</v>
      </c>
      <c r="D7" s="16"/>
      <c r="E7" s="207">
        <f t="shared" si="0"/>
        <v>43200</v>
      </c>
      <c r="F7" s="98"/>
      <c r="G7" s="100">
        <f t="shared" si="1"/>
        <v>1</v>
      </c>
    </row>
    <row r="8" spans="1:7" ht="23.25" customHeight="1" thickBot="1">
      <c r="A8" s="15" t="s">
        <v>130</v>
      </c>
      <c r="B8" s="15" t="s">
        <v>202</v>
      </c>
      <c r="C8" s="206">
        <f>31*24*60</f>
        <v>44640</v>
      </c>
      <c r="D8" s="16"/>
      <c r="E8" s="207">
        <f t="shared" si="0"/>
        <v>44640</v>
      </c>
      <c r="F8" s="98"/>
      <c r="G8" s="100">
        <f t="shared" si="1"/>
        <v>1</v>
      </c>
    </row>
    <row r="9" spans="1:7" ht="23.25" customHeight="1" thickBot="1">
      <c r="A9" s="15" t="s">
        <v>131</v>
      </c>
      <c r="B9" s="15" t="s">
        <v>202</v>
      </c>
      <c r="C9" s="206">
        <f>30*24*60</f>
        <v>43200</v>
      </c>
      <c r="D9" s="16"/>
      <c r="E9" s="207">
        <f t="shared" si="0"/>
        <v>43200</v>
      </c>
      <c r="F9" s="98"/>
      <c r="G9" s="100">
        <f t="shared" si="1"/>
        <v>1</v>
      </c>
    </row>
    <row r="10" spans="1:7" ht="23.25" customHeight="1" thickBot="1">
      <c r="A10" s="15" t="s">
        <v>132</v>
      </c>
      <c r="B10" s="15" t="s">
        <v>202</v>
      </c>
      <c r="C10" s="206">
        <f>31*24*60</f>
        <v>44640</v>
      </c>
      <c r="D10" s="16"/>
      <c r="E10" s="16">
        <f t="shared" si="0"/>
        <v>44640</v>
      </c>
      <c r="F10" s="15"/>
      <c r="G10" s="100">
        <f t="shared" si="1"/>
        <v>1</v>
      </c>
    </row>
    <row r="11" spans="1:7" ht="23.25" customHeight="1" thickBot="1">
      <c r="A11" s="15" t="s">
        <v>133</v>
      </c>
      <c r="B11" s="15" t="s">
        <v>202</v>
      </c>
      <c r="C11" s="206">
        <f>31*24*60</f>
        <v>44640</v>
      </c>
      <c r="D11" s="16"/>
      <c r="E11" s="16">
        <f t="shared" si="0"/>
        <v>44640</v>
      </c>
      <c r="F11" s="15"/>
      <c r="G11" s="100">
        <f t="shared" si="1"/>
        <v>1</v>
      </c>
    </row>
    <row r="12" spans="1:7" ht="23.25" customHeight="1" thickBot="1">
      <c r="A12" s="15" t="s">
        <v>134</v>
      </c>
      <c r="B12" s="15" t="s">
        <v>202</v>
      </c>
      <c r="C12" s="206">
        <f>30*24*60</f>
        <v>43200</v>
      </c>
      <c r="D12" s="16"/>
      <c r="E12" s="16">
        <f>SUM(C12-D12)</f>
        <v>43200</v>
      </c>
      <c r="F12" s="15"/>
      <c r="G12" s="100">
        <f>(E12-F12)/E12</f>
        <v>1</v>
      </c>
    </row>
    <row r="13" spans="1:7" ht="23.25" customHeight="1" thickBot="1">
      <c r="A13" s="17" t="s">
        <v>135</v>
      </c>
      <c r="B13" s="15" t="s">
        <v>202</v>
      </c>
      <c r="C13" s="206">
        <f>31*24*60</f>
        <v>44640</v>
      </c>
      <c r="D13" s="16"/>
      <c r="E13" s="16">
        <f>SUM(C13-D13)</f>
        <v>44640</v>
      </c>
      <c r="F13" s="18"/>
      <c r="G13" s="100">
        <f>(E13-F13)/E13</f>
        <v>1</v>
      </c>
    </row>
    <row r="14" spans="1:7" ht="23.25" customHeight="1" thickBot="1">
      <c r="A14" s="17" t="s">
        <v>140</v>
      </c>
      <c r="B14" s="15" t="s">
        <v>202</v>
      </c>
      <c r="C14" s="206">
        <f>31*24*60</f>
        <v>44640</v>
      </c>
      <c r="D14" s="16"/>
      <c r="E14" s="16">
        <f>SUM(C14-D14)</f>
        <v>44640</v>
      </c>
      <c r="F14" s="18"/>
      <c r="G14" s="100">
        <f>(E14-F14)/E14</f>
        <v>1</v>
      </c>
    </row>
    <row r="15" spans="1:7" ht="23.25" customHeight="1" thickBot="1">
      <c r="A15" s="17" t="s">
        <v>141</v>
      </c>
      <c r="B15" s="15" t="s">
        <v>202</v>
      </c>
      <c r="C15" s="206">
        <f>30*24*60</f>
        <v>43200</v>
      </c>
      <c r="D15" s="16"/>
      <c r="E15" s="183">
        <f>SUM(C15-D15)</f>
        <v>43200</v>
      </c>
      <c r="F15" s="204"/>
      <c r="G15" s="100">
        <f>(E15-F15)/E15</f>
        <v>1</v>
      </c>
    </row>
    <row r="16" spans="1:7" ht="23.25" customHeight="1">
      <c r="A16" s="436" t="s">
        <v>1221</v>
      </c>
      <c r="B16" s="436" t="s">
        <v>202</v>
      </c>
      <c r="C16" s="438">
        <f>SUM(C4:C15)</f>
        <v>525600</v>
      </c>
      <c r="D16" s="438">
        <f>SUM(D4:D15)</f>
        <v>0</v>
      </c>
      <c r="E16" s="438">
        <f>SUM(E4:E15)</f>
        <v>525600</v>
      </c>
      <c r="F16" s="438">
        <f>SUM(F4:F15)</f>
        <v>0</v>
      </c>
      <c r="G16" s="440">
        <f>(E16-F16)/E16</f>
        <v>1</v>
      </c>
    </row>
    <row r="17" spans="1:7" ht="23.25" customHeight="1" thickBot="1">
      <c r="A17" s="437"/>
      <c r="B17" s="437"/>
      <c r="C17" s="439"/>
      <c r="D17" s="439"/>
      <c r="E17" s="439"/>
      <c r="F17" s="439"/>
      <c r="G17" s="441"/>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N35" sqref="N35"/>
    </sheetView>
  </sheetViews>
  <sheetFormatPr defaultColWidth="9.140625" defaultRowHeight="12.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44" t="s">
        <v>1155</v>
      </c>
      <c r="N18" s="348" t="s">
        <v>282</v>
      </c>
      <c r="O18" s="201" t="s">
        <v>262</v>
      </c>
      <c r="P18" s="164" t="s">
        <v>355</v>
      </c>
      <c r="Q18" s="446"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44"/>
      <c r="N19" s="348" t="s">
        <v>282</v>
      </c>
      <c r="O19" s="201" t="s">
        <v>262</v>
      </c>
      <c r="P19" s="164" t="s">
        <v>355</v>
      </c>
      <c r="Q19" s="446"/>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45"/>
      <c r="N20" s="348" t="s">
        <v>282</v>
      </c>
      <c r="O20" s="201" t="s">
        <v>262</v>
      </c>
      <c r="P20" s="164" t="s">
        <v>355</v>
      </c>
      <c r="Q20" s="447"/>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43"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43"/>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35" t="s">
        <v>982</v>
      </c>
      <c r="B1" s="435"/>
      <c r="C1" s="435"/>
      <c r="D1" s="435"/>
      <c r="E1" s="435"/>
      <c r="F1" s="435"/>
      <c r="G1" s="435"/>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36" t="s">
        <v>221</v>
      </c>
      <c r="B16" s="436" t="s">
        <v>222</v>
      </c>
      <c r="C16" s="438">
        <f>SUM(C4:C15)</f>
        <v>525600</v>
      </c>
      <c r="D16" s="438">
        <f>SUM(D4:D15)</f>
        <v>20162</v>
      </c>
      <c r="E16" s="438">
        <f>SUM(E4:E15)</f>
        <v>505438</v>
      </c>
      <c r="F16" s="438">
        <f>SUM(F4:F15)</f>
        <v>1284</v>
      </c>
      <c r="G16" s="440">
        <f>(E16-F16)/E16</f>
        <v>0.9974596290741892</v>
      </c>
    </row>
    <row r="17" spans="1:7" ht="23.25" customHeight="1" thickBot="1">
      <c r="A17" s="437"/>
      <c r="B17" s="437"/>
      <c r="C17" s="439"/>
      <c r="D17" s="439"/>
      <c r="E17" s="439"/>
      <c r="F17" s="439"/>
      <c r="G17" s="441"/>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2" t="s">
        <v>981</v>
      </c>
      <c r="B1" s="442"/>
      <c r="C1" s="442"/>
      <c r="D1" s="442"/>
      <c r="E1" s="442"/>
      <c r="F1" s="442"/>
      <c r="G1" s="442"/>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36" t="s">
        <v>221</v>
      </c>
      <c r="B16" s="436" t="s">
        <v>202</v>
      </c>
      <c r="C16" s="438">
        <f>SUM(C4:C15)</f>
        <v>525600</v>
      </c>
      <c r="D16" s="438">
        <f>SUM(D4:D15)</f>
        <v>20162</v>
      </c>
      <c r="E16" s="438">
        <f>SUM(E4:E15)</f>
        <v>505438</v>
      </c>
      <c r="F16" s="438">
        <f>SUM(F4:F15)</f>
        <v>1737</v>
      </c>
      <c r="G16" s="440">
        <f>(E16-F16)/E16</f>
        <v>0.9965633767148493</v>
      </c>
    </row>
    <row r="17" spans="1:7" ht="23.25" customHeight="1" thickBot="1">
      <c r="A17" s="437"/>
      <c r="B17" s="437"/>
      <c r="C17" s="439"/>
      <c r="D17" s="439"/>
      <c r="E17" s="439"/>
      <c r="F17" s="439"/>
      <c r="G17" s="441"/>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48" t="s">
        <v>229</v>
      </c>
      <c r="C5" s="449"/>
      <c r="D5" s="449"/>
      <c r="E5" s="449"/>
      <c r="F5" s="449"/>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balbracht</cp:lastModifiedBy>
  <cp:lastPrinted>2010-10-14T17:37:02Z</cp:lastPrinted>
  <dcterms:created xsi:type="dcterms:W3CDTF">2006-03-02T20:08:25Z</dcterms:created>
  <dcterms:modified xsi:type="dcterms:W3CDTF">2011-02-07T15:37:09Z</dcterms:modified>
  <cp:category/>
  <cp:version/>
  <cp:contentType/>
  <cp:contentStatus/>
</cp:coreProperties>
</file>