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<sst xmlns="http://schemas.openxmlformats.org/spreadsheetml/2006/main" count="44" uniqueCount="14">
  <si>
    <t>RTLMP</t>
  </si>
  <si>
    <t>Start time</t>
  </si>
  <si>
    <t>End Time</t>
  </si>
  <si>
    <t>seconds TLMP</t>
  </si>
  <si>
    <t>BP</t>
  </si>
  <si>
    <t>BP*TLMP</t>
  </si>
  <si>
    <t>RNWF</t>
  </si>
  <si>
    <t>RNWF*RTLMP</t>
  </si>
  <si>
    <t>15 minutes</t>
  </si>
  <si>
    <t>UNIT 1 - Online Entire Time</t>
  </si>
  <si>
    <t>UNIT 3 - Coming Online</t>
  </si>
  <si>
    <t>UNIT 2 - Offline Entire Time</t>
  </si>
  <si>
    <t>SPP</t>
  </si>
  <si>
    <t>UNIT 4 - Going Offline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</si>
</sst>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0" xfId="0" applyFont="1" applyBorder="1" applyAlignment="1">
      <alignment/>
    </xf>
    <xf numFmtId="44" fontId="0" fillId="0" borderId="0" xfId="0" applyNumberFormat="1" applyAlignment="1">
      <alignment/>
    </xf>
    <xf numFmtId="44" fontId="33" fillId="33" borderId="0" xfId="0" applyNumberFormat="1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3" width="17.57421875" style="0" bestFit="1" customWidth="1"/>
    <col min="4" max="4" width="13.57421875" style="0" customWidth="1"/>
    <col min="5" max="5" width="10.7109375" style="0" customWidth="1"/>
    <col min="7" max="7" width="9.140625" style="0" customWidth="1"/>
    <col min="8" max="8" width="12.00390625" style="0" customWidth="1"/>
    <col min="9" max="9" width="13.7109375" style="0" bestFit="1" customWidth="1"/>
  </cols>
  <sheetData>
    <row r="1" ht="15">
      <c r="A1" s="4" t="s">
        <v>9</v>
      </c>
    </row>
    <row r="2" spans="1:9" ht="15">
      <c r="A2" s="1" t="s">
        <v>0</v>
      </c>
      <c r="B2" s="1" t="s">
        <v>1</v>
      </c>
      <c r="C2" s="1" t="s">
        <v>2</v>
      </c>
      <c r="D2" s="1" t="s">
        <v>3</v>
      </c>
      <c r="E2" s="1" t="s">
        <v>8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ht="15">
      <c r="A3" s="11">
        <v>1000</v>
      </c>
      <c r="B3" s="3">
        <v>40544</v>
      </c>
      <c r="C3" s="3">
        <f>B4</f>
        <v>40544.00025462963</v>
      </c>
      <c r="D3" s="2">
        <f>MINUTE(C3-B3)*60+SECOND(C3-B3)</f>
        <v>22</v>
      </c>
      <c r="E3">
        <v>900</v>
      </c>
      <c r="F3" s="10">
        <v>100</v>
      </c>
      <c r="G3">
        <f>D3/E3*F3</f>
        <v>2.4444444444444446</v>
      </c>
      <c r="H3">
        <f>G3/$G$7</f>
        <v>0.024444444444444446</v>
      </c>
      <c r="I3" s="11">
        <f>A3*H3</f>
        <v>24.444444444444446</v>
      </c>
    </row>
    <row r="4" spans="1:9" ht="15">
      <c r="A4" s="11">
        <v>500</v>
      </c>
      <c r="B4" s="3">
        <v>40544.00025462963</v>
      </c>
      <c r="C4" s="3">
        <f>B5</f>
        <v>40544.00371527778</v>
      </c>
      <c r="D4" s="2">
        <f>MINUTE(C4-B4)*60+SECOND(C4-B4)</f>
        <v>299</v>
      </c>
      <c r="E4">
        <v>900</v>
      </c>
      <c r="F4" s="8">
        <v>110</v>
      </c>
      <c r="G4">
        <f>D4/E4*F4</f>
        <v>36.544444444444444</v>
      </c>
      <c r="H4">
        <f>G4/$G$7</f>
        <v>0.36544444444444446</v>
      </c>
      <c r="I4" s="11">
        <f>A4*H4</f>
        <v>182.72222222222223</v>
      </c>
    </row>
    <row r="5" spans="1:9" ht="15">
      <c r="A5" s="11">
        <v>100</v>
      </c>
      <c r="B5" s="3">
        <v>40544.00371527778</v>
      </c>
      <c r="C5" s="3">
        <f>B6</f>
        <v>40544.00717592592</v>
      </c>
      <c r="D5" s="2">
        <f>MINUTE(C5-B5)*60+SECOND(C5-B5)</f>
        <v>299</v>
      </c>
      <c r="E5">
        <v>900</v>
      </c>
      <c r="F5" s="8">
        <v>90</v>
      </c>
      <c r="G5">
        <f>D5/E5*F5</f>
        <v>29.9</v>
      </c>
      <c r="H5">
        <f>G5/$G$7</f>
        <v>0.299</v>
      </c>
      <c r="I5" s="11">
        <f>A5*H5</f>
        <v>29.9</v>
      </c>
    </row>
    <row r="6" spans="1:9" ht="15">
      <c r="A6" s="11">
        <v>50</v>
      </c>
      <c r="B6" s="3">
        <v>40544.00717592592</v>
      </c>
      <c r="C6" s="3">
        <v>40544.010416666664</v>
      </c>
      <c r="D6" s="2">
        <f>MINUTE(C6-B6)*60+SECOND(C6-B6)</f>
        <v>280</v>
      </c>
      <c r="E6">
        <v>900</v>
      </c>
      <c r="F6" s="9">
        <v>100</v>
      </c>
      <c r="G6">
        <f>D6/E6*F6</f>
        <v>31.11111111111111</v>
      </c>
      <c r="H6">
        <f>G6/$G$7</f>
        <v>0.3111111111111111</v>
      </c>
      <c r="I6" s="11">
        <f>A6*H6</f>
        <v>15.555555555555555</v>
      </c>
    </row>
    <row r="7" spans="2:10" ht="15">
      <c r="B7" s="3"/>
      <c r="C7" s="3"/>
      <c r="D7" s="2"/>
      <c r="G7">
        <f>SUM(G3:G6)</f>
        <v>100</v>
      </c>
      <c r="I7" s="12">
        <f>SUM(I3:I6)</f>
        <v>252.62222222222223</v>
      </c>
      <c r="J7" s="4" t="s">
        <v>12</v>
      </c>
    </row>
    <row r="9" ht="15">
      <c r="A9" s="4" t="s">
        <v>11</v>
      </c>
    </row>
    <row r="10" spans="1:9" ht="15">
      <c r="A10" s="1" t="s">
        <v>0</v>
      </c>
      <c r="B10" s="1" t="s">
        <v>1</v>
      </c>
      <c r="C10" s="1" t="s">
        <v>2</v>
      </c>
      <c r="D10" s="1" t="s">
        <v>3</v>
      </c>
      <c r="E10" s="1" t="s">
        <v>8</v>
      </c>
      <c r="F10" s="1" t="s">
        <v>4</v>
      </c>
      <c r="G10" s="1" t="s">
        <v>5</v>
      </c>
      <c r="H10" s="1" t="s">
        <v>6</v>
      </c>
      <c r="I10" s="1" t="s">
        <v>7</v>
      </c>
    </row>
    <row r="11" spans="1:9" ht="15">
      <c r="A11" s="11">
        <v>1000</v>
      </c>
      <c r="B11" s="3">
        <v>40544</v>
      </c>
      <c r="C11" s="3">
        <f>B12</f>
        <v>40544.00025462963</v>
      </c>
      <c r="D11" s="2">
        <f>MINUTE(C11-B11)*60+SECOND(C11-B11)</f>
        <v>22</v>
      </c>
      <c r="E11">
        <v>900</v>
      </c>
      <c r="F11" s="5">
        <v>0.001</v>
      </c>
      <c r="G11">
        <f>D11/E11*F11</f>
        <v>2.4444444444444445E-05</v>
      </c>
      <c r="H11">
        <f>G11/$G$15</f>
        <v>0.024444444444444446</v>
      </c>
      <c r="I11" s="11">
        <f>A11*H11</f>
        <v>24.444444444444446</v>
      </c>
    </row>
    <row r="12" spans="1:9" ht="15">
      <c r="A12" s="11">
        <v>500</v>
      </c>
      <c r="B12" s="3">
        <v>40544.00025462963</v>
      </c>
      <c r="C12" s="3">
        <f>B13</f>
        <v>40544.00371527778</v>
      </c>
      <c r="D12" s="2">
        <f>MINUTE(C12-B12)*60+SECOND(C12-B12)</f>
        <v>299</v>
      </c>
      <c r="E12">
        <v>900</v>
      </c>
      <c r="F12" s="6">
        <v>0.001</v>
      </c>
      <c r="G12">
        <f>D12/E12*F12</f>
        <v>0.0003322222222222222</v>
      </c>
      <c r="H12">
        <f>G12/$G$15</f>
        <v>0.3322222222222222</v>
      </c>
      <c r="I12" s="11">
        <f>A12*H12</f>
        <v>166.1111111111111</v>
      </c>
    </row>
    <row r="13" spans="1:9" ht="15">
      <c r="A13" s="11">
        <v>100</v>
      </c>
      <c r="B13" s="3">
        <v>40544.00371527778</v>
      </c>
      <c r="C13" s="3">
        <f>B14</f>
        <v>40544.00717592592</v>
      </c>
      <c r="D13" s="2">
        <f>MINUTE(C13-B13)*60+SECOND(C13-B13)</f>
        <v>299</v>
      </c>
      <c r="E13">
        <v>900</v>
      </c>
      <c r="F13" s="6">
        <v>0.001</v>
      </c>
      <c r="G13">
        <f>D13/E13*F13</f>
        <v>0.0003322222222222222</v>
      </c>
      <c r="H13">
        <f>G13/$G$15</f>
        <v>0.3322222222222222</v>
      </c>
      <c r="I13" s="11">
        <f>A13*H13</f>
        <v>33.22222222222222</v>
      </c>
    </row>
    <row r="14" spans="1:9" ht="15">
      <c r="A14" s="11">
        <v>50</v>
      </c>
      <c r="B14" s="3">
        <v>40544.00717592592</v>
      </c>
      <c r="C14" s="3">
        <v>40544.010416666664</v>
      </c>
      <c r="D14" s="2">
        <f>MINUTE(C14-B14)*60+SECOND(C14-B14)</f>
        <v>280</v>
      </c>
      <c r="E14">
        <v>900</v>
      </c>
      <c r="F14" s="7">
        <v>0.001</v>
      </c>
      <c r="G14">
        <f>D14/E14*F14</f>
        <v>0.0003111111111111111</v>
      </c>
      <c r="H14">
        <f>G14/$G$15</f>
        <v>0.3111111111111111</v>
      </c>
      <c r="I14" s="11">
        <f>A14*H14</f>
        <v>15.555555555555555</v>
      </c>
    </row>
    <row r="15" spans="7:10" ht="15">
      <c r="G15">
        <f>SUM(G11:G14)</f>
        <v>0.001</v>
      </c>
      <c r="I15" s="12">
        <f>SUM(I11:I14)</f>
        <v>239.33333333333331</v>
      </c>
      <c r="J15" s="4" t="s">
        <v>12</v>
      </c>
    </row>
    <row r="17" ht="15">
      <c r="A17" s="4" t="s">
        <v>10</v>
      </c>
    </row>
    <row r="18" spans="1:9" ht="15">
      <c r="A18" s="1" t="s">
        <v>0</v>
      </c>
      <c r="B18" s="1" t="s">
        <v>1</v>
      </c>
      <c r="C18" s="1" t="s">
        <v>2</v>
      </c>
      <c r="D18" s="1" t="s">
        <v>3</v>
      </c>
      <c r="E18" s="1" t="s">
        <v>8</v>
      </c>
      <c r="F18" s="1" t="s">
        <v>4</v>
      </c>
      <c r="G18" s="1" t="s">
        <v>5</v>
      </c>
      <c r="H18" s="1" t="s">
        <v>6</v>
      </c>
      <c r="I18" s="1" t="s">
        <v>7</v>
      </c>
    </row>
    <row r="19" spans="1:9" ht="15">
      <c r="A19" s="11">
        <v>1000</v>
      </c>
      <c r="B19" s="3">
        <v>40544</v>
      </c>
      <c r="C19" s="3">
        <f>B20</f>
        <v>40544.00025462963</v>
      </c>
      <c r="D19" s="2">
        <f>MINUTE(C19-B19)*60+SECOND(C19-B19)</f>
        <v>22</v>
      </c>
      <c r="E19">
        <v>900</v>
      </c>
      <c r="F19" s="5">
        <v>0.001</v>
      </c>
      <c r="G19">
        <f>D19/E19*F19</f>
        <v>2.4444444444444445E-05</v>
      </c>
      <c r="H19">
        <f>G19/$G$23</f>
        <v>2.5610218756668114E-06</v>
      </c>
      <c r="I19" s="11">
        <f>A19*H19</f>
        <v>0.0025610218756668113</v>
      </c>
    </row>
    <row r="20" spans="1:9" ht="15">
      <c r="A20" s="11">
        <v>500</v>
      </c>
      <c r="B20" s="3">
        <v>40544.00025462963</v>
      </c>
      <c r="C20" s="3">
        <f>B21</f>
        <v>40544.00371527778</v>
      </c>
      <c r="D20" s="2">
        <f>MINUTE(C20-B20)*60+SECOND(C20-B20)</f>
        <v>299</v>
      </c>
      <c r="E20">
        <v>900</v>
      </c>
      <c r="F20" s="6">
        <v>0.001</v>
      </c>
      <c r="G20">
        <f>D20/E20*F20</f>
        <v>0.0003322222222222222</v>
      </c>
      <c r="H20">
        <f>G20/$G$23</f>
        <v>3.480661549201712E-05</v>
      </c>
      <c r="I20" s="11">
        <f>A20*H20</f>
        <v>0.01740330774600856</v>
      </c>
    </row>
    <row r="21" spans="1:9" ht="15">
      <c r="A21" s="11">
        <v>100</v>
      </c>
      <c r="B21" s="3">
        <v>40544.00371527778</v>
      </c>
      <c r="C21" s="3">
        <f>B22</f>
        <v>40544.00717592592</v>
      </c>
      <c r="D21" s="2">
        <f>MINUTE(C21-B21)*60+SECOND(C21-B21)</f>
        <v>299</v>
      </c>
      <c r="E21">
        <v>900</v>
      </c>
      <c r="F21" s="8">
        <v>10</v>
      </c>
      <c r="G21">
        <f>D21/E21*F21</f>
        <v>3.322222222222222</v>
      </c>
      <c r="H21">
        <f>G21/$G$23</f>
        <v>0.3480661549201712</v>
      </c>
      <c r="I21" s="11">
        <f>A21*H21</f>
        <v>34.806615492017116</v>
      </c>
    </row>
    <row r="22" spans="1:9" ht="15">
      <c r="A22" s="11">
        <v>50</v>
      </c>
      <c r="B22" s="3">
        <v>40544.00717592592</v>
      </c>
      <c r="C22" s="3">
        <v>40544.010416666664</v>
      </c>
      <c r="D22" s="2">
        <f>MINUTE(C22-B22)*60+SECOND(C22-B22)</f>
        <v>280</v>
      </c>
      <c r="E22">
        <v>900</v>
      </c>
      <c r="F22" s="9">
        <v>20</v>
      </c>
      <c r="G22">
        <f>D22/E22*F22</f>
        <v>6.222222222222222</v>
      </c>
      <c r="H22">
        <f>G22/$G$23</f>
        <v>0.6518964774424612</v>
      </c>
      <c r="I22" s="11">
        <f>A22*H22</f>
        <v>32.59482387212306</v>
      </c>
    </row>
    <row r="23" spans="7:10" ht="15">
      <c r="G23">
        <f>SUM(G19:G22)</f>
        <v>9.544801111111111</v>
      </c>
      <c r="I23" s="12">
        <f>SUM(I19:I22)</f>
        <v>67.42140369376185</v>
      </c>
      <c r="J23" s="4" t="s">
        <v>12</v>
      </c>
    </row>
    <row r="24" ht="15">
      <c r="I24" s="13"/>
    </row>
    <row r="25" ht="15">
      <c r="A25" s="4" t="s">
        <v>13</v>
      </c>
    </row>
    <row r="26" spans="1:9" ht="15">
      <c r="A26" s="1" t="s">
        <v>0</v>
      </c>
      <c r="B26" s="1" t="s">
        <v>1</v>
      </c>
      <c r="C26" s="1" t="s">
        <v>2</v>
      </c>
      <c r="D26" s="1" t="s">
        <v>3</v>
      </c>
      <c r="E26" s="1" t="s">
        <v>8</v>
      </c>
      <c r="F26" s="1" t="s">
        <v>4</v>
      </c>
      <c r="G26" s="1" t="s">
        <v>5</v>
      </c>
      <c r="H26" s="1" t="s">
        <v>6</v>
      </c>
      <c r="I26" s="1" t="s">
        <v>7</v>
      </c>
    </row>
    <row r="27" spans="1:9" ht="15">
      <c r="A27" s="11">
        <v>1000</v>
      </c>
      <c r="B27" s="3">
        <v>40544</v>
      </c>
      <c r="C27" s="3">
        <f>B28</f>
        <v>40544.00025462963</v>
      </c>
      <c r="D27" s="2">
        <f>MINUTE(C27-B27)*60+SECOND(C27-B27)</f>
        <v>22</v>
      </c>
      <c r="E27">
        <v>900</v>
      </c>
      <c r="F27" s="10">
        <v>20</v>
      </c>
      <c r="G27">
        <f>D27/E27*F27</f>
        <v>0.48888888888888893</v>
      </c>
      <c r="H27">
        <f>G27/$G$31</f>
        <v>0.12825823279393947</v>
      </c>
      <c r="I27" s="11">
        <f>A27*H27</f>
        <v>128.25823279393947</v>
      </c>
    </row>
    <row r="28" spans="1:9" ht="15">
      <c r="A28" s="11">
        <v>500</v>
      </c>
      <c r="B28" s="3">
        <v>40544.00025462963</v>
      </c>
      <c r="C28" s="3">
        <f>B29</f>
        <v>40544.00371527778</v>
      </c>
      <c r="D28" s="2">
        <f>MINUTE(C28-B28)*60+SECOND(C28-B28)</f>
        <v>299</v>
      </c>
      <c r="E28">
        <v>900</v>
      </c>
      <c r="F28" s="8">
        <v>10</v>
      </c>
      <c r="G28">
        <f>D28/E28*F28</f>
        <v>3.322222222222222</v>
      </c>
      <c r="H28">
        <f>G28/$G$31</f>
        <v>0.8715729910315431</v>
      </c>
      <c r="I28" s="11">
        <f>A28*H28</f>
        <v>435.78649551577155</v>
      </c>
    </row>
    <row r="29" spans="1:9" ht="15">
      <c r="A29" s="11">
        <v>100</v>
      </c>
      <c r="B29" s="3">
        <v>40544.00371527778</v>
      </c>
      <c r="C29" s="3">
        <f>B30</f>
        <v>40544.00717592592</v>
      </c>
      <c r="D29" s="2">
        <f>MINUTE(C29-B29)*60+SECOND(C29-B29)</f>
        <v>299</v>
      </c>
      <c r="E29">
        <v>900</v>
      </c>
      <c r="F29" s="6">
        <v>0.001</v>
      </c>
      <c r="G29">
        <f>D29/E29*F29</f>
        <v>0.0003322222222222222</v>
      </c>
      <c r="H29">
        <f>G29/$G$31</f>
        <v>8.71572991031543E-05</v>
      </c>
      <c r="I29" s="11">
        <f>A29*H29</f>
        <v>0.00871572991031543</v>
      </c>
    </row>
    <row r="30" spans="1:9" ht="15">
      <c r="A30" s="11">
        <v>50</v>
      </c>
      <c r="B30" s="3">
        <v>40544.00717592592</v>
      </c>
      <c r="C30" s="3">
        <v>40544.010416666664</v>
      </c>
      <c r="D30" s="2">
        <f>MINUTE(C30-B30)*60+SECOND(C30-B30)</f>
        <v>280</v>
      </c>
      <c r="E30">
        <v>900</v>
      </c>
      <c r="F30" s="7">
        <v>0.001</v>
      </c>
      <c r="G30">
        <f>D30/E30*F30</f>
        <v>0.0003111111111111111</v>
      </c>
      <c r="H30">
        <f>G30/$G$31</f>
        <v>8.161887541432511E-05</v>
      </c>
      <c r="I30" s="11">
        <f>A30*H30</f>
        <v>0.004080943770716256</v>
      </c>
    </row>
    <row r="31" spans="7:10" ht="15">
      <c r="G31">
        <f>SUM(G27:G30)</f>
        <v>3.811754444444444</v>
      </c>
      <c r="I31" s="12">
        <f>SUM(I27:I30)</f>
        <v>564.0575249833921</v>
      </c>
      <c r="J31" s="4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jgilbertson</dc:creator>
  <cp:keywords/>
  <dc:description/>
  <cp:lastModifiedBy>kdecuir</cp:lastModifiedBy>
  <dcterms:created xsi:type="dcterms:W3CDTF">2010-12-10T19:49:05Z</dcterms:created>
  <dcterms:modified xsi:type="dcterms:W3CDTF">2010-12-27T23:12:09Z</dcterms:modified>
  <cp:category/>
  <cp:version/>
  <cp:contentType/>
  <cp:contentStatus/>
</cp:coreProperties>
</file>