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<sst xmlns="http://schemas.openxmlformats.org/spreadsheetml/2006/main" count="2953" uniqueCount="1192">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</sst>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s>
  <fonts count="84">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2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2" fillId="0" borderId="0" xfId="0" applyFont="1" applyAlignment="1">
      <alignment wrapText="1"/>
    </xf>
    <xf numFmtId="0" fontId="82" fillId="0" borderId="0" xfId="0" applyFont="1" applyAlignment="1">
      <alignment horizontal="center" wrapText="1"/>
    </xf>
    <xf numFmtId="0" fontId="82" fillId="0" borderId="10" xfId="0" applyFont="1" applyBorder="1" applyAlignment="1">
      <alignment horizontal="center" wrapText="1"/>
    </xf>
    <xf numFmtId="0" fontId="14" fillId="0" borderId="0" xfId="0" applyFont="1" applyAlignment="1">
      <alignment wrapText="1"/>
    </xf>
    <xf numFmtId="0" fontId="83"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3"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2"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2"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2"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0" fillId="0" borderId="0" xfId="0" applyAlignment="1">
      <alignment/>
    </xf>
    <xf numFmtId="0" fontId="38" fillId="0" borderId="10" xfId="0" applyFont="1" applyBorder="1" applyAlignment="1">
      <alignment wrapText="1"/>
    </xf>
    <xf numFmtId="0" fontId="0" fillId="0" borderId="10" xfId="0" applyFont="1" applyBorder="1" applyAlignment="1">
      <alignment/>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67"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411" t="s">
        <v>230</v>
      </c>
      <c r="C5" s="412"/>
      <c r="D5" s="412"/>
      <c r="E5" s="412"/>
      <c r="F5" s="412"/>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413" t="s">
        <v>231</v>
      </c>
      <c r="D5" s="412"/>
      <c r="E5" s="412"/>
      <c r="F5" s="412"/>
      <c r="G5" s="412"/>
      <c r="H5" s="412"/>
      <c r="I5" s="414"/>
      <c r="J5" s="60"/>
      <c r="K5" s="413" t="s">
        <v>232</v>
      </c>
      <c r="L5" s="412"/>
      <c r="M5" s="412"/>
      <c r="N5" s="412"/>
      <c r="O5" s="412"/>
      <c r="P5" s="414"/>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6"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3" t="s">
        <v>201</v>
      </c>
      <c r="B1" s="403"/>
      <c r="C1" s="403"/>
      <c r="D1" s="403"/>
      <c r="E1" s="403"/>
      <c r="F1" s="403"/>
      <c r="G1" s="403"/>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404" t="s">
        <v>222</v>
      </c>
      <c r="B16" s="404" t="s">
        <v>223</v>
      </c>
      <c r="C16" s="406">
        <f>SUM(C4:C15)</f>
        <v>396000</v>
      </c>
      <c r="D16" s="406">
        <f>SUM(D4:D15)</f>
        <v>16533</v>
      </c>
      <c r="E16" s="406">
        <f>SUM(E4:E15)</f>
        <v>379467</v>
      </c>
      <c r="F16" s="406">
        <f>SUM(F4:F15)</f>
        <v>318</v>
      </c>
      <c r="G16" s="408">
        <f>(E16-F16)/E16</f>
        <v>0.9991619824648784</v>
      </c>
    </row>
    <row r="17" spans="1:7" ht="23.25" customHeight="1" thickBot="1">
      <c r="A17" s="405"/>
      <c r="B17" s="405"/>
      <c r="C17" s="407"/>
      <c r="D17" s="407"/>
      <c r="E17" s="407"/>
      <c r="F17" s="407"/>
      <c r="G17" s="40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10" t="s">
        <v>220</v>
      </c>
      <c r="B1" s="410"/>
      <c r="C1" s="410"/>
      <c r="D1" s="410"/>
      <c r="E1" s="410"/>
      <c r="F1" s="410"/>
      <c r="G1" s="410"/>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404" t="s">
        <v>222</v>
      </c>
      <c r="B16" s="404" t="s">
        <v>203</v>
      </c>
      <c r="C16" s="406">
        <f>SUM(C4:C15)</f>
        <v>396000</v>
      </c>
      <c r="D16" s="406">
        <f>SUM(D4:D15)</f>
        <v>16533</v>
      </c>
      <c r="E16" s="406">
        <f>SUM(E4:E15)</f>
        <v>379467</v>
      </c>
      <c r="F16" s="406">
        <f>SUM(F4:F15)</f>
        <v>732</v>
      </c>
      <c r="G16" s="415">
        <f>(E16-F16)/E16</f>
        <v>0.9980709785040597</v>
      </c>
    </row>
    <row r="17" spans="1:7" ht="23.25" customHeight="1" thickBot="1">
      <c r="A17" s="405"/>
      <c r="B17" s="405"/>
      <c r="C17" s="407"/>
      <c r="D17" s="407"/>
      <c r="E17" s="407"/>
      <c r="F17" s="407"/>
      <c r="G17" s="41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17" t="s">
        <v>329</v>
      </c>
      <c r="B1" s="418"/>
      <c r="C1" s="418"/>
      <c r="D1" s="418"/>
    </row>
    <row r="2" spans="1:4" ht="12.75">
      <c r="A2" s="418"/>
      <c r="B2" s="418"/>
      <c r="C2" s="418"/>
      <c r="D2" s="418"/>
    </row>
    <row r="3" spans="1:4" ht="12.75">
      <c r="A3" s="418"/>
      <c r="B3" s="418"/>
      <c r="C3" s="418"/>
      <c r="D3" s="418"/>
    </row>
    <row r="4" spans="1:4" ht="12.75">
      <c r="A4" s="419" t="s">
        <v>450</v>
      </c>
      <c r="B4" s="419"/>
      <c r="C4" s="420"/>
      <c r="D4" s="420"/>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V62"/>
  <sheetViews>
    <sheetView tabSelected="1" zoomScale="65" zoomScaleNormal="65" zoomScalePageLayoutView="0" workbookViewId="0" topLeftCell="A1">
      <selection activeCell="S7" sqref="S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2:20" ht="45">
      <c r="B5" s="397" t="s">
        <v>140</v>
      </c>
      <c r="C5" s="253">
        <v>40505</v>
      </c>
      <c r="D5" s="249">
        <v>40506</v>
      </c>
      <c r="E5" s="369" t="s">
        <v>1183</v>
      </c>
      <c r="F5" s="303" t="s">
        <v>117</v>
      </c>
      <c r="G5" s="322" t="s">
        <v>117</v>
      </c>
      <c r="H5" s="303" t="s">
        <v>117</v>
      </c>
      <c r="I5" s="303" t="s">
        <v>117</v>
      </c>
      <c r="J5" s="325" t="s">
        <v>1178</v>
      </c>
      <c r="K5" s="201" t="s">
        <v>207</v>
      </c>
      <c r="L5" s="396" t="s">
        <v>1184</v>
      </c>
      <c r="M5" s="344" t="s">
        <v>1186</v>
      </c>
      <c r="N5" s="303" t="s">
        <v>284</v>
      </c>
      <c r="O5" s="303" t="s">
        <v>264</v>
      </c>
      <c r="P5" s="164" t="s">
        <v>357</v>
      </c>
      <c r="Q5" s="255" t="s">
        <v>1185</v>
      </c>
      <c r="R5" s="253">
        <v>40506</v>
      </c>
      <c r="S5" s="323"/>
      <c r="T5" s="364" t="s">
        <v>265</v>
      </c>
    </row>
    <row r="6" spans="1:20" s="395" customFormat="1" ht="51">
      <c r="A6" s="52"/>
      <c r="B6" s="390" t="s">
        <v>140</v>
      </c>
      <c r="C6" s="253">
        <v>40503</v>
      </c>
      <c r="D6" s="249">
        <v>40504</v>
      </c>
      <c r="E6" s="369" t="s">
        <v>1187</v>
      </c>
      <c r="F6" s="201" t="s">
        <v>1180</v>
      </c>
      <c r="G6" s="201" t="s">
        <v>1181</v>
      </c>
      <c r="H6" s="201">
        <v>175</v>
      </c>
      <c r="I6" s="164" t="s">
        <v>1153</v>
      </c>
      <c r="J6" s="325" t="s">
        <v>117</v>
      </c>
      <c r="K6" s="303" t="s">
        <v>167</v>
      </c>
      <c r="L6" s="396" t="s">
        <v>1182</v>
      </c>
      <c r="M6" s="295" t="s">
        <v>1189</v>
      </c>
      <c r="N6" s="303" t="s">
        <v>264</v>
      </c>
      <c r="O6" s="303" t="s">
        <v>264</v>
      </c>
      <c r="P6" s="164" t="s">
        <v>357</v>
      </c>
      <c r="Q6" s="295" t="s">
        <v>1190</v>
      </c>
      <c r="R6" s="253">
        <v>40504</v>
      </c>
      <c r="S6" s="212" t="s">
        <v>1191</v>
      </c>
      <c r="T6" s="364" t="s">
        <v>265</v>
      </c>
    </row>
    <row r="7" spans="2:20" ht="60">
      <c r="B7" s="390" t="s">
        <v>140</v>
      </c>
      <c r="C7" s="253">
        <v>40484</v>
      </c>
      <c r="D7" s="249">
        <v>40485</v>
      </c>
      <c r="E7" s="324" t="s">
        <v>1173</v>
      </c>
      <c r="F7" s="201" t="s">
        <v>117</v>
      </c>
      <c r="G7" s="201" t="s">
        <v>117</v>
      </c>
      <c r="H7" s="201" t="s">
        <v>117</v>
      </c>
      <c r="I7" s="201" t="s">
        <v>117</v>
      </c>
      <c r="J7" s="325" t="s">
        <v>1178</v>
      </c>
      <c r="K7" s="303" t="s">
        <v>207</v>
      </c>
      <c r="L7" s="295" t="s">
        <v>1174</v>
      </c>
      <c r="M7" s="295" t="s">
        <v>1175</v>
      </c>
      <c r="N7" s="303" t="s">
        <v>284</v>
      </c>
      <c r="O7" s="213" t="s">
        <v>264</v>
      </c>
      <c r="P7" s="164" t="s">
        <v>357</v>
      </c>
      <c r="Q7" s="295" t="s">
        <v>1176</v>
      </c>
      <c r="R7" s="253">
        <v>40485</v>
      </c>
      <c r="S7" s="323"/>
      <c r="T7" s="364" t="s">
        <v>265</v>
      </c>
    </row>
    <row r="8" spans="2:20" ht="75">
      <c r="B8" s="390" t="s">
        <v>140</v>
      </c>
      <c r="C8" s="253">
        <v>40483</v>
      </c>
      <c r="D8" s="249">
        <v>40485</v>
      </c>
      <c r="E8" s="324" t="s">
        <v>1172</v>
      </c>
      <c r="F8" s="201" t="s">
        <v>117</v>
      </c>
      <c r="G8" s="201" t="s">
        <v>117</v>
      </c>
      <c r="H8" s="201" t="s">
        <v>117</v>
      </c>
      <c r="I8" s="201" t="s">
        <v>117</v>
      </c>
      <c r="J8" s="164" t="s">
        <v>1177</v>
      </c>
      <c r="K8" s="303" t="s">
        <v>208</v>
      </c>
      <c r="L8" s="295" t="s">
        <v>1170</v>
      </c>
      <c r="M8" s="397" t="s">
        <v>1188</v>
      </c>
      <c r="N8" s="213" t="s">
        <v>264</v>
      </c>
      <c r="O8" s="213" t="s">
        <v>264</v>
      </c>
      <c r="P8" s="164" t="s">
        <v>357</v>
      </c>
      <c r="Q8" s="295" t="s">
        <v>1179</v>
      </c>
      <c r="R8" s="253">
        <v>40488</v>
      </c>
      <c r="S8" s="295" t="s">
        <v>1171</v>
      </c>
      <c r="T8" s="364" t="s">
        <v>265</v>
      </c>
    </row>
    <row r="9" spans="1:20" s="172" customFormat="1" ht="87.75" customHeight="1">
      <c r="A9" s="54"/>
      <c r="B9" s="390" t="s">
        <v>140</v>
      </c>
      <c r="C9" s="349">
        <v>40483</v>
      </c>
      <c r="D9" s="350">
        <v>40484</v>
      </c>
      <c r="E9" s="324" t="s">
        <v>1166</v>
      </c>
      <c r="F9" s="201" t="s">
        <v>117</v>
      </c>
      <c r="G9" s="201" t="s">
        <v>117</v>
      </c>
      <c r="H9" s="201" t="s">
        <v>117</v>
      </c>
      <c r="I9" s="201" t="s">
        <v>117</v>
      </c>
      <c r="J9" s="164" t="s">
        <v>1177</v>
      </c>
      <c r="K9" s="201" t="s">
        <v>207</v>
      </c>
      <c r="L9" s="295" t="s">
        <v>1167</v>
      </c>
      <c r="M9" s="295" t="s">
        <v>1168</v>
      </c>
      <c r="N9" s="348" t="s">
        <v>284</v>
      </c>
      <c r="O9" s="201" t="s">
        <v>264</v>
      </c>
      <c r="P9" s="164" t="s">
        <v>357</v>
      </c>
      <c r="Q9" s="295" t="s">
        <v>1169</v>
      </c>
      <c r="R9" s="349">
        <v>40484</v>
      </c>
      <c r="S9" s="201"/>
      <c r="T9" s="364" t="s">
        <v>265</v>
      </c>
    </row>
    <row r="10" spans="1:20" s="4" customFormat="1" ht="12.75">
      <c r="A10" s="54"/>
      <c r="B10" s="218"/>
      <c r="C10" s="218"/>
      <c r="D10" s="219"/>
      <c r="E10" s="218"/>
      <c r="F10" s="218"/>
      <c r="G10" s="220"/>
      <c r="H10" s="218"/>
      <c r="I10" s="221"/>
      <c r="J10" s="221"/>
      <c r="K10" s="218"/>
      <c r="L10" s="218"/>
      <c r="M10" s="218"/>
      <c r="N10" s="218"/>
      <c r="O10" s="218"/>
      <c r="P10" s="218"/>
      <c r="Q10" s="218"/>
      <c r="R10" s="218"/>
      <c r="S10" s="218"/>
      <c r="T10" s="218"/>
    </row>
    <row r="11" spans="1:20" s="172" customFormat="1" ht="38.25" customHeight="1">
      <c r="A11" s="54"/>
      <c r="B11" s="390" t="s">
        <v>135</v>
      </c>
      <c r="C11" s="349">
        <v>40479</v>
      </c>
      <c r="D11" s="350">
        <v>40480</v>
      </c>
      <c r="E11" s="324" t="s">
        <v>1161</v>
      </c>
      <c r="F11" s="201" t="s">
        <v>117</v>
      </c>
      <c r="G11" s="201" t="s">
        <v>117</v>
      </c>
      <c r="H11" s="201" t="s">
        <v>117</v>
      </c>
      <c r="I11" s="201" t="s">
        <v>117</v>
      </c>
      <c r="J11" s="164" t="s">
        <v>1164</v>
      </c>
      <c r="K11" s="201" t="s">
        <v>207</v>
      </c>
      <c r="L11" s="295" t="s">
        <v>1162</v>
      </c>
      <c r="M11" s="399" t="s">
        <v>1157</v>
      </c>
      <c r="N11" s="348" t="s">
        <v>284</v>
      </c>
      <c r="O11" s="201" t="s">
        <v>264</v>
      </c>
      <c r="P11" s="164" t="s">
        <v>357</v>
      </c>
      <c r="Q11" s="401" t="s">
        <v>1165</v>
      </c>
      <c r="R11" s="349">
        <v>40480</v>
      </c>
      <c r="S11" s="394"/>
      <c r="T11" s="364" t="s">
        <v>265</v>
      </c>
    </row>
    <row r="12" spans="1:20" s="172" customFormat="1" ht="45">
      <c r="A12" s="54"/>
      <c r="B12" s="390" t="s">
        <v>135</v>
      </c>
      <c r="C12" s="349">
        <v>40478</v>
      </c>
      <c r="D12" s="350">
        <v>40479</v>
      </c>
      <c r="E12" s="324" t="s">
        <v>1155</v>
      </c>
      <c r="F12" s="201" t="s">
        <v>117</v>
      </c>
      <c r="G12" s="201" t="s">
        <v>117</v>
      </c>
      <c r="H12" s="201" t="s">
        <v>117</v>
      </c>
      <c r="I12" s="201" t="s">
        <v>117</v>
      </c>
      <c r="J12" s="164" t="s">
        <v>1164</v>
      </c>
      <c r="K12" s="201" t="s">
        <v>207</v>
      </c>
      <c r="L12" s="295" t="s">
        <v>1156</v>
      </c>
      <c r="M12" s="399"/>
      <c r="N12" s="348" t="s">
        <v>284</v>
      </c>
      <c r="O12" s="201" t="s">
        <v>264</v>
      </c>
      <c r="P12" s="164" t="s">
        <v>357</v>
      </c>
      <c r="Q12" s="401"/>
      <c r="R12" s="349">
        <v>40479</v>
      </c>
      <c r="S12" s="394"/>
      <c r="T12" s="364" t="s">
        <v>265</v>
      </c>
    </row>
    <row r="13" spans="1:20" s="172" customFormat="1" ht="45">
      <c r="A13" s="54"/>
      <c r="B13" s="390" t="s">
        <v>135</v>
      </c>
      <c r="C13" s="349">
        <v>40477</v>
      </c>
      <c r="D13" s="350">
        <v>40478</v>
      </c>
      <c r="E13" s="324" t="s">
        <v>1158</v>
      </c>
      <c r="F13" s="201" t="s">
        <v>117</v>
      </c>
      <c r="G13" s="201" t="s">
        <v>117</v>
      </c>
      <c r="H13" s="201" t="s">
        <v>117</v>
      </c>
      <c r="I13" s="201" t="s">
        <v>117</v>
      </c>
      <c r="J13" s="164" t="s">
        <v>1164</v>
      </c>
      <c r="K13" s="201" t="s">
        <v>207</v>
      </c>
      <c r="L13" s="295" t="s">
        <v>1159</v>
      </c>
      <c r="M13" s="400"/>
      <c r="N13" s="348" t="s">
        <v>284</v>
      </c>
      <c r="O13" s="201" t="s">
        <v>264</v>
      </c>
      <c r="P13" s="164" t="s">
        <v>357</v>
      </c>
      <c r="Q13" s="402"/>
      <c r="R13" s="349">
        <v>40478</v>
      </c>
      <c r="S13" s="394"/>
      <c r="T13" s="364" t="s">
        <v>265</v>
      </c>
    </row>
    <row r="14" spans="1:22" s="248" customFormat="1" ht="103.5" customHeight="1">
      <c r="A14" s="55"/>
      <c r="B14" s="390" t="s">
        <v>135</v>
      </c>
      <c r="C14" s="390">
        <v>40473</v>
      </c>
      <c r="D14" s="390">
        <v>40473</v>
      </c>
      <c r="E14" s="324" t="s">
        <v>1154</v>
      </c>
      <c r="F14" s="390" t="s">
        <v>1150</v>
      </c>
      <c r="G14" s="391" t="s">
        <v>1151</v>
      </c>
      <c r="H14" s="392">
        <v>237</v>
      </c>
      <c r="I14" s="164" t="s">
        <v>1153</v>
      </c>
      <c r="J14" s="164" t="s">
        <v>117</v>
      </c>
      <c r="K14" s="201" t="s">
        <v>167</v>
      </c>
      <c r="L14" s="385" t="s">
        <v>1152</v>
      </c>
      <c r="M14" s="385" t="s">
        <v>142</v>
      </c>
      <c r="N14" s="164" t="s">
        <v>264</v>
      </c>
      <c r="O14" s="201" t="s">
        <v>264</v>
      </c>
      <c r="P14" s="164" t="s">
        <v>357</v>
      </c>
      <c r="Q14" s="295" t="s">
        <v>1160</v>
      </c>
      <c r="R14" s="393">
        <v>40473</v>
      </c>
      <c r="S14" s="385" t="s">
        <v>1163</v>
      </c>
      <c r="T14" s="364" t="s">
        <v>265</v>
      </c>
      <c r="U14" s="285" t="s">
        <v>780</v>
      </c>
      <c r="V14" s="382"/>
    </row>
    <row r="15" spans="2:20" s="258" customFormat="1" ht="50.25" customHeight="1">
      <c r="B15" s="248" t="s">
        <v>135</v>
      </c>
      <c r="C15" s="376">
        <v>40457</v>
      </c>
      <c r="D15" s="377">
        <v>40457</v>
      </c>
      <c r="E15" s="378" t="s">
        <v>1138</v>
      </c>
      <c r="F15" s="201" t="s">
        <v>1139</v>
      </c>
      <c r="G15" s="387" t="s">
        <v>1140</v>
      </c>
      <c r="H15" s="248">
        <v>30</v>
      </c>
      <c r="I15" s="164" t="s">
        <v>1153</v>
      </c>
      <c r="J15" s="201" t="s">
        <v>117</v>
      </c>
      <c r="K15" s="201" t="s">
        <v>167</v>
      </c>
      <c r="L15" s="388" t="s">
        <v>1141</v>
      </c>
      <c r="M15" s="255" t="s">
        <v>1144</v>
      </c>
      <c r="N15" s="201" t="s">
        <v>264</v>
      </c>
      <c r="O15" s="201" t="s">
        <v>264</v>
      </c>
      <c r="P15" s="201" t="s">
        <v>357</v>
      </c>
      <c r="Q15" s="248"/>
      <c r="R15" s="376">
        <v>40457</v>
      </c>
      <c r="S15" s="385" t="s">
        <v>1143</v>
      </c>
      <c r="T15" s="364" t="s">
        <v>265</v>
      </c>
    </row>
    <row r="16" spans="1:20" s="370" customFormat="1" ht="12.75">
      <c r="A16" s="54"/>
      <c r="B16" s="371"/>
      <c r="C16" s="371"/>
      <c r="D16" s="372"/>
      <c r="E16" s="371"/>
      <c r="F16" s="371"/>
      <c r="G16" s="373"/>
      <c r="H16" s="371"/>
      <c r="I16" s="374"/>
      <c r="J16" s="374"/>
      <c r="K16" s="371"/>
      <c r="L16" s="371"/>
      <c r="M16" s="371"/>
      <c r="N16" s="371"/>
      <c r="O16" s="371"/>
      <c r="P16" s="371"/>
      <c r="Q16" s="371"/>
      <c r="R16" s="371"/>
      <c r="S16" s="371"/>
      <c r="T16" s="371"/>
    </row>
    <row r="17" spans="1:20" ht="105">
      <c r="A17" s="258"/>
      <c r="B17" s="303" t="s">
        <v>134</v>
      </c>
      <c r="C17" s="253">
        <v>40451</v>
      </c>
      <c r="D17" s="249">
        <v>40451</v>
      </c>
      <c r="E17" s="324" t="s">
        <v>1146</v>
      </c>
      <c r="F17" s="303" t="s">
        <v>117</v>
      </c>
      <c r="G17" s="322" t="s">
        <v>117</v>
      </c>
      <c r="H17" s="303" t="s">
        <v>117</v>
      </c>
      <c r="I17" s="303" t="s">
        <v>117</v>
      </c>
      <c r="J17" s="303" t="s">
        <v>1149</v>
      </c>
      <c r="K17" s="303" t="s">
        <v>208</v>
      </c>
      <c r="L17" s="295" t="s">
        <v>1145</v>
      </c>
      <c r="M17" s="295" t="s">
        <v>1147</v>
      </c>
      <c r="N17" s="323"/>
      <c r="O17" s="303" t="s">
        <v>264</v>
      </c>
      <c r="P17" s="303" t="s">
        <v>357</v>
      </c>
      <c r="Q17" s="212" t="s">
        <v>1148</v>
      </c>
      <c r="R17" s="323"/>
      <c r="S17" s="323"/>
      <c r="T17" s="364" t="s">
        <v>265</v>
      </c>
    </row>
    <row r="18" spans="2:20" s="52" customFormat="1" ht="75">
      <c r="B18" s="375" t="s">
        <v>134</v>
      </c>
      <c r="C18" s="376">
        <v>40449</v>
      </c>
      <c r="D18" s="377">
        <v>40451</v>
      </c>
      <c r="E18" s="378" t="s">
        <v>1130</v>
      </c>
      <c r="F18" s="201" t="s">
        <v>117</v>
      </c>
      <c r="G18" s="201" t="s">
        <v>117</v>
      </c>
      <c r="H18" s="201" t="s">
        <v>117</v>
      </c>
      <c r="I18" s="201" t="s">
        <v>117</v>
      </c>
      <c r="J18" s="201" t="s">
        <v>1127</v>
      </c>
      <c r="K18" s="201" t="s">
        <v>207</v>
      </c>
      <c r="L18" s="379" t="s">
        <v>1129</v>
      </c>
      <c r="M18" s="380" t="s">
        <v>1131</v>
      </c>
      <c r="N18" s="248" t="s">
        <v>284</v>
      </c>
      <c r="O18" s="248" t="s">
        <v>264</v>
      </c>
      <c r="P18" s="201" t="s">
        <v>357</v>
      </c>
      <c r="Q18" s="379" t="s">
        <v>1135</v>
      </c>
      <c r="R18" s="376">
        <v>40451</v>
      </c>
      <c r="S18" s="329"/>
      <c r="T18" s="364" t="s">
        <v>265</v>
      </c>
    </row>
    <row r="19" spans="1:21" s="248" customFormat="1" ht="90">
      <c r="A19" s="258"/>
      <c r="B19" s="201" t="s">
        <v>134</v>
      </c>
      <c r="C19" s="376">
        <v>40446</v>
      </c>
      <c r="D19" s="202">
        <v>40449</v>
      </c>
      <c r="E19" s="378" t="s">
        <v>1125</v>
      </c>
      <c r="F19" s="201" t="s">
        <v>117</v>
      </c>
      <c r="G19" s="201" t="s">
        <v>117</v>
      </c>
      <c r="H19" s="201" t="s">
        <v>117</v>
      </c>
      <c r="I19" s="201" t="s">
        <v>117</v>
      </c>
      <c r="J19" s="381" t="s">
        <v>1127</v>
      </c>
      <c r="K19" s="201" t="s">
        <v>208</v>
      </c>
      <c r="L19" s="379" t="s">
        <v>1126</v>
      </c>
      <c r="M19" s="379" t="s">
        <v>1128</v>
      </c>
      <c r="N19" s="201" t="s">
        <v>284</v>
      </c>
      <c r="O19" s="201" t="s">
        <v>264</v>
      </c>
      <c r="P19" s="201" t="s">
        <v>357</v>
      </c>
      <c r="Q19" s="379" t="s">
        <v>1136</v>
      </c>
      <c r="R19" s="376">
        <v>40451</v>
      </c>
      <c r="S19" s="389" t="s">
        <v>1142</v>
      </c>
      <c r="T19" s="364" t="s">
        <v>265</v>
      </c>
      <c r="U19" s="382"/>
    </row>
    <row r="20" spans="2:21" s="52" customFormat="1" ht="50.25" customHeight="1">
      <c r="B20" s="201" t="s">
        <v>134</v>
      </c>
      <c r="C20" s="383">
        <v>40440</v>
      </c>
      <c r="D20" s="383">
        <v>40441</v>
      </c>
      <c r="E20" s="384" t="s">
        <v>1121</v>
      </c>
      <c r="F20" s="201" t="s">
        <v>1122</v>
      </c>
      <c r="G20" s="201" t="s">
        <v>1123</v>
      </c>
      <c r="H20" s="201">
        <v>1208</v>
      </c>
      <c r="I20" s="201" t="s">
        <v>1132</v>
      </c>
      <c r="J20" s="201" t="s">
        <v>117</v>
      </c>
      <c r="K20" s="201" t="s">
        <v>167</v>
      </c>
      <c r="L20" s="385" t="s">
        <v>1124</v>
      </c>
      <c r="M20" s="385" t="s">
        <v>1134</v>
      </c>
      <c r="N20" s="201" t="s">
        <v>264</v>
      </c>
      <c r="O20" s="201" t="s">
        <v>284</v>
      </c>
      <c r="P20" s="201" t="s">
        <v>381</v>
      </c>
      <c r="Q20" s="201" t="s">
        <v>1137</v>
      </c>
      <c r="R20" s="383">
        <v>40442</v>
      </c>
      <c r="S20" s="383"/>
      <c r="T20" s="364" t="s">
        <v>265</v>
      </c>
      <c r="U20" s="386" t="s">
        <v>780</v>
      </c>
    </row>
    <row r="21" spans="1:21" s="213" customFormat="1" ht="75">
      <c r="A21" s="258"/>
      <c r="B21" s="303" t="s">
        <v>134</v>
      </c>
      <c r="C21" s="253">
        <v>40436</v>
      </c>
      <c r="D21" s="326">
        <v>40437</v>
      </c>
      <c r="E21" s="324" t="s">
        <v>1113</v>
      </c>
      <c r="F21" s="303" t="s">
        <v>117</v>
      </c>
      <c r="G21" s="322" t="s">
        <v>117</v>
      </c>
      <c r="H21" s="303" t="s">
        <v>117</v>
      </c>
      <c r="I21" s="303" t="s">
        <v>117</v>
      </c>
      <c r="J21" s="325" t="s">
        <v>1079</v>
      </c>
      <c r="K21" s="303" t="s">
        <v>117</v>
      </c>
      <c r="L21" s="295" t="s">
        <v>1114</v>
      </c>
      <c r="M21" s="295" t="s">
        <v>1115</v>
      </c>
      <c r="N21" s="303" t="s">
        <v>264</v>
      </c>
      <c r="O21" s="303" t="s">
        <v>264</v>
      </c>
      <c r="P21" s="303" t="s">
        <v>357</v>
      </c>
      <c r="R21" s="253">
        <v>40437</v>
      </c>
      <c r="S21" s="254" t="s">
        <v>1133</v>
      </c>
      <c r="T21" s="364" t="s">
        <v>265</v>
      </c>
      <c r="U21" s="328"/>
    </row>
    <row r="22" spans="1:21" s="213" customFormat="1" ht="60">
      <c r="A22" s="258"/>
      <c r="B22" s="303" t="s">
        <v>134</v>
      </c>
      <c r="C22" s="253">
        <v>40428</v>
      </c>
      <c r="D22" s="249">
        <v>40429</v>
      </c>
      <c r="E22" s="324" t="s">
        <v>1108</v>
      </c>
      <c r="F22" s="303" t="s">
        <v>117</v>
      </c>
      <c r="G22" s="322" t="s">
        <v>117</v>
      </c>
      <c r="H22" s="303" t="s">
        <v>117</v>
      </c>
      <c r="I22" s="303" t="s">
        <v>117</v>
      </c>
      <c r="J22" s="325" t="s">
        <v>1109</v>
      </c>
      <c r="K22" s="303" t="s">
        <v>207</v>
      </c>
      <c r="L22" s="295" t="s">
        <v>1118</v>
      </c>
      <c r="M22" s="398" t="s">
        <v>1117</v>
      </c>
      <c r="N22" s="303" t="s">
        <v>284</v>
      </c>
      <c r="O22" s="303" t="s">
        <v>264</v>
      </c>
      <c r="P22" s="303" t="s">
        <v>357</v>
      </c>
      <c r="Q22" s="368" t="s">
        <v>1119</v>
      </c>
      <c r="R22" s="253">
        <v>40431</v>
      </c>
      <c r="S22" s="368" t="s">
        <v>1119</v>
      </c>
      <c r="T22" s="364" t="s">
        <v>265</v>
      </c>
      <c r="U22" s="328"/>
    </row>
    <row r="23" spans="1:21" s="213" customFormat="1" ht="45">
      <c r="A23" s="258"/>
      <c r="B23" s="303" t="s">
        <v>134</v>
      </c>
      <c r="C23" s="253">
        <v>40428</v>
      </c>
      <c r="D23" s="326">
        <v>40428</v>
      </c>
      <c r="E23" s="324" t="s">
        <v>1110</v>
      </c>
      <c r="F23" s="303" t="s">
        <v>117</v>
      </c>
      <c r="G23" s="322" t="s">
        <v>117</v>
      </c>
      <c r="H23" s="303" t="s">
        <v>117</v>
      </c>
      <c r="I23" s="303" t="s">
        <v>117</v>
      </c>
      <c r="J23" s="325" t="s">
        <v>1111</v>
      </c>
      <c r="K23" s="303" t="s">
        <v>207</v>
      </c>
      <c r="L23" s="295" t="s">
        <v>1112</v>
      </c>
      <c r="M23" s="398"/>
      <c r="N23" s="303" t="s">
        <v>284</v>
      </c>
      <c r="O23" s="303" t="s">
        <v>264</v>
      </c>
      <c r="P23" s="303" t="s">
        <v>357</v>
      </c>
      <c r="Q23" s="280" t="s">
        <v>1116</v>
      </c>
      <c r="R23" s="253">
        <v>40428</v>
      </c>
      <c r="T23" s="364" t="s">
        <v>265</v>
      </c>
      <c r="U23" s="328"/>
    </row>
    <row r="24" spans="1:21" s="213" customFormat="1" ht="51">
      <c r="A24" s="258"/>
      <c r="B24" s="303" t="s">
        <v>134</v>
      </c>
      <c r="C24" s="253">
        <v>40427</v>
      </c>
      <c r="D24" s="326">
        <v>40427</v>
      </c>
      <c r="E24" s="369" t="s">
        <v>1103</v>
      </c>
      <c r="F24" s="303" t="s">
        <v>928</v>
      </c>
      <c r="G24" s="322" t="s">
        <v>1104</v>
      </c>
      <c r="H24" s="213">
        <v>720</v>
      </c>
      <c r="I24" s="303" t="s">
        <v>1105</v>
      </c>
      <c r="J24" s="303" t="s">
        <v>117</v>
      </c>
      <c r="K24" s="303" t="s">
        <v>167</v>
      </c>
      <c r="L24" s="296" t="s">
        <v>1106</v>
      </c>
      <c r="M24" s="368" t="s">
        <v>1107</v>
      </c>
      <c r="N24" s="303" t="s">
        <v>264</v>
      </c>
      <c r="O24" s="303" t="s">
        <v>264</v>
      </c>
      <c r="P24" s="303" t="s">
        <v>357</v>
      </c>
      <c r="Q24" s="368" t="s">
        <v>1120</v>
      </c>
      <c r="R24" s="253">
        <v>40428</v>
      </c>
      <c r="T24" s="364" t="s">
        <v>265</v>
      </c>
      <c r="U24" s="328"/>
    </row>
    <row r="25" spans="1:20" s="4" customFormat="1" ht="12.75">
      <c r="A25" s="54"/>
      <c r="B25" s="218"/>
      <c r="C25" s="218"/>
      <c r="D25" s="219"/>
      <c r="E25" s="218"/>
      <c r="F25" s="218"/>
      <c r="G25" s="220"/>
      <c r="H25" s="218"/>
      <c r="I25" s="221"/>
      <c r="J25" s="221"/>
      <c r="K25" s="218"/>
      <c r="L25" s="218"/>
      <c r="M25" s="218"/>
      <c r="N25" s="218"/>
      <c r="O25" s="218"/>
      <c r="P25" s="218"/>
      <c r="Q25" s="218"/>
      <c r="R25" s="218"/>
      <c r="S25" s="218"/>
      <c r="T25" s="218"/>
    </row>
    <row r="26" spans="1:20" s="213" customFormat="1" ht="38.25">
      <c r="A26" s="258"/>
      <c r="B26" s="303" t="s">
        <v>133</v>
      </c>
      <c r="C26" s="253">
        <v>40420</v>
      </c>
      <c r="D26" s="326" t="s">
        <v>117</v>
      </c>
      <c r="E26" s="303" t="s">
        <v>117</v>
      </c>
      <c r="F26" s="303" t="s">
        <v>442</v>
      </c>
      <c r="G26" s="322" t="s">
        <v>1096</v>
      </c>
      <c r="H26" s="213">
        <v>163</v>
      </c>
      <c r="I26" s="303" t="s">
        <v>793</v>
      </c>
      <c r="J26" s="303" t="s">
        <v>117</v>
      </c>
      <c r="K26" s="303" t="s">
        <v>953</v>
      </c>
      <c r="L26" s="367" t="s">
        <v>1098</v>
      </c>
      <c r="M26" s="303" t="s">
        <v>1101</v>
      </c>
      <c r="N26" s="303" t="s">
        <v>264</v>
      </c>
      <c r="O26" s="303" t="s">
        <v>264</v>
      </c>
      <c r="R26" s="253">
        <v>40420</v>
      </c>
      <c r="T26" s="364" t="s">
        <v>265</v>
      </c>
    </row>
    <row r="27" spans="1:20" s="323" customFormat="1" ht="45">
      <c r="A27" s="52"/>
      <c r="B27" s="303" t="s">
        <v>133</v>
      </c>
      <c r="C27" s="253">
        <v>40420</v>
      </c>
      <c r="D27" s="249">
        <v>40420</v>
      </c>
      <c r="E27" s="358" t="s">
        <v>1095</v>
      </c>
      <c r="F27" s="304" t="s">
        <v>1097</v>
      </c>
      <c r="G27" s="322" t="s">
        <v>1064</v>
      </c>
      <c r="H27" s="303">
        <v>50</v>
      </c>
      <c r="I27" s="303" t="s">
        <v>793</v>
      </c>
      <c r="J27" s="303" t="s">
        <v>117</v>
      </c>
      <c r="K27" s="303" t="s">
        <v>953</v>
      </c>
      <c r="L27" s="280" t="s">
        <v>1094</v>
      </c>
      <c r="M27" s="12" t="s">
        <v>1101</v>
      </c>
      <c r="N27" s="303" t="s">
        <v>264</v>
      </c>
      <c r="O27" s="303" t="s">
        <v>264</v>
      </c>
      <c r="P27" s="303"/>
      <c r="Q27" s="295"/>
      <c r="R27" s="253">
        <v>40420</v>
      </c>
      <c r="S27" s="295"/>
      <c r="T27" s="364" t="s">
        <v>265</v>
      </c>
    </row>
    <row r="28" spans="1:20" s="27" customFormat="1" ht="90">
      <c r="A28" s="258"/>
      <c r="B28" s="303" t="s">
        <v>133</v>
      </c>
      <c r="C28" s="253">
        <v>40408</v>
      </c>
      <c r="D28" s="249">
        <v>40408</v>
      </c>
      <c r="E28" s="358" t="s">
        <v>1099</v>
      </c>
      <c r="F28" s="303" t="s">
        <v>117</v>
      </c>
      <c r="G28" s="303" t="s">
        <v>117</v>
      </c>
      <c r="H28" s="303" t="s">
        <v>117</v>
      </c>
      <c r="I28" s="303" t="s">
        <v>117</v>
      </c>
      <c r="J28" s="303" t="s">
        <v>117</v>
      </c>
      <c r="K28" s="303" t="s">
        <v>117</v>
      </c>
      <c r="L28" s="295" t="s">
        <v>1100</v>
      </c>
      <c r="M28" s="12"/>
      <c r="N28" s="303" t="s">
        <v>264</v>
      </c>
      <c r="O28" s="303" t="s">
        <v>264</v>
      </c>
      <c r="P28" s="303"/>
      <c r="Q28" s="325"/>
      <c r="R28" s="253">
        <v>40408</v>
      </c>
      <c r="S28" s="301" t="s">
        <v>1102</v>
      </c>
      <c r="T28" s="364" t="s">
        <v>265</v>
      </c>
    </row>
    <row r="29" spans="2:20" ht="45">
      <c r="B29" s="303" t="s">
        <v>133</v>
      </c>
      <c r="C29" s="253">
        <v>40398</v>
      </c>
      <c r="D29" s="249">
        <v>40401</v>
      </c>
      <c r="E29" s="324" t="s">
        <v>1089</v>
      </c>
      <c r="F29" s="304">
        <v>40398</v>
      </c>
      <c r="G29" s="322">
        <v>40402</v>
      </c>
      <c r="H29" s="303" t="s">
        <v>117</v>
      </c>
      <c r="I29" s="303" t="s">
        <v>117</v>
      </c>
      <c r="J29" s="303" t="s">
        <v>1079</v>
      </c>
      <c r="K29" s="303" t="s">
        <v>117</v>
      </c>
      <c r="L29" s="280" t="s">
        <v>1091</v>
      </c>
      <c r="M29" s="12" t="s">
        <v>1092</v>
      </c>
      <c r="N29" s="303" t="s">
        <v>264</v>
      </c>
      <c r="O29" s="303" t="s">
        <v>264</v>
      </c>
      <c r="P29" s="303" t="s">
        <v>381</v>
      </c>
      <c r="Q29" s="295" t="s">
        <v>1090</v>
      </c>
      <c r="R29" s="253">
        <v>40401</v>
      </c>
      <c r="S29" s="295"/>
      <c r="T29" s="364" t="s">
        <v>265</v>
      </c>
    </row>
    <row r="30" spans="2:20" ht="165">
      <c r="B30" s="303" t="s">
        <v>133</v>
      </c>
      <c r="C30" s="253">
        <v>40398</v>
      </c>
      <c r="D30" s="249">
        <v>40371</v>
      </c>
      <c r="E30" s="324" t="s">
        <v>1082</v>
      </c>
      <c r="F30" s="303" t="s">
        <v>117</v>
      </c>
      <c r="G30" s="322" t="s">
        <v>117</v>
      </c>
      <c r="H30" s="303" t="s">
        <v>117</v>
      </c>
      <c r="I30" s="303" t="s">
        <v>117</v>
      </c>
      <c r="J30" s="303" t="s">
        <v>1079</v>
      </c>
      <c r="K30" s="303" t="s">
        <v>117</v>
      </c>
      <c r="L30" s="280" t="s">
        <v>1093</v>
      </c>
      <c r="M30" s="295" t="s">
        <v>1088</v>
      </c>
      <c r="N30" s="303" t="s">
        <v>264</v>
      </c>
      <c r="O30" s="303" t="s">
        <v>264</v>
      </c>
      <c r="P30" s="303" t="s">
        <v>117</v>
      </c>
      <c r="Q30" s="325"/>
      <c r="R30" s="253">
        <v>40398</v>
      </c>
      <c r="S30" s="323"/>
      <c r="T30" s="364" t="s">
        <v>265</v>
      </c>
    </row>
    <row r="31" spans="1:20" s="4" customFormat="1" ht="12.75">
      <c r="A31" s="54"/>
      <c r="B31" s="218"/>
      <c r="C31" s="218"/>
      <c r="D31" s="219"/>
      <c r="E31" s="218"/>
      <c r="F31" s="218"/>
      <c r="G31" s="220"/>
      <c r="H31" s="218"/>
      <c r="I31" s="221"/>
      <c r="J31" s="221"/>
      <c r="K31" s="218"/>
      <c r="L31" s="218"/>
      <c r="M31" s="218"/>
      <c r="N31" s="218"/>
      <c r="O31" s="218"/>
      <c r="P31" s="218"/>
      <c r="Q31" s="218"/>
      <c r="R31" s="218"/>
      <c r="S31" s="218"/>
      <c r="T31" s="218"/>
    </row>
    <row r="32" spans="2:20" ht="45">
      <c r="B32" s="213" t="s">
        <v>132</v>
      </c>
      <c r="C32" s="253">
        <v>40378</v>
      </c>
      <c r="D32" s="249">
        <v>40378</v>
      </c>
      <c r="E32" s="324" t="s">
        <v>1083</v>
      </c>
      <c r="F32" s="303" t="s">
        <v>1085</v>
      </c>
      <c r="G32" s="322" t="s">
        <v>1086</v>
      </c>
      <c r="H32" s="213">
        <v>57</v>
      </c>
      <c r="I32" s="303" t="s">
        <v>204</v>
      </c>
      <c r="J32" s="303" t="s">
        <v>117</v>
      </c>
      <c r="K32" s="303" t="s">
        <v>167</v>
      </c>
      <c r="L32" s="295" t="s">
        <v>1084</v>
      </c>
      <c r="M32" s="303" t="s">
        <v>1087</v>
      </c>
      <c r="N32" s="303" t="s">
        <v>264</v>
      </c>
      <c r="O32" s="303" t="s">
        <v>264</v>
      </c>
      <c r="P32" s="303" t="s">
        <v>357</v>
      </c>
      <c r="Q32" s="213"/>
      <c r="R32" s="253">
        <v>40378</v>
      </c>
      <c r="S32" s="213"/>
      <c r="T32" s="364" t="s">
        <v>265</v>
      </c>
    </row>
    <row r="33" spans="2:20" ht="105">
      <c r="B33" s="303" t="s">
        <v>132</v>
      </c>
      <c r="C33" s="253">
        <v>40365</v>
      </c>
      <c r="D33" s="249">
        <v>40366</v>
      </c>
      <c r="E33" s="358" t="s">
        <v>1076</v>
      </c>
      <c r="F33" s="303" t="s">
        <v>117</v>
      </c>
      <c r="G33" s="322" t="s">
        <v>117</v>
      </c>
      <c r="H33" s="303" t="s">
        <v>117</v>
      </c>
      <c r="I33" s="303" t="s">
        <v>117</v>
      </c>
      <c r="J33" s="303" t="s">
        <v>1079</v>
      </c>
      <c r="K33" s="303" t="s">
        <v>209</v>
      </c>
      <c r="L33" s="325" t="s">
        <v>1081</v>
      </c>
      <c r="M33" s="366" t="s">
        <v>1078</v>
      </c>
      <c r="N33" s="303" t="s">
        <v>264</v>
      </c>
      <c r="O33" s="303" t="s">
        <v>264</v>
      </c>
      <c r="P33" s="303" t="s">
        <v>357</v>
      </c>
      <c r="Q33" s="325" t="s">
        <v>1077</v>
      </c>
      <c r="R33" s="253">
        <v>40365</v>
      </c>
      <c r="S33" s="213"/>
      <c r="T33" s="364" t="s">
        <v>265</v>
      </c>
    </row>
    <row r="34" spans="1:20" s="25" customFormat="1" ht="90">
      <c r="A34" s="258"/>
      <c r="B34" s="213" t="s">
        <v>132</v>
      </c>
      <c r="C34" s="253">
        <v>40360</v>
      </c>
      <c r="D34" s="249">
        <v>40365</v>
      </c>
      <c r="E34" s="358" t="s">
        <v>1073</v>
      </c>
      <c r="F34" s="303" t="s">
        <v>117</v>
      </c>
      <c r="G34" s="322" t="s">
        <v>117</v>
      </c>
      <c r="H34" s="303" t="s">
        <v>117</v>
      </c>
      <c r="I34" s="303" t="s">
        <v>117</v>
      </c>
      <c r="J34" s="303" t="s">
        <v>117</v>
      </c>
      <c r="K34" s="303" t="s">
        <v>117</v>
      </c>
      <c r="L34" s="295" t="s">
        <v>1074</v>
      </c>
      <c r="M34" s="12" t="s">
        <v>1075</v>
      </c>
      <c r="N34" s="303" t="s">
        <v>264</v>
      </c>
      <c r="O34" s="303" t="s">
        <v>264</v>
      </c>
      <c r="P34" s="303" t="s">
        <v>357</v>
      </c>
      <c r="Q34" s="303" t="s">
        <v>1080</v>
      </c>
      <c r="R34" s="253">
        <v>40365</v>
      </c>
      <c r="S34" s="213"/>
      <c r="T34" s="364" t="s">
        <v>265</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45">
      <c r="B36" s="213" t="s">
        <v>131</v>
      </c>
      <c r="C36" s="253">
        <v>40359</v>
      </c>
      <c r="D36" s="249">
        <v>40359</v>
      </c>
      <c r="E36" s="358" t="s">
        <v>1070</v>
      </c>
      <c r="F36" s="303" t="s">
        <v>117</v>
      </c>
      <c r="G36" s="322" t="s">
        <v>117</v>
      </c>
      <c r="H36" s="303" t="s">
        <v>117</v>
      </c>
      <c r="I36" s="303" t="s">
        <v>117</v>
      </c>
      <c r="J36" s="303" t="s">
        <v>1069</v>
      </c>
      <c r="K36" s="303" t="s">
        <v>207</v>
      </c>
      <c r="L36" s="365" t="s">
        <v>1068</v>
      </c>
      <c r="M36" s="366" t="s">
        <v>1072</v>
      </c>
      <c r="N36" s="303" t="s">
        <v>284</v>
      </c>
      <c r="O36" s="303" t="s">
        <v>264</v>
      </c>
      <c r="P36" s="303" t="s">
        <v>357</v>
      </c>
      <c r="Q36" s="365" t="s">
        <v>1071</v>
      </c>
      <c r="R36" s="253">
        <v>40359</v>
      </c>
      <c r="S36" s="365"/>
      <c r="T36" s="364" t="s">
        <v>265</v>
      </c>
    </row>
    <row r="37" spans="1:20" s="4" customFormat="1" ht="12.75">
      <c r="A37" s="54"/>
      <c r="B37" s="218"/>
      <c r="C37" s="218"/>
      <c r="D37" s="219"/>
      <c r="E37" s="218"/>
      <c r="F37" s="218"/>
      <c r="G37" s="220"/>
      <c r="H37" s="218"/>
      <c r="I37" s="221"/>
      <c r="J37" s="221"/>
      <c r="K37" s="218"/>
      <c r="L37" s="218"/>
      <c r="M37" s="218"/>
      <c r="N37" s="218"/>
      <c r="O37" s="218"/>
      <c r="P37" s="218"/>
      <c r="Q37" s="218"/>
      <c r="R37" s="218"/>
      <c r="S37" s="218"/>
      <c r="T37" s="218"/>
    </row>
    <row r="38" spans="2:20" ht="25.5">
      <c r="B38" s="213" t="s">
        <v>130</v>
      </c>
      <c r="C38" s="253">
        <v>40326</v>
      </c>
      <c r="D38" s="249">
        <v>40326</v>
      </c>
      <c r="E38" s="324" t="s">
        <v>1062</v>
      </c>
      <c r="F38" s="303" t="s">
        <v>1063</v>
      </c>
      <c r="G38" s="322" t="s">
        <v>1064</v>
      </c>
      <c r="H38" s="213">
        <v>5</v>
      </c>
      <c r="I38" s="303" t="s">
        <v>204</v>
      </c>
      <c r="J38" s="303" t="s">
        <v>117</v>
      </c>
      <c r="K38" s="303" t="s">
        <v>167</v>
      </c>
      <c r="L38" s="12" t="s">
        <v>1065</v>
      </c>
      <c r="M38" s="213"/>
      <c r="N38" s="303" t="s">
        <v>264</v>
      </c>
      <c r="O38" s="303" t="s">
        <v>264</v>
      </c>
      <c r="P38" s="303" t="s">
        <v>357</v>
      </c>
      <c r="Q38" s="213"/>
      <c r="R38" s="253">
        <v>40326</v>
      </c>
      <c r="S38" s="213"/>
      <c r="T38" s="364" t="s">
        <v>265</v>
      </c>
    </row>
    <row r="39" spans="1:21" s="4" customFormat="1" ht="77.25" customHeight="1">
      <c r="A39" s="172"/>
      <c r="B39" s="359" t="s">
        <v>130</v>
      </c>
      <c r="C39" s="360">
        <v>40315</v>
      </c>
      <c r="D39" s="360">
        <v>40315</v>
      </c>
      <c r="E39" s="360" t="s">
        <v>1050</v>
      </c>
      <c r="F39" s="359" t="s">
        <v>1051</v>
      </c>
      <c r="G39" s="359" t="s">
        <v>1052</v>
      </c>
      <c r="H39" s="359">
        <v>25</v>
      </c>
      <c r="I39" s="359" t="s">
        <v>793</v>
      </c>
      <c r="J39" s="359" t="s">
        <v>117</v>
      </c>
      <c r="K39" s="303" t="s">
        <v>167</v>
      </c>
      <c r="L39" s="359" t="s">
        <v>1053</v>
      </c>
      <c r="M39" s="359" t="s">
        <v>1067</v>
      </c>
      <c r="N39" s="359" t="s">
        <v>264</v>
      </c>
      <c r="O39" s="303" t="s">
        <v>264</v>
      </c>
      <c r="P39" s="359" t="s">
        <v>357</v>
      </c>
      <c r="Q39" s="359" t="s">
        <v>1054</v>
      </c>
      <c r="R39" s="304">
        <v>40315</v>
      </c>
      <c r="S39" s="359" t="s">
        <v>1066</v>
      </c>
      <c r="T39" s="364" t="s">
        <v>265</v>
      </c>
      <c r="U39" s="347" t="s">
        <v>780</v>
      </c>
    </row>
    <row r="40" spans="1:21" s="4" customFormat="1" ht="96" customHeight="1">
      <c r="A40" s="172"/>
      <c r="B40" s="359" t="s">
        <v>130</v>
      </c>
      <c r="C40" s="360">
        <v>40315</v>
      </c>
      <c r="D40" s="360">
        <v>40315</v>
      </c>
      <c r="E40" s="360" t="s">
        <v>1056</v>
      </c>
      <c r="F40" s="359" t="s">
        <v>1057</v>
      </c>
      <c r="G40" s="359" t="s">
        <v>1058</v>
      </c>
      <c r="H40" s="359">
        <v>121</v>
      </c>
      <c r="I40" s="359" t="s">
        <v>793</v>
      </c>
      <c r="J40" s="359" t="s">
        <v>117</v>
      </c>
      <c r="K40" s="303" t="s">
        <v>167</v>
      </c>
      <c r="L40" s="359" t="s">
        <v>1059</v>
      </c>
      <c r="M40" s="306" t="s">
        <v>1060</v>
      </c>
      <c r="N40" s="359" t="s">
        <v>264</v>
      </c>
      <c r="O40" s="359" t="s">
        <v>264</v>
      </c>
      <c r="P40" s="359" t="s">
        <v>357</v>
      </c>
      <c r="Q40" s="306" t="s">
        <v>1061</v>
      </c>
      <c r="R40" s="304">
        <v>40315</v>
      </c>
      <c r="S40" s="359" t="s">
        <v>1055</v>
      </c>
      <c r="T40" s="364" t="s">
        <v>265</v>
      </c>
      <c r="U40" s="347" t="s">
        <v>780</v>
      </c>
    </row>
    <row r="41" spans="1:20" s="25" customFormat="1" ht="105">
      <c r="A41" s="258"/>
      <c r="B41" s="213" t="s">
        <v>130</v>
      </c>
      <c r="C41" s="253">
        <v>40315</v>
      </c>
      <c r="D41" s="249">
        <v>40318</v>
      </c>
      <c r="E41" s="324" t="s">
        <v>1031</v>
      </c>
      <c r="F41" s="303" t="s">
        <v>117</v>
      </c>
      <c r="G41" s="322" t="s">
        <v>117</v>
      </c>
      <c r="H41" s="303" t="s">
        <v>117</v>
      </c>
      <c r="I41" s="303" t="s">
        <v>117</v>
      </c>
      <c r="J41" s="303" t="s">
        <v>977</v>
      </c>
      <c r="K41" s="303" t="s">
        <v>208</v>
      </c>
      <c r="L41" s="325" t="s">
        <v>1030</v>
      </c>
      <c r="M41" s="12" t="s">
        <v>1032</v>
      </c>
      <c r="N41" s="303" t="s">
        <v>284</v>
      </c>
      <c r="O41" s="303" t="s">
        <v>264</v>
      </c>
      <c r="P41" s="303" t="s">
        <v>357</v>
      </c>
      <c r="Q41" s="325" t="s">
        <v>1034</v>
      </c>
      <c r="R41" s="253">
        <v>40318</v>
      </c>
      <c r="S41" s="325" t="s">
        <v>1033</v>
      </c>
      <c r="T41" s="364" t="s">
        <v>265</v>
      </c>
    </row>
    <row r="42" spans="1:20" s="4" customFormat="1" ht="57.75" customHeight="1">
      <c r="A42" s="54"/>
      <c r="B42" s="362" t="s">
        <v>130</v>
      </c>
      <c r="C42" s="306">
        <v>40311</v>
      </c>
      <c r="D42" s="363">
        <v>40311</v>
      </c>
      <c r="E42" s="357" t="s">
        <v>1029</v>
      </c>
      <c r="F42" s="356">
        <v>0.5013888888888889</v>
      </c>
      <c r="G42" s="354">
        <v>0.5208333333333334</v>
      </c>
      <c r="H42" s="348">
        <v>28</v>
      </c>
      <c r="I42" s="348" t="s">
        <v>793</v>
      </c>
      <c r="J42" s="303" t="s">
        <v>117</v>
      </c>
      <c r="K42" s="303" t="s">
        <v>167</v>
      </c>
      <c r="L42" s="355" t="s">
        <v>1048</v>
      </c>
      <c r="M42" s="355" t="s">
        <v>1025</v>
      </c>
      <c r="N42" s="348" t="s">
        <v>264</v>
      </c>
      <c r="O42" s="348" t="s">
        <v>264</v>
      </c>
      <c r="P42" s="348" t="s">
        <v>357</v>
      </c>
      <c r="Q42" s="306" t="s">
        <v>1026</v>
      </c>
      <c r="R42" s="349">
        <v>40310</v>
      </c>
      <c r="S42" s="303" t="s">
        <v>1027</v>
      </c>
      <c r="T42" s="364" t="s">
        <v>265</v>
      </c>
    </row>
    <row r="43" spans="1:20" s="4" customFormat="1" ht="57.75" customHeight="1">
      <c r="A43" s="54"/>
      <c r="B43" s="362" t="s">
        <v>130</v>
      </c>
      <c r="C43" s="306">
        <v>40310</v>
      </c>
      <c r="D43" s="363">
        <v>40310</v>
      </c>
      <c r="E43" s="357" t="s">
        <v>1029</v>
      </c>
      <c r="F43" s="356">
        <v>0.4375</v>
      </c>
      <c r="G43" s="354">
        <v>0.513888888888889</v>
      </c>
      <c r="H43" s="348">
        <f>120-10</f>
        <v>110</v>
      </c>
      <c r="I43" s="348" t="s">
        <v>793</v>
      </c>
      <c r="J43" s="303" t="s">
        <v>117</v>
      </c>
      <c r="K43" s="303" t="s">
        <v>167</v>
      </c>
      <c r="L43" s="355" t="s">
        <v>1049</v>
      </c>
      <c r="M43" s="355" t="s">
        <v>1025</v>
      </c>
      <c r="N43" s="348" t="s">
        <v>264</v>
      </c>
      <c r="O43" s="348" t="s">
        <v>264</v>
      </c>
      <c r="P43" s="348" t="s">
        <v>357</v>
      </c>
      <c r="Q43" s="306" t="s">
        <v>1026</v>
      </c>
      <c r="R43" s="349">
        <v>40310</v>
      </c>
      <c r="S43" s="303" t="s">
        <v>1027</v>
      </c>
      <c r="T43" s="364" t="s">
        <v>265</v>
      </c>
    </row>
    <row r="44" spans="1:20" s="4" customFormat="1" ht="57.75" customHeight="1">
      <c r="A44" s="54"/>
      <c r="B44" s="362" t="s">
        <v>130</v>
      </c>
      <c r="C44" s="306">
        <v>40304</v>
      </c>
      <c r="D44" s="363">
        <v>40304</v>
      </c>
      <c r="E44" s="304" t="s">
        <v>1024</v>
      </c>
      <c r="F44" s="356">
        <v>0.686111111111111</v>
      </c>
      <c r="G44" s="354">
        <v>0.7111111111111111</v>
      </c>
      <c r="H44" s="348">
        <v>36</v>
      </c>
      <c r="I44" s="348" t="s">
        <v>793</v>
      </c>
      <c r="J44" s="303" t="s">
        <v>117</v>
      </c>
      <c r="K44" s="303" t="s">
        <v>167</v>
      </c>
      <c r="L44" s="355" t="s">
        <v>1047</v>
      </c>
      <c r="M44" s="355" t="s">
        <v>1025</v>
      </c>
      <c r="N44" s="348" t="s">
        <v>264</v>
      </c>
      <c r="O44" s="348" t="s">
        <v>264</v>
      </c>
      <c r="P44" s="348" t="s">
        <v>357</v>
      </c>
      <c r="Q44" s="306" t="s">
        <v>1026</v>
      </c>
      <c r="R44" s="349">
        <v>40304</v>
      </c>
      <c r="S44" s="303" t="s">
        <v>1028</v>
      </c>
      <c r="T44" s="364" t="s">
        <v>265</v>
      </c>
    </row>
    <row r="45" spans="1:20" s="4" customFormat="1" ht="57.75" customHeight="1">
      <c r="A45" s="54"/>
      <c r="B45" s="362" t="s">
        <v>130</v>
      </c>
      <c r="C45" s="306">
        <v>40301</v>
      </c>
      <c r="D45" s="363">
        <v>40302</v>
      </c>
      <c r="E45" s="324" t="s">
        <v>1043</v>
      </c>
      <c r="F45" s="356" t="s">
        <v>117</v>
      </c>
      <c r="G45" s="354" t="s">
        <v>117</v>
      </c>
      <c r="H45" s="348" t="s">
        <v>117</v>
      </c>
      <c r="I45" s="348" t="s">
        <v>117</v>
      </c>
      <c r="J45" s="303" t="s">
        <v>117</v>
      </c>
      <c r="K45" s="303" t="s">
        <v>117</v>
      </c>
      <c r="L45" s="325" t="s">
        <v>1044</v>
      </c>
      <c r="M45" s="355"/>
      <c r="N45" s="348"/>
      <c r="O45" s="348" t="s">
        <v>264</v>
      </c>
      <c r="P45" s="348" t="s">
        <v>357</v>
      </c>
      <c r="Q45" s="325" t="s">
        <v>1045</v>
      </c>
      <c r="R45" s="349">
        <v>40302</v>
      </c>
      <c r="S45" s="12" t="s">
        <v>1046</v>
      </c>
      <c r="T45" s="364" t="s">
        <v>265</v>
      </c>
    </row>
    <row r="46" spans="1:20" s="4" customFormat="1" ht="57.75" customHeight="1">
      <c r="A46" s="54"/>
      <c r="B46" s="362" t="s">
        <v>130</v>
      </c>
      <c r="C46" s="306">
        <v>40298</v>
      </c>
      <c r="D46" s="363">
        <v>40301</v>
      </c>
      <c r="E46" s="358" t="s">
        <v>1039</v>
      </c>
      <c r="F46" s="303" t="s">
        <v>117</v>
      </c>
      <c r="G46" s="354" t="s">
        <v>117</v>
      </c>
      <c r="H46" s="348" t="s">
        <v>117</v>
      </c>
      <c r="I46" s="348" t="s">
        <v>117</v>
      </c>
      <c r="J46" s="303" t="s">
        <v>508</v>
      </c>
      <c r="K46" s="303" t="s">
        <v>207</v>
      </c>
      <c r="L46" s="355" t="s">
        <v>1040</v>
      </c>
      <c r="M46" s="355" t="s">
        <v>1041</v>
      </c>
      <c r="N46" s="348" t="s">
        <v>284</v>
      </c>
      <c r="O46" s="348" t="s">
        <v>264</v>
      </c>
      <c r="P46" s="348" t="s">
        <v>357</v>
      </c>
      <c r="Q46" s="306" t="s">
        <v>1042</v>
      </c>
      <c r="R46" s="349">
        <v>40302</v>
      </c>
      <c r="S46" s="303"/>
      <c r="T46" s="364" t="s">
        <v>265</v>
      </c>
    </row>
    <row r="47" spans="1:20" s="4" customFormat="1" ht="57.75" customHeight="1">
      <c r="A47" s="54"/>
      <c r="B47" s="362" t="s">
        <v>130</v>
      </c>
      <c r="C47" s="306">
        <v>40299</v>
      </c>
      <c r="D47" s="363">
        <v>40301</v>
      </c>
      <c r="E47" s="358" t="s">
        <v>1035</v>
      </c>
      <c r="F47" s="303" t="s">
        <v>117</v>
      </c>
      <c r="G47" s="354" t="s">
        <v>117</v>
      </c>
      <c r="H47" s="348" t="s">
        <v>117</v>
      </c>
      <c r="I47" s="348" t="s">
        <v>117</v>
      </c>
      <c r="J47" s="303" t="s">
        <v>792</v>
      </c>
      <c r="K47" s="303" t="s">
        <v>117</v>
      </c>
      <c r="L47" s="325" t="s">
        <v>1036</v>
      </c>
      <c r="M47" s="355" t="s">
        <v>1037</v>
      </c>
      <c r="N47" s="348"/>
      <c r="O47" s="348" t="s">
        <v>264</v>
      </c>
      <c r="P47" s="348" t="s">
        <v>357</v>
      </c>
      <c r="Q47" s="306" t="s">
        <v>117</v>
      </c>
      <c r="R47" s="349" t="s">
        <v>117</v>
      </c>
      <c r="S47" s="12" t="s">
        <v>1038</v>
      </c>
      <c r="T47" s="364" t="s">
        <v>265</v>
      </c>
    </row>
    <row r="48" spans="1:21" s="4" customFormat="1" ht="38.25">
      <c r="A48" s="54"/>
      <c r="B48" s="362" t="s">
        <v>130</v>
      </c>
      <c r="C48" s="306">
        <v>40300</v>
      </c>
      <c r="D48" s="363">
        <v>40301</v>
      </c>
      <c r="E48" s="304" t="s">
        <v>1019</v>
      </c>
      <c r="F48" s="356">
        <v>0.9902777777777777</v>
      </c>
      <c r="G48" s="354">
        <v>0.5</v>
      </c>
      <c r="H48" s="348">
        <f>12*60+14</f>
        <v>734</v>
      </c>
      <c r="I48" s="348" t="s">
        <v>793</v>
      </c>
      <c r="J48" s="303" t="s">
        <v>117</v>
      </c>
      <c r="K48" s="303" t="s">
        <v>167</v>
      </c>
      <c r="L48" s="355" t="s">
        <v>1020</v>
      </c>
      <c r="M48" s="12" t="s">
        <v>1021</v>
      </c>
      <c r="N48" s="348" t="s">
        <v>264</v>
      </c>
      <c r="O48" s="348" t="s">
        <v>264</v>
      </c>
      <c r="P48" s="348" t="s">
        <v>1022</v>
      </c>
      <c r="Q48" s="306" t="s">
        <v>1023</v>
      </c>
      <c r="R48" s="349">
        <v>40301</v>
      </c>
      <c r="S48" s="303"/>
      <c r="T48" s="364" t="s">
        <v>265</v>
      </c>
      <c r="U48" s="361"/>
    </row>
    <row r="49" spans="1:20" s="4" customFormat="1" ht="12.75" customHeight="1">
      <c r="A49" s="54"/>
      <c r="B49" s="218"/>
      <c r="C49" s="218"/>
      <c r="D49" s="219"/>
      <c r="E49" s="218"/>
      <c r="F49" s="218"/>
      <c r="G49" s="220"/>
      <c r="H49" s="218"/>
      <c r="I49" s="221"/>
      <c r="J49" s="221"/>
      <c r="K49" s="218"/>
      <c r="L49" s="218"/>
      <c r="M49" s="218"/>
      <c r="N49" s="218"/>
      <c r="O49" s="218"/>
      <c r="P49" s="218"/>
      <c r="Q49" s="218"/>
      <c r="R49" s="218"/>
      <c r="S49" s="218"/>
      <c r="T49" s="218"/>
    </row>
    <row r="50" spans="1:21" s="4" customFormat="1" ht="90.75" customHeight="1">
      <c r="A50" s="201"/>
      <c r="B50" s="348" t="s">
        <v>129</v>
      </c>
      <c r="C50" s="306">
        <v>40281</v>
      </c>
      <c r="D50" s="304">
        <v>40281</v>
      </c>
      <c r="E50" s="303" t="s">
        <v>1015</v>
      </c>
      <c r="F50" s="348" t="s">
        <v>1016</v>
      </c>
      <c r="G50" s="348" t="s">
        <v>442</v>
      </c>
      <c r="H50" s="348">
        <v>40</v>
      </c>
      <c r="I50" s="303" t="s">
        <v>793</v>
      </c>
      <c r="J50" s="303" t="s">
        <v>117</v>
      </c>
      <c r="K50" s="353" t="s">
        <v>1017</v>
      </c>
      <c r="L50" s="303" t="s">
        <v>193</v>
      </c>
      <c r="M50" s="348" t="s">
        <v>196</v>
      </c>
      <c r="N50" s="348" t="s">
        <v>139</v>
      </c>
      <c r="O50" s="348" t="s">
        <v>117</v>
      </c>
      <c r="P50" s="306" t="s">
        <v>357</v>
      </c>
      <c r="Q50" s="348" t="s">
        <v>936</v>
      </c>
      <c r="R50" s="303"/>
      <c r="S50" s="348" t="s">
        <v>1018</v>
      </c>
      <c r="T50" s="352" t="s">
        <v>265</v>
      </c>
      <c r="U50" s="285" t="s">
        <v>780</v>
      </c>
    </row>
    <row r="51" spans="1:20" s="4" customFormat="1" ht="12.75">
      <c r="A51" s="54"/>
      <c r="B51" s="239"/>
      <c r="C51" s="239"/>
      <c r="D51" s="240"/>
      <c r="E51" s="256"/>
      <c r="F51" s="239"/>
      <c r="G51" s="241"/>
      <c r="H51" s="239"/>
      <c r="I51" s="242"/>
      <c r="J51" s="242"/>
      <c r="K51" s="239"/>
      <c r="L51" s="239"/>
      <c r="M51" s="256"/>
      <c r="N51" s="239"/>
      <c r="O51" s="239"/>
      <c r="P51" s="239"/>
      <c r="Q51" s="256"/>
      <c r="R51" s="239"/>
      <c r="S51" s="239"/>
      <c r="T51" s="239"/>
    </row>
    <row r="52" spans="1:20" s="172" customFormat="1" ht="57.75" customHeight="1">
      <c r="A52" s="54"/>
      <c r="B52" s="348" t="s">
        <v>699</v>
      </c>
      <c r="C52" s="349">
        <v>40257</v>
      </c>
      <c r="D52" s="350">
        <v>40259</v>
      </c>
      <c r="E52" s="35" t="s">
        <v>1009</v>
      </c>
      <c r="F52" s="348" t="s">
        <v>117</v>
      </c>
      <c r="G52" s="351" t="s">
        <v>117</v>
      </c>
      <c r="H52" s="348" t="s">
        <v>117</v>
      </c>
      <c r="I52" s="164" t="s">
        <v>117</v>
      </c>
      <c r="J52" s="164" t="s">
        <v>1010</v>
      </c>
      <c r="K52" s="348" t="s">
        <v>207</v>
      </c>
      <c r="L52" s="295" t="s">
        <v>1011</v>
      </c>
      <c r="M52" s="255" t="s">
        <v>1013</v>
      </c>
      <c r="N52" s="348" t="s">
        <v>284</v>
      </c>
      <c r="O52" s="348" t="s">
        <v>117</v>
      </c>
      <c r="P52" s="348" t="s">
        <v>357</v>
      </c>
      <c r="Q52" s="301" t="s">
        <v>1012</v>
      </c>
      <c r="R52" s="349">
        <v>40259</v>
      </c>
      <c r="S52" s="348" t="s">
        <v>1014</v>
      </c>
      <c r="T52" s="345" t="s">
        <v>265</v>
      </c>
    </row>
    <row r="53" spans="1:21" s="4" customFormat="1" ht="118.5" customHeight="1">
      <c r="A53" s="172"/>
      <c r="B53" s="348" t="s">
        <v>699</v>
      </c>
      <c r="C53" s="306">
        <v>40238</v>
      </c>
      <c r="D53" s="306">
        <v>40239</v>
      </c>
      <c r="E53" s="303" t="s">
        <v>1003</v>
      </c>
      <c r="F53" s="348" t="s">
        <v>1004</v>
      </c>
      <c r="G53" s="348" t="s">
        <v>1005</v>
      </c>
      <c r="H53" s="348">
        <v>103</v>
      </c>
      <c r="I53" s="348" t="s">
        <v>793</v>
      </c>
      <c r="J53" s="348" t="s">
        <v>117</v>
      </c>
      <c r="K53" s="303" t="s">
        <v>167</v>
      </c>
      <c r="L53" s="348" t="s">
        <v>1006</v>
      </c>
      <c r="M53" s="348" t="s">
        <v>1008</v>
      </c>
      <c r="N53" s="348" t="s">
        <v>264</v>
      </c>
      <c r="O53" s="348" t="s">
        <v>117</v>
      </c>
      <c r="P53" s="348" t="s">
        <v>357</v>
      </c>
      <c r="Q53" s="348" t="s">
        <v>1007</v>
      </c>
      <c r="R53" s="304">
        <v>40239</v>
      </c>
      <c r="S53" s="349">
        <v>40238</v>
      </c>
      <c r="T53" s="345" t="s">
        <v>265</v>
      </c>
      <c r="U53" s="347" t="s">
        <v>780</v>
      </c>
    </row>
    <row r="54" spans="1:20" s="4" customFormat="1" ht="12.75">
      <c r="A54" s="54"/>
      <c r="B54" s="239"/>
      <c r="C54" s="239"/>
      <c r="D54" s="240"/>
      <c r="E54" s="239"/>
      <c r="F54" s="239"/>
      <c r="G54" s="241"/>
      <c r="H54" s="239"/>
      <c r="I54" s="242"/>
      <c r="J54" s="242"/>
      <c r="K54" s="239"/>
      <c r="L54" s="239"/>
      <c r="M54" s="239"/>
      <c r="N54" s="239"/>
      <c r="O54" s="239"/>
      <c r="P54" s="239"/>
      <c r="Q54" s="239"/>
      <c r="R54" s="239"/>
      <c r="S54" s="239"/>
      <c r="T54" s="239"/>
    </row>
    <row r="55" spans="2:20" ht="195">
      <c r="B55" s="303" t="s">
        <v>412</v>
      </c>
      <c r="C55" s="253">
        <v>40133</v>
      </c>
      <c r="D55" s="249">
        <v>40221</v>
      </c>
      <c r="E55" s="324" t="s">
        <v>993</v>
      </c>
      <c r="F55" s="303" t="s">
        <v>117</v>
      </c>
      <c r="G55" s="303" t="s">
        <v>117</v>
      </c>
      <c r="H55" s="303" t="s">
        <v>117</v>
      </c>
      <c r="I55" s="303" t="s">
        <v>117</v>
      </c>
      <c r="J55" s="303" t="s">
        <v>994</v>
      </c>
      <c r="K55" s="303" t="s">
        <v>209</v>
      </c>
      <c r="L55" s="295" t="s">
        <v>992</v>
      </c>
      <c r="M55" s="295" t="s">
        <v>1000</v>
      </c>
      <c r="N55" s="336" t="s">
        <v>284</v>
      </c>
      <c r="O55" s="336" t="s">
        <v>264</v>
      </c>
      <c r="P55" s="336" t="s">
        <v>318</v>
      </c>
      <c r="Q55" s="295" t="s">
        <v>995</v>
      </c>
      <c r="R55" s="253">
        <v>40221</v>
      </c>
      <c r="S55" s="323"/>
      <c r="T55" s="345" t="s">
        <v>265</v>
      </c>
    </row>
    <row r="56" spans="2:20" ht="173.25" customHeight="1">
      <c r="B56" s="213" t="s">
        <v>412</v>
      </c>
      <c r="C56" s="253">
        <v>40220</v>
      </c>
      <c r="D56" s="249">
        <v>40220</v>
      </c>
      <c r="E56" s="324" t="s">
        <v>988</v>
      </c>
      <c r="F56" s="303" t="s">
        <v>117</v>
      </c>
      <c r="G56" s="303" t="s">
        <v>117</v>
      </c>
      <c r="H56" s="303" t="s">
        <v>117</v>
      </c>
      <c r="I56" s="303" t="s">
        <v>117</v>
      </c>
      <c r="J56" s="303" t="s">
        <v>994</v>
      </c>
      <c r="K56" s="303" t="s">
        <v>209</v>
      </c>
      <c r="L56" s="295" t="s">
        <v>989</v>
      </c>
      <c r="M56" s="301" t="s">
        <v>990</v>
      </c>
      <c r="N56" s="336" t="s">
        <v>264</v>
      </c>
      <c r="O56" s="336" t="s">
        <v>264</v>
      </c>
      <c r="P56" s="336" t="s">
        <v>318</v>
      </c>
      <c r="Q56" s="295" t="s">
        <v>991</v>
      </c>
      <c r="R56" s="253">
        <v>40220</v>
      </c>
      <c r="S56" s="323"/>
      <c r="T56" s="352" t="s">
        <v>265</v>
      </c>
    </row>
    <row r="57" spans="2:20" ht="105">
      <c r="B57" s="49" t="s">
        <v>412</v>
      </c>
      <c r="C57" s="331">
        <v>40213</v>
      </c>
      <c r="D57" s="332">
        <v>40213</v>
      </c>
      <c r="E57" s="35" t="s">
        <v>996</v>
      </c>
      <c r="F57" s="303" t="s">
        <v>117</v>
      </c>
      <c r="G57" s="303" t="s">
        <v>117</v>
      </c>
      <c r="H57" s="303" t="s">
        <v>117</v>
      </c>
      <c r="I57" s="303" t="s">
        <v>117</v>
      </c>
      <c r="J57" s="303" t="s">
        <v>117</v>
      </c>
      <c r="K57" s="303" t="s">
        <v>117</v>
      </c>
      <c r="L57" s="301" t="s">
        <v>997</v>
      </c>
      <c r="M57" s="295" t="s">
        <v>1001</v>
      </c>
      <c r="N57" s="336" t="s">
        <v>264</v>
      </c>
      <c r="O57" s="336" t="s">
        <v>264</v>
      </c>
      <c r="P57" s="336" t="s">
        <v>318</v>
      </c>
      <c r="Q57" s="301" t="s">
        <v>998</v>
      </c>
      <c r="R57" s="331">
        <v>40213</v>
      </c>
      <c r="S57" s="301" t="s">
        <v>999</v>
      </c>
      <c r="T57" s="346"/>
    </row>
    <row r="58" spans="1:20" s="4" customFormat="1" ht="12.75">
      <c r="A58" s="54"/>
      <c r="B58" s="239"/>
      <c r="C58" s="239"/>
      <c r="D58" s="240"/>
      <c r="E58" s="239"/>
      <c r="F58" s="239"/>
      <c r="G58" s="241"/>
      <c r="H58" s="239"/>
      <c r="I58" s="242"/>
      <c r="J58" s="242"/>
      <c r="K58" s="239"/>
      <c r="L58" s="239"/>
      <c r="M58" s="239"/>
      <c r="N58" s="239"/>
      <c r="O58" s="239"/>
      <c r="P58" s="239"/>
      <c r="Q58" s="239"/>
      <c r="R58" s="239"/>
      <c r="S58" s="239"/>
      <c r="T58" s="239"/>
    </row>
    <row r="59" spans="2:20" ht="86.25" customHeight="1">
      <c r="B59" s="303" t="s">
        <v>757</v>
      </c>
      <c r="C59" s="253">
        <v>40202</v>
      </c>
      <c r="D59" s="249">
        <v>40204</v>
      </c>
      <c r="E59" s="324" t="s">
        <v>980</v>
      </c>
      <c r="F59" s="213" t="s">
        <v>117</v>
      </c>
      <c r="G59" s="250" t="s">
        <v>117</v>
      </c>
      <c r="H59" s="213" t="s">
        <v>117</v>
      </c>
      <c r="I59" s="213" t="s">
        <v>117</v>
      </c>
      <c r="J59" s="213" t="s">
        <v>982</v>
      </c>
      <c r="K59" s="213" t="s">
        <v>207</v>
      </c>
      <c r="L59" s="343" t="s">
        <v>981</v>
      </c>
      <c r="M59" s="344" t="s">
        <v>986</v>
      </c>
      <c r="N59" s="336" t="s">
        <v>284</v>
      </c>
      <c r="O59" s="336" t="s">
        <v>264</v>
      </c>
      <c r="P59" s="336" t="s">
        <v>318</v>
      </c>
      <c r="Q59" s="212" t="s">
        <v>987</v>
      </c>
      <c r="R59" s="253">
        <v>40203</v>
      </c>
      <c r="S59" s="323"/>
      <c r="T59" s="345" t="s">
        <v>265</v>
      </c>
    </row>
    <row r="60" spans="1:20" ht="64.5">
      <c r="A60" s="329"/>
      <c r="B60" s="336" t="s">
        <v>757</v>
      </c>
      <c r="C60" s="337">
        <v>40192</v>
      </c>
      <c r="D60" s="338" t="s">
        <v>117</v>
      </c>
      <c r="E60" s="339" t="s">
        <v>117</v>
      </c>
      <c r="F60" s="340" t="s">
        <v>974</v>
      </c>
      <c r="G60" s="336" t="s">
        <v>973</v>
      </c>
      <c r="H60" s="336">
        <v>52</v>
      </c>
      <c r="I60" s="336" t="s">
        <v>793</v>
      </c>
      <c r="J60" s="336" t="s">
        <v>117</v>
      </c>
      <c r="K60" s="222" t="s">
        <v>167</v>
      </c>
      <c r="L60" s="255" t="s">
        <v>975</v>
      </c>
      <c r="M60" s="344" t="s">
        <v>1002</v>
      </c>
      <c r="N60" s="336" t="s">
        <v>264</v>
      </c>
      <c r="O60" s="336" t="s">
        <v>264</v>
      </c>
      <c r="P60" s="336" t="s">
        <v>318</v>
      </c>
      <c r="Q60" s="341"/>
      <c r="R60" s="337">
        <v>40192</v>
      </c>
      <c r="S60" s="342"/>
      <c r="T60" s="345" t="s">
        <v>265</v>
      </c>
    </row>
    <row r="61" spans="1:20" ht="105">
      <c r="A61" s="106"/>
      <c r="B61" s="330" t="s">
        <v>757</v>
      </c>
      <c r="C61" s="331">
        <v>40184</v>
      </c>
      <c r="D61" s="332">
        <v>40189</v>
      </c>
      <c r="E61" s="333" t="s">
        <v>976</v>
      </c>
      <c r="F61" s="334" t="s">
        <v>117</v>
      </c>
      <c r="G61" s="330" t="s">
        <v>117</v>
      </c>
      <c r="H61" s="330" t="s">
        <v>117</v>
      </c>
      <c r="I61" s="330" t="s">
        <v>117</v>
      </c>
      <c r="J61" s="330" t="s">
        <v>977</v>
      </c>
      <c r="K61" s="49" t="s">
        <v>208</v>
      </c>
      <c r="L61" s="295" t="s">
        <v>979</v>
      </c>
      <c r="M61" s="255" t="s">
        <v>985</v>
      </c>
      <c r="N61" s="330" t="s">
        <v>284</v>
      </c>
      <c r="O61" s="336" t="s">
        <v>264</v>
      </c>
      <c r="P61" s="336" t="s">
        <v>318</v>
      </c>
      <c r="Q61" s="301" t="s">
        <v>978</v>
      </c>
      <c r="R61" s="331">
        <v>40187</v>
      </c>
      <c r="S61" s="335"/>
      <c r="T61" s="345" t="s">
        <v>265</v>
      </c>
    </row>
    <row r="62" spans="1:20" s="4" customFormat="1" ht="12.75">
      <c r="A62" s="54"/>
      <c r="B62" s="239"/>
      <c r="C62" s="239"/>
      <c r="D62" s="240"/>
      <c r="E62" s="256"/>
      <c r="F62" s="239"/>
      <c r="G62" s="241"/>
      <c r="H62" s="239"/>
      <c r="I62" s="242"/>
      <c r="J62" s="242"/>
      <c r="K62" s="239"/>
      <c r="L62" s="256"/>
      <c r="M62" s="239"/>
      <c r="N62" s="239"/>
      <c r="O62" s="239"/>
      <c r="P62" s="239"/>
      <c r="Q62" s="256"/>
      <c r="R62" s="239"/>
      <c r="S62" s="239"/>
      <c r="T62" s="23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sheetData>
  <sheetProtection/>
  <mergeCells count="3">
    <mergeCell ref="M22:M23"/>
    <mergeCell ref="M11:M13"/>
    <mergeCell ref="Q11:Q13"/>
  </mergeCells>
  <printOptions/>
  <pageMargins left="0.7" right="0.7" top="0.75" bottom="0.75" header="0.3" footer="0.3"/>
  <pageSetup fitToHeight="3"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F19" sqref="F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3" t="s">
        <v>984</v>
      </c>
      <c r="B1" s="403"/>
      <c r="C1" s="403"/>
      <c r="D1" s="403"/>
      <c r="E1" s="403"/>
      <c r="F1" s="403"/>
      <c r="G1" s="403"/>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 aca="true" t="shared" si="0" ref="E4:E14">SUM(C4-D4)</f>
        <v>43094</v>
      </c>
      <c r="F4" s="208">
        <v>0</v>
      </c>
      <c r="G4" s="100">
        <f aca="true" t="shared" si="1" ref="G4:G14">(E4-F4)/E4</f>
        <v>1</v>
      </c>
    </row>
    <row r="5" spans="1:7" ht="23.25" customHeight="1" thickBot="1">
      <c r="A5" s="15" t="s">
        <v>127</v>
      </c>
      <c r="B5" s="15" t="s">
        <v>223</v>
      </c>
      <c r="C5" s="206">
        <f>28*24*60</f>
        <v>40320</v>
      </c>
      <c r="D5" s="16">
        <v>1288</v>
      </c>
      <c r="E5" s="207">
        <f t="shared" si="0"/>
        <v>39032</v>
      </c>
      <c r="F5" s="98">
        <v>0</v>
      </c>
      <c r="G5" s="100">
        <f t="shared" si="1"/>
        <v>1</v>
      </c>
    </row>
    <row r="6" spans="1:7" ht="23.25" customHeight="1" thickBot="1">
      <c r="A6" s="15" t="s">
        <v>128</v>
      </c>
      <c r="B6" s="15" t="s">
        <v>223</v>
      </c>
      <c r="C6" s="206">
        <f>31*24*60</f>
        <v>44640</v>
      </c>
      <c r="D6" s="16">
        <v>3208</v>
      </c>
      <c r="E6" s="207">
        <f t="shared" si="0"/>
        <v>41432</v>
      </c>
      <c r="F6" s="98">
        <v>0</v>
      </c>
      <c r="G6" s="100">
        <f t="shared" si="1"/>
        <v>1</v>
      </c>
    </row>
    <row r="7" spans="1:7" ht="23.25" customHeight="1" thickBot="1">
      <c r="A7" s="15" t="s">
        <v>129</v>
      </c>
      <c r="B7" s="15" t="s">
        <v>223</v>
      </c>
      <c r="C7" s="206">
        <f>30*24*60</f>
        <v>43200</v>
      </c>
      <c r="D7" s="16">
        <v>1080</v>
      </c>
      <c r="E7" s="207">
        <f t="shared" si="0"/>
        <v>42120</v>
      </c>
      <c r="F7" s="98">
        <v>0</v>
      </c>
      <c r="G7" s="100">
        <f t="shared" si="1"/>
        <v>1</v>
      </c>
    </row>
    <row r="8" spans="1:7" ht="23.25" customHeight="1" thickBot="1">
      <c r="A8" s="15" t="s">
        <v>130</v>
      </c>
      <c r="B8" s="15" t="s">
        <v>223</v>
      </c>
      <c r="C8" s="206">
        <f>31*24*60</f>
        <v>44640</v>
      </c>
      <c r="D8" s="16">
        <v>4060</v>
      </c>
      <c r="E8" s="207">
        <f t="shared" si="0"/>
        <v>40580</v>
      </c>
      <c r="F8" s="98">
        <v>5</v>
      </c>
      <c r="G8" s="100">
        <f t="shared" si="1"/>
        <v>0.9998767865943815</v>
      </c>
    </row>
    <row r="9" spans="1:7" ht="23.25" customHeight="1" thickBot="1">
      <c r="A9" s="15" t="s">
        <v>131</v>
      </c>
      <c r="B9" s="15" t="s">
        <v>223</v>
      </c>
      <c r="C9" s="206">
        <f>30*24*60</f>
        <v>43200</v>
      </c>
      <c r="D9" s="16">
        <v>3434</v>
      </c>
      <c r="E9" s="207">
        <f t="shared" si="0"/>
        <v>39766</v>
      </c>
      <c r="F9" s="98">
        <v>0</v>
      </c>
      <c r="G9" s="100">
        <f t="shared" si="1"/>
        <v>1</v>
      </c>
    </row>
    <row r="10" spans="1:7" ht="23.25" customHeight="1" thickBot="1">
      <c r="A10" s="15" t="s">
        <v>132</v>
      </c>
      <c r="B10" s="15" t="s">
        <v>223</v>
      </c>
      <c r="C10" s="206">
        <f>31*24*60</f>
        <v>44640</v>
      </c>
      <c r="D10" s="16">
        <v>870</v>
      </c>
      <c r="E10" s="16">
        <f t="shared" si="0"/>
        <v>43770</v>
      </c>
      <c r="F10" s="15">
        <v>57</v>
      </c>
      <c r="G10" s="100">
        <f t="shared" si="1"/>
        <v>0.9986977381768335</v>
      </c>
    </row>
    <row r="11" spans="1:7" ht="21.75" customHeight="1" thickBot="1">
      <c r="A11" s="15" t="s">
        <v>133</v>
      </c>
      <c r="B11" s="15" t="s">
        <v>223</v>
      </c>
      <c r="C11" s="206">
        <f>31*24*60</f>
        <v>44640</v>
      </c>
      <c r="D11" s="16">
        <v>1308</v>
      </c>
      <c r="E11" s="16">
        <f t="shared" si="0"/>
        <v>43332</v>
      </c>
      <c r="F11" s="15">
        <v>0</v>
      </c>
      <c r="G11" s="100">
        <f t="shared" si="1"/>
        <v>1</v>
      </c>
    </row>
    <row r="12" spans="1:7" ht="23.25" customHeight="1" thickBot="1">
      <c r="A12" s="15" t="s">
        <v>134</v>
      </c>
      <c r="B12" s="15" t="s">
        <v>223</v>
      </c>
      <c r="C12" s="206">
        <f>30*24*60</f>
        <v>43200</v>
      </c>
      <c r="D12" s="16">
        <v>1213</v>
      </c>
      <c r="E12" s="16">
        <f t="shared" si="0"/>
        <v>41987</v>
      </c>
      <c r="F12" s="98">
        <v>720</v>
      </c>
      <c r="G12" s="100">
        <f t="shared" si="1"/>
        <v>0.9828518350918142</v>
      </c>
    </row>
    <row r="13" spans="1:7" ht="23.25" customHeight="1" thickBot="1">
      <c r="A13" s="17" t="s">
        <v>135</v>
      </c>
      <c r="B13" s="15" t="s">
        <v>223</v>
      </c>
      <c r="C13" s="206">
        <f>31*24*60</f>
        <v>44640</v>
      </c>
      <c r="D13" s="16">
        <v>1160</v>
      </c>
      <c r="E13" s="183">
        <f t="shared" si="0"/>
        <v>43480</v>
      </c>
      <c r="F13" s="18">
        <v>267</v>
      </c>
      <c r="G13" s="100">
        <f t="shared" si="1"/>
        <v>0.9938592456301748</v>
      </c>
    </row>
    <row r="14" spans="1:7" ht="23.25" customHeight="1" thickBot="1">
      <c r="A14" s="17" t="s">
        <v>140</v>
      </c>
      <c r="B14" s="15" t="s">
        <v>223</v>
      </c>
      <c r="C14" s="206">
        <f>30*24*60</f>
        <v>43200</v>
      </c>
      <c r="D14" s="16">
        <v>995</v>
      </c>
      <c r="E14" s="16">
        <f t="shared" si="0"/>
        <v>42205</v>
      </c>
      <c r="F14" s="18">
        <v>175</v>
      </c>
      <c r="G14" s="100">
        <f t="shared" si="1"/>
        <v>0.9958535718516763</v>
      </c>
    </row>
    <row r="15" spans="1:7" ht="23.25" customHeight="1" thickBot="1">
      <c r="A15" s="17" t="s">
        <v>141</v>
      </c>
      <c r="B15" s="15" t="s">
        <v>223</v>
      </c>
      <c r="C15" s="18"/>
      <c r="D15" s="16"/>
      <c r="E15" s="183"/>
      <c r="F15" s="204"/>
      <c r="G15" s="100"/>
    </row>
    <row r="16" spans="1:7" ht="23.25" customHeight="1">
      <c r="A16" s="404" t="s">
        <v>222</v>
      </c>
      <c r="B16" s="404" t="s">
        <v>223</v>
      </c>
      <c r="C16" s="406">
        <f>SUM(C4:C15)</f>
        <v>480960</v>
      </c>
      <c r="D16" s="406">
        <f>SUM(D4:D15)</f>
        <v>20162</v>
      </c>
      <c r="E16" s="406">
        <f>SUM(E4:E15)</f>
        <v>460798</v>
      </c>
      <c r="F16" s="406">
        <f>SUM(F4:F15)</f>
        <v>1224</v>
      </c>
      <c r="G16" s="408">
        <f>(E16-F16)/E16</f>
        <v>0.9973437384710871</v>
      </c>
    </row>
    <row r="17" spans="1:7" ht="23.25" customHeight="1" thickBot="1">
      <c r="A17" s="405"/>
      <c r="B17" s="405"/>
      <c r="C17" s="407"/>
      <c r="D17" s="407"/>
      <c r="E17" s="407"/>
      <c r="F17" s="407"/>
      <c r="G17" s="40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F15" sqref="F15"/>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10" t="s">
        <v>983</v>
      </c>
      <c r="B1" s="410"/>
      <c r="C1" s="410"/>
      <c r="D1" s="410"/>
      <c r="E1" s="410"/>
      <c r="F1" s="410"/>
      <c r="G1" s="410"/>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203</v>
      </c>
      <c r="C5" s="206">
        <f>28*24*60</f>
        <v>40320</v>
      </c>
      <c r="D5" s="16">
        <v>1288</v>
      </c>
      <c r="E5" s="207">
        <f t="shared" si="0"/>
        <v>39032</v>
      </c>
      <c r="F5" s="98">
        <v>0</v>
      </c>
      <c r="G5" s="100">
        <f t="shared" si="1"/>
        <v>1</v>
      </c>
    </row>
    <row r="6" spans="1:7" ht="23.25" customHeight="1" thickBot="1">
      <c r="A6" s="15" t="s">
        <v>128</v>
      </c>
      <c r="B6" s="15" t="s">
        <v>203</v>
      </c>
      <c r="C6" s="206">
        <f>31*24*60</f>
        <v>44640</v>
      </c>
      <c r="D6" s="16">
        <v>3208</v>
      </c>
      <c r="E6" s="207">
        <f t="shared" si="0"/>
        <v>41432</v>
      </c>
      <c r="F6" s="98">
        <v>103</v>
      </c>
      <c r="G6" s="100">
        <f t="shared" si="1"/>
        <v>0.9975139988414752</v>
      </c>
    </row>
    <row r="7" spans="1:7" ht="23.25" customHeight="1" thickBot="1">
      <c r="A7" s="15" t="s">
        <v>129</v>
      </c>
      <c r="B7" s="15" t="s">
        <v>203</v>
      </c>
      <c r="C7" s="206">
        <f>30*24*60</f>
        <v>43200</v>
      </c>
      <c r="D7" s="16">
        <v>1080</v>
      </c>
      <c r="E7" s="207">
        <f t="shared" si="0"/>
        <v>42120</v>
      </c>
      <c r="F7" s="98">
        <v>40</v>
      </c>
      <c r="G7" s="100">
        <f t="shared" si="1"/>
        <v>0.9990503323836657</v>
      </c>
    </row>
    <row r="8" spans="1:7" ht="23.25" customHeight="1" thickBot="1">
      <c r="A8" s="15" t="s">
        <v>130</v>
      </c>
      <c r="B8" s="15" t="s">
        <v>203</v>
      </c>
      <c r="C8" s="206">
        <f>31*24*60</f>
        <v>44640</v>
      </c>
      <c r="D8" s="16">
        <v>4060</v>
      </c>
      <c r="E8" s="207">
        <f t="shared" si="0"/>
        <v>40580</v>
      </c>
      <c r="F8" s="98">
        <v>320</v>
      </c>
      <c r="G8" s="100">
        <f t="shared" si="1"/>
        <v>0.992114342040414</v>
      </c>
    </row>
    <row r="9" spans="1:7" ht="23.25" customHeight="1" thickBot="1">
      <c r="A9" s="15" t="s">
        <v>131</v>
      </c>
      <c r="B9" s="15" t="s">
        <v>203</v>
      </c>
      <c r="C9" s="206">
        <f>30*24*60</f>
        <v>43200</v>
      </c>
      <c r="D9" s="16">
        <v>3434</v>
      </c>
      <c r="E9" s="207">
        <f t="shared" si="0"/>
        <v>39766</v>
      </c>
      <c r="F9" s="98">
        <v>0</v>
      </c>
      <c r="G9" s="100">
        <f t="shared" si="1"/>
        <v>1</v>
      </c>
    </row>
    <row r="10" spans="1:7" ht="23.25" customHeight="1" thickBot="1">
      <c r="A10" s="15" t="s">
        <v>132</v>
      </c>
      <c r="B10" s="15" t="s">
        <v>203</v>
      </c>
      <c r="C10" s="206">
        <f>31*24*60</f>
        <v>44640</v>
      </c>
      <c r="D10" s="16">
        <v>870</v>
      </c>
      <c r="E10" s="16">
        <f t="shared" si="0"/>
        <v>43770</v>
      </c>
      <c r="F10" s="15">
        <v>0</v>
      </c>
      <c r="G10" s="100">
        <f t="shared" si="1"/>
        <v>1</v>
      </c>
    </row>
    <row r="11" spans="1:7" ht="23.25" customHeight="1" thickBot="1">
      <c r="A11" s="15" t="s">
        <v>133</v>
      </c>
      <c r="B11" s="15" t="s">
        <v>203</v>
      </c>
      <c r="C11" s="206">
        <f>31*24*60</f>
        <v>44640</v>
      </c>
      <c r="D11" s="16">
        <v>1308</v>
      </c>
      <c r="E11" s="16">
        <f t="shared" si="0"/>
        <v>43332</v>
      </c>
      <c r="F11" s="15">
        <v>0</v>
      </c>
      <c r="G11" s="100">
        <f t="shared" si="1"/>
        <v>1</v>
      </c>
    </row>
    <row r="12" spans="1:7" ht="23.25" customHeight="1" thickBot="1">
      <c r="A12" s="15" t="s">
        <v>134</v>
      </c>
      <c r="B12" s="15" t="s">
        <v>203</v>
      </c>
      <c r="C12" s="206">
        <f>30*24*60</f>
        <v>43200</v>
      </c>
      <c r="D12" s="16">
        <v>1213</v>
      </c>
      <c r="E12" s="16">
        <f>SUM(C12-D12)</f>
        <v>41987</v>
      </c>
      <c r="F12" s="15">
        <v>720</v>
      </c>
      <c r="G12" s="100">
        <f>(E12-F12)/E12</f>
        <v>0.9828518350918142</v>
      </c>
    </row>
    <row r="13" spans="1:7" ht="23.25" customHeight="1" thickBot="1">
      <c r="A13" s="17" t="s">
        <v>135</v>
      </c>
      <c r="B13" s="15" t="s">
        <v>203</v>
      </c>
      <c r="C13" s="206">
        <f>31*24*60</f>
        <v>44640</v>
      </c>
      <c r="D13" s="16">
        <v>1160</v>
      </c>
      <c r="E13" s="16">
        <f>SUM(C13-D13)</f>
        <v>43480</v>
      </c>
      <c r="F13" s="18">
        <v>267</v>
      </c>
      <c r="G13" s="100">
        <f>(E13-F13)/E13</f>
        <v>0.9938592456301748</v>
      </c>
    </row>
    <row r="14" spans="1:7" ht="23.25" customHeight="1" thickBot="1">
      <c r="A14" s="17" t="s">
        <v>140</v>
      </c>
      <c r="B14" s="15" t="s">
        <v>203</v>
      </c>
      <c r="C14" s="206">
        <f>30*24*60</f>
        <v>43200</v>
      </c>
      <c r="D14" s="16">
        <v>995</v>
      </c>
      <c r="E14" s="16">
        <f>SUM(C14-D14)</f>
        <v>42205</v>
      </c>
      <c r="F14" s="18">
        <v>175</v>
      </c>
      <c r="G14" s="100">
        <f>(E14-F14)/E14</f>
        <v>0.9958535718516763</v>
      </c>
    </row>
    <row r="15" spans="1:7" ht="23.25" customHeight="1" thickBot="1">
      <c r="A15" s="17" t="s">
        <v>141</v>
      </c>
      <c r="B15" s="15" t="s">
        <v>203</v>
      </c>
      <c r="C15" s="18"/>
      <c r="D15" s="16"/>
      <c r="E15" s="183"/>
      <c r="F15" s="204"/>
      <c r="G15" s="100"/>
    </row>
    <row r="16" spans="1:7" ht="23.25" customHeight="1">
      <c r="A16" s="404" t="s">
        <v>222</v>
      </c>
      <c r="B16" s="404" t="s">
        <v>203</v>
      </c>
      <c r="C16" s="406">
        <f>SUM(C4:C15)</f>
        <v>480960</v>
      </c>
      <c r="D16" s="406">
        <f>SUM(D4:D15)</f>
        <v>20162</v>
      </c>
      <c r="E16" s="406">
        <f>SUM(E4:E15)</f>
        <v>460798</v>
      </c>
      <c r="F16" s="406">
        <f>SUM(F4:F15)</f>
        <v>1677</v>
      </c>
      <c r="G16" s="408">
        <f>(E16-F16)/E16</f>
        <v>0.9963606612875924</v>
      </c>
    </row>
    <row r="17" spans="1:7" ht="23.25" customHeight="1" thickBot="1">
      <c r="A17" s="405"/>
      <c r="B17" s="405"/>
      <c r="C17" s="407"/>
      <c r="D17" s="407"/>
      <c r="E17" s="407"/>
      <c r="F17" s="407"/>
      <c r="G17" s="409"/>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411" t="s">
        <v>230</v>
      </c>
      <c r="C5" s="412"/>
      <c r="D5" s="412"/>
      <c r="E5" s="412"/>
      <c r="F5" s="412"/>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413" t="s">
        <v>231</v>
      </c>
      <c r="D5" s="412"/>
      <c r="E5" s="412"/>
      <c r="F5" s="412"/>
      <c r="G5" s="412"/>
      <c r="H5" s="412"/>
      <c r="I5" s="414"/>
      <c r="J5" s="60"/>
      <c r="K5" s="413" t="s">
        <v>232</v>
      </c>
      <c r="L5" s="412"/>
      <c r="M5" s="412"/>
      <c r="N5" s="412"/>
      <c r="O5" s="412"/>
      <c r="P5" s="414"/>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3" t="s">
        <v>477</v>
      </c>
      <c r="B1" s="403"/>
      <c r="C1" s="403"/>
      <c r="D1" s="403"/>
      <c r="E1" s="403"/>
      <c r="F1" s="403"/>
      <c r="G1" s="403"/>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404" t="s">
        <v>222</v>
      </c>
      <c r="B16" s="404" t="s">
        <v>223</v>
      </c>
      <c r="C16" s="406">
        <f>SUM(C4:C15)</f>
        <v>525600</v>
      </c>
      <c r="D16" s="406">
        <f>SUM(D4:D15)</f>
        <v>26529</v>
      </c>
      <c r="E16" s="406">
        <f>SUM(E4:E15)</f>
        <v>499071</v>
      </c>
      <c r="F16" s="406">
        <f>SUM(F4:F15)</f>
        <v>1414</v>
      </c>
      <c r="G16" s="408">
        <f>(E16-F16)/E16</f>
        <v>0.9971667357951073</v>
      </c>
    </row>
    <row r="17" spans="1:7" ht="23.25" customHeight="1" thickBot="1">
      <c r="A17" s="405"/>
      <c r="B17" s="405"/>
      <c r="C17" s="407"/>
      <c r="D17" s="407"/>
      <c r="E17" s="407"/>
      <c r="F17" s="407"/>
      <c r="G17" s="40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10" t="s">
        <v>914</v>
      </c>
      <c r="B1" s="410"/>
      <c r="C1" s="410"/>
      <c r="D1" s="410"/>
      <c r="E1" s="410"/>
      <c r="F1" s="410"/>
      <c r="G1" s="410"/>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404" t="s">
        <v>222</v>
      </c>
      <c r="B16" s="404" t="s">
        <v>203</v>
      </c>
      <c r="C16" s="406">
        <f>SUM(C4:C15)</f>
        <v>525600</v>
      </c>
      <c r="D16" s="406">
        <f>SUM(D4:D15)</f>
        <v>26529</v>
      </c>
      <c r="E16" s="406">
        <f>SUM(E4:E15)</f>
        <v>499071</v>
      </c>
      <c r="F16" s="406">
        <f>SUM(F4:F15)</f>
        <v>1462</v>
      </c>
      <c r="G16" s="408">
        <f>(E16-F16)/E16</f>
        <v>0.9970705570950826</v>
      </c>
    </row>
    <row r="17" spans="1:7" ht="23.25" customHeight="1" thickBot="1">
      <c r="A17" s="405"/>
      <c r="B17" s="405"/>
      <c r="C17" s="407"/>
      <c r="D17" s="407"/>
      <c r="E17" s="407"/>
      <c r="F17" s="407"/>
      <c r="G17" s="40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balbracht</cp:lastModifiedBy>
  <cp:lastPrinted>2010-10-14T17:37:02Z</cp:lastPrinted>
  <dcterms:created xsi:type="dcterms:W3CDTF">2006-03-02T20:08:25Z</dcterms:created>
  <dcterms:modified xsi:type="dcterms:W3CDTF">2010-12-03T21:59:31Z</dcterms:modified>
  <cp:category/>
  <cp:version/>
  <cp:contentType/>
  <cp:contentStatus/>
</cp:coreProperties>
</file>