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'Vote'!$E$31:$I$34</definedName>
    <definedName name="clearIndGenVote">'Vote'!$G$31:$I$34</definedName>
    <definedName name="clearIndREP">'Vote'!$E$44:$I$48</definedName>
    <definedName name="clearIndREPVote">'Vote'!$G$44:$I$48</definedName>
    <definedName name="clearIOU">'Vote'!$E$24:$I$28</definedName>
    <definedName name="clearIOUVote">'Vote'!$G$24:$I$28</definedName>
    <definedName name="clearMarketers">'Vote'!$E$51:$I$55</definedName>
    <definedName name="clearMarketersVote">'Vote'!$G$51:$I$55</definedName>
    <definedName name="clearMuni">'Vote'!$E$17:$I$21</definedName>
    <definedName name="clearMuniVote">'Vote'!$G$17:$I$21</definedName>
    <definedName name="clearResidential">'Vote'!$E$37:$I$41</definedName>
    <definedName name="clearResidentialVote">'Vote'!$G$37:$I$41</definedName>
    <definedName name="Coop">'Vote'!$G$10:$I$15</definedName>
    <definedName name="countCoop">'Vote'!$F$15</definedName>
    <definedName name="countCoopAbstain">'Vote'!$I$15</definedName>
    <definedName name="countIndGen">'Vote'!$F$35</definedName>
    <definedName name="countIndGenAbstain">'Vote'!$I$35</definedName>
    <definedName name="countIndREP">'Vote'!$F$49</definedName>
    <definedName name="countIndREPAbstain">'Vote'!$I$49</definedName>
    <definedName name="countIOU">'Vote'!$F$29</definedName>
    <definedName name="countIOUAbstain">'Vote'!$I$29</definedName>
    <definedName name="countMarketers">'Vote'!$F$56</definedName>
    <definedName name="countMarketersAbstain">'Vote'!$I$56</definedName>
    <definedName name="countMuni">'Vote'!$F$22</definedName>
    <definedName name="countMuniAbstain">'Vote'!$I$22</definedName>
    <definedName name="countRes">'Vote'!$F$42</definedName>
    <definedName name="countResAbstain">'Vote'!$I$42</definedName>
    <definedName name="Divide_Cons_Votes">'Vote'!$D$36</definedName>
    <definedName name="FailReason">'Vote'!$G$4</definedName>
    <definedName name="IndGen">'Vote'!$G$30:$I$35</definedName>
    <definedName name="IndREP">'Vote'!$G$43:$I$49</definedName>
    <definedName name="IOU">'Vote'!$G$23:$I$29</definedName>
    <definedName name="Marketers">'Vote'!$G$50:$I$56</definedName>
    <definedName name="MotionStatus">'Vote'!$G$3</definedName>
    <definedName name="muni">'Vote'!$G$16:$I$22</definedName>
    <definedName name="MuniSubSeg">'Vote'!$H$36</definedName>
    <definedName name="Output_Area">'Vote'!$G$3:$H$4</definedName>
    <definedName name="_xlnm.Print_Area" localSheetId="0">'Vote'!$A$1:$J$63</definedName>
    <definedName name="RepVoteNo">'Vote'!#REF!</definedName>
    <definedName name="RepVoteYes">'Vote'!#REF!</definedName>
    <definedName name="Residential">'Vote'!$G$36:$I$42</definedName>
    <definedName name="SegmentOrTAC">'Vote'!$F$5</definedName>
    <definedName name="SegmentVoteNo">'Vote'!$H$5</definedName>
    <definedName name="SegmentVoteYes">'Vote'!$G$5</definedName>
    <definedName name="Total_Cons_Votes">'Vote'!$F$36</definedName>
    <definedName name="TotalMembers">'Vote'!$F$59</definedName>
    <definedName name="VoteNumberFormat">'Vote'!$G$10:$H$59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<sst xmlns="http://schemas.openxmlformats.org/spreadsheetml/2006/main" count="127" uniqueCount="92">
  <si>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</si>
  <si>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</si>
  <si>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</si>
  <si>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</si>
  <si>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</si>
  <si>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</si>
  <si>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</si>
  <si>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</si>
  <si>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</si>
  <si>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</si>
  <si>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</si>
  <si>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</si>
  <si>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</si>
  <si>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</si>
  <si>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</si>
  <si>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</si>
  <si>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</si>
  <si>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</si>
  <si>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</si>
  <si>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</si>
  <si>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</si>
  <si>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</si>
  <si>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</si>
  <si>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</si>
  <si>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</si>
  <si>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</si>
  <si>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</si>
  <si>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</si>
  <si>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</si>
  <si>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</si>
  <si>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</si>
  <si>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</si>
  <si>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</si>
  <si>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</si>
  <si>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</si>
  <si>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</si>
  <si>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</si>
  <si>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</si>
  <si>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</si>
  <si>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</si>
  <si>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Brazos Electric Power Cooperative</t>
  </si>
  <si>
    <t>Version 2.2</t>
  </si>
  <si>
    <t>Kyle Minnix</t>
  </si>
  <si>
    <t>South Texas Electric Cooperative</t>
  </si>
  <si>
    <t>Wendy Ohrt</t>
  </si>
  <si>
    <t>Nueces Electric Cooperative, Inc.</t>
  </si>
  <si>
    <t>City of College Station</t>
  </si>
  <si>
    <t>Bryan Texas Utilities</t>
  </si>
  <si>
    <t>AEP Corporation</t>
  </si>
  <si>
    <t>First Choice Power, LP</t>
  </si>
  <si>
    <t>SUEZ Energy Marketing NA, Inc.</t>
  </si>
  <si>
    <t>Calpine Corporation</t>
  </si>
  <si>
    <t>HEB Grocery Company</t>
  </si>
  <si>
    <t>Office of Public Utility Counsel</t>
  </si>
  <si>
    <t>Direct Energy, LP</t>
  </si>
  <si>
    <t>Tenaska Power Services Co.</t>
  </si>
  <si>
    <t>Kyle Patrick</t>
  </si>
  <si>
    <t>Kean Register</t>
  </si>
  <si>
    <t>Kathy Scott</t>
  </si>
  <si>
    <t>Chris Rowley</t>
  </si>
  <si>
    <t>TXU</t>
  </si>
  <si>
    <t>City of Eastland</t>
  </si>
  <si>
    <t>Chris Brewster</t>
  </si>
  <si>
    <t>Annette Mass</t>
  </si>
  <si>
    <t>Eli Worley</t>
  </si>
  <si>
    <t>Jennifer Frederick</t>
  </si>
  <si>
    <t>Joe Lopez</t>
  </si>
  <si>
    <t>Grant Hutchison</t>
  </si>
  <si>
    <t>Michael Matlock</t>
  </si>
  <si>
    <t>Gexa</t>
  </si>
  <si>
    <t>Robin Boehnemann</t>
  </si>
  <si>
    <t>Exelon Generation</t>
  </si>
  <si>
    <t>Tony Marsh</t>
  </si>
  <si>
    <t>MAMO Enterprises</t>
  </si>
  <si>
    <t xml:space="preserve">Timothy Crabb </t>
  </si>
  <si>
    <t>Wayne Callender</t>
  </si>
  <si>
    <t>Frank Wilson</t>
  </si>
  <si>
    <t>Reliant Energy</t>
  </si>
  <si>
    <t>Prepared by: Sandra Tindall</t>
  </si>
  <si>
    <t>Motion Carries</t>
  </si>
  <si>
    <t>To grant Urgent status to RMGRR091, Accelerated Disconnect and Reconnect for Customers with Advanced Meters</t>
  </si>
  <si>
    <t>Date: October 27, 2010</t>
  </si>
  <si>
    <t>Elaine Kelly-Diaz</t>
  </si>
  <si>
    <t>Gricelda Calzada</t>
  </si>
  <si>
    <t>Dawn Patsel</t>
  </si>
  <si>
    <t>E.ON Climate and Renewables</t>
  </si>
  <si>
    <t>Brad Schwarz</t>
  </si>
  <si>
    <t>Jason Armenta</t>
  </si>
  <si>
    <t>Fulcrum Retail Energy</t>
  </si>
  <si>
    <t>Lynda Fohn</t>
  </si>
  <si>
    <t>Stream Energy</t>
  </si>
  <si>
    <t>Chris Crabtree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</si>
</sst>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65" fontId="4" fillId="36" borderId="10" xfId="57" applyNumberFormat="1" applyFont="1" applyFill="1" applyBorder="1" applyAlignment="1">
      <alignment horizontal="center" vertical="center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41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/>
      <c r="C3" s="62"/>
      <c r="D3" s="62"/>
      <c r="E3" s="10"/>
      <c r="F3" s="5" t="s">
        <v>23</v>
      </c>
      <c r="G3" s="59" t="s">
        <v>79</v>
      </c>
      <c r="H3" s="60"/>
      <c r="I3" s="15"/>
    </row>
    <row r="4" spans="1:9" ht="23.25" customHeight="1">
      <c r="A4" s="16"/>
      <c r="B4" s="63" t="s">
        <v>80</v>
      </c>
      <c r="C4" s="64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81</v>
      </c>
      <c r="C5" s="19"/>
      <c r="D5" s="11"/>
      <c r="E5" s="10"/>
      <c r="F5" s="1" t="s">
        <v>21</v>
      </c>
      <c r="G5" s="20">
        <f>IF((G59+H59)=0,"",G59)</f>
        <v>7.5</v>
      </c>
      <c r="H5" s="20">
        <f>IF((G59+H59)=0,"",H59)</f>
        <v>0</v>
      </c>
      <c r="I5" s="21">
        <f>I59</f>
        <v>0</v>
      </c>
    </row>
    <row r="6" spans="2:9" ht="22.5" customHeight="1">
      <c r="B6" s="18" t="s">
        <v>78</v>
      </c>
      <c r="C6" s="18"/>
      <c r="D6" s="19"/>
      <c r="E6" s="22"/>
      <c r="F6" s="1" t="s">
        <v>35</v>
      </c>
      <c r="G6" s="23">
        <f>G60</f>
        <v>1</v>
      </c>
      <c r="H6" s="23">
        <f>H60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40</v>
      </c>
      <c r="C11" s="30"/>
      <c r="D11" s="30"/>
      <c r="E11" s="31" t="s">
        <v>42</v>
      </c>
      <c r="F11" s="32" t="s">
        <v>15</v>
      </c>
      <c r="G11" s="33">
        <v>0.3333333333333333</v>
      </c>
      <c r="H11" s="33"/>
      <c r="I11" s="27"/>
    </row>
    <row r="12" spans="2:9" s="29" customFormat="1" ht="11.25">
      <c r="B12" s="30" t="s">
        <v>43</v>
      </c>
      <c r="C12" s="30"/>
      <c r="D12" s="30"/>
      <c r="E12" s="34" t="s">
        <v>44</v>
      </c>
      <c r="F12" s="32" t="s">
        <v>15</v>
      </c>
      <c r="G12" s="33">
        <v>0.3333333333333333</v>
      </c>
      <c r="H12" s="33"/>
      <c r="I12" s="27"/>
    </row>
    <row r="13" spans="2:9" s="29" customFormat="1" ht="11.25">
      <c r="B13" s="30" t="s">
        <v>45</v>
      </c>
      <c r="C13" s="30"/>
      <c r="D13" s="30"/>
      <c r="E13" s="34" t="s">
        <v>76</v>
      </c>
      <c r="F13" s="32" t="s">
        <v>15</v>
      </c>
      <c r="G13" s="33">
        <v>0.3333333333333333</v>
      </c>
      <c r="H13" s="33"/>
      <c r="I13" s="27"/>
    </row>
    <row r="14" spans="2:9" s="29" customFormat="1" ht="6.75" customHeight="1">
      <c r="B14" s="35"/>
      <c r="C14" s="35"/>
      <c r="D14" s="35"/>
      <c r="E14" s="22"/>
      <c r="F14" s="27"/>
      <c r="G14" s="28"/>
      <c r="H14" s="28"/>
      <c r="I14" s="27"/>
    </row>
    <row r="15" spans="2:9" ht="11.25">
      <c r="B15" s="18"/>
      <c r="C15" s="18"/>
      <c r="D15" s="18"/>
      <c r="E15" s="1" t="s">
        <v>21</v>
      </c>
      <c r="F15" s="36">
        <f>COUNTA(F10:F14)</f>
        <v>3</v>
      </c>
      <c r="G15" s="37">
        <f>SUM(G10:G14)</f>
        <v>1</v>
      </c>
      <c r="H15" s="38">
        <f>SUM(H10:H14)</f>
        <v>0</v>
      </c>
      <c r="I15" s="36">
        <f>COUNTA(I10:I14)</f>
        <v>0</v>
      </c>
    </row>
    <row r="16" spans="2:9" ht="11.25">
      <c r="B16" s="10" t="s">
        <v>11</v>
      </c>
      <c r="C16" s="10"/>
      <c r="D16" s="10"/>
      <c r="E16" s="10"/>
      <c r="F16" s="10"/>
      <c r="G16" s="39"/>
      <c r="H16" s="39"/>
      <c r="I16" s="27"/>
    </row>
    <row r="17" spans="2:9" ht="11.25">
      <c r="B17" s="40" t="s">
        <v>36</v>
      </c>
      <c r="C17" s="40"/>
      <c r="D17" s="40"/>
      <c r="E17" s="41" t="s">
        <v>82</v>
      </c>
      <c r="F17" s="32" t="s">
        <v>15</v>
      </c>
      <c r="G17" s="33">
        <v>0.5</v>
      </c>
      <c r="H17" s="42"/>
      <c r="I17" s="27"/>
    </row>
    <row r="18" spans="2:9" ht="11.25">
      <c r="B18" s="40" t="s">
        <v>46</v>
      </c>
      <c r="C18" s="40"/>
      <c r="D18" s="40"/>
      <c r="E18" s="41" t="s">
        <v>74</v>
      </c>
      <c r="F18" s="32" t="s">
        <v>15</v>
      </c>
      <c r="G18" s="42">
        <v>0.5</v>
      </c>
      <c r="H18" s="42"/>
      <c r="I18" s="27"/>
    </row>
    <row r="19" spans="2:9" ht="11.25">
      <c r="B19" s="40" t="s">
        <v>47</v>
      </c>
      <c r="C19" s="40"/>
      <c r="D19" s="40"/>
      <c r="E19" s="41" t="s">
        <v>57</v>
      </c>
      <c r="F19" s="32"/>
      <c r="G19" s="33"/>
      <c r="H19" s="42"/>
      <c r="I19" s="27"/>
    </row>
    <row r="20" spans="2:9" ht="11.25">
      <c r="B20" s="40" t="s">
        <v>38</v>
      </c>
      <c r="C20" s="40"/>
      <c r="D20" s="40"/>
      <c r="E20" s="41" t="s">
        <v>75</v>
      </c>
      <c r="F20" s="32"/>
      <c r="G20" s="33"/>
      <c r="H20" s="42"/>
      <c r="I20" s="27"/>
    </row>
    <row r="21" spans="2:9" ht="7.5" customHeight="1">
      <c r="B21" s="18"/>
      <c r="C21" s="18"/>
      <c r="D21" s="18"/>
      <c r="E21" s="22"/>
      <c r="F21" s="27"/>
      <c r="G21" s="28"/>
      <c r="H21" s="28"/>
      <c r="I21" s="27"/>
    </row>
    <row r="22" spans="2:9" ht="11.25">
      <c r="B22" s="18"/>
      <c r="C22" s="18"/>
      <c r="D22" s="18"/>
      <c r="E22" s="1" t="s">
        <v>21</v>
      </c>
      <c r="F22" s="36">
        <f>COUNTA(F16:F21)</f>
        <v>2</v>
      </c>
      <c r="G22" s="37">
        <f>SUM(G16:G21)</f>
        <v>1</v>
      </c>
      <c r="H22" s="38">
        <f>SUM(H16:H21)</f>
        <v>0</v>
      </c>
      <c r="I22" s="36">
        <f>COUNTA(I16:I21)</f>
        <v>0</v>
      </c>
    </row>
    <row r="23" spans="2:9" ht="11.25">
      <c r="B23" s="10" t="s">
        <v>0</v>
      </c>
      <c r="C23" s="10"/>
      <c r="D23" s="10"/>
      <c r="E23" s="22"/>
      <c r="F23" s="27"/>
      <c r="G23" s="28"/>
      <c r="H23" s="28"/>
      <c r="I23" s="27"/>
    </row>
    <row r="24" spans="2:9" ht="11.25">
      <c r="B24" s="40" t="s">
        <v>48</v>
      </c>
      <c r="C24" s="40"/>
      <c r="D24" s="40"/>
      <c r="E24" s="41" t="s">
        <v>83</v>
      </c>
      <c r="F24" s="32" t="s">
        <v>15</v>
      </c>
      <c r="G24" s="33">
        <v>0.25</v>
      </c>
      <c r="H24" s="42"/>
      <c r="I24" s="27"/>
    </row>
    <row r="25" spans="2:9" ht="11.25">
      <c r="B25" s="40" t="s">
        <v>37</v>
      </c>
      <c r="C25" s="40"/>
      <c r="D25" s="40"/>
      <c r="E25" s="41" t="s">
        <v>58</v>
      </c>
      <c r="F25" s="32" t="s">
        <v>15</v>
      </c>
      <c r="G25" s="33">
        <v>0.25</v>
      </c>
      <c r="H25" s="42"/>
      <c r="I25" s="27"/>
    </row>
    <row r="26" spans="2:9" ht="11.25">
      <c r="B26" s="40" t="s">
        <v>49</v>
      </c>
      <c r="C26" s="40"/>
      <c r="D26" s="40"/>
      <c r="E26" s="41" t="s">
        <v>84</v>
      </c>
      <c r="F26" s="32" t="s">
        <v>15</v>
      </c>
      <c r="G26" s="42">
        <v>0.25</v>
      </c>
      <c r="H26" s="42"/>
      <c r="I26" s="27"/>
    </row>
    <row r="27" spans="2:9" ht="11.25">
      <c r="B27" s="40" t="s">
        <v>60</v>
      </c>
      <c r="C27" s="43"/>
      <c r="D27" s="43"/>
      <c r="E27" s="41" t="s">
        <v>59</v>
      </c>
      <c r="F27" s="32" t="s">
        <v>15</v>
      </c>
      <c r="G27" s="33">
        <v>0.25</v>
      </c>
      <c r="H27" s="42"/>
      <c r="I27" s="27"/>
    </row>
    <row r="28" spans="2:9" ht="6" customHeight="1">
      <c r="B28" s="18"/>
      <c r="C28" s="18"/>
      <c r="D28" s="18"/>
      <c r="E28" s="22"/>
      <c r="F28" s="27"/>
      <c r="G28" s="28"/>
      <c r="H28" s="28"/>
      <c r="I28" s="27"/>
    </row>
    <row r="29" spans="2:9" ht="11.25">
      <c r="B29" s="18"/>
      <c r="C29" s="18"/>
      <c r="D29" s="18"/>
      <c r="E29" s="1" t="s">
        <v>21</v>
      </c>
      <c r="F29" s="36">
        <f>COUNTA(F23:F28)</f>
        <v>4</v>
      </c>
      <c r="G29" s="37">
        <f>SUM(G23:G28)</f>
        <v>1</v>
      </c>
      <c r="H29" s="38">
        <f>SUM(H23:H28)</f>
        <v>0</v>
      </c>
      <c r="I29" s="36">
        <f>COUNTA(I23:I28)</f>
        <v>0</v>
      </c>
    </row>
    <row r="30" spans="2:9" ht="11.25">
      <c r="B30" s="10" t="s">
        <v>33</v>
      </c>
      <c r="C30" s="10"/>
      <c r="D30" s="10"/>
      <c r="E30" s="22"/>
      <c r="F30" s="27"/>
      <c r="G30" s="28"/>
      <c r="H30" s="28"/>
      <c r="I30" s="27"/>
    </row>
    <row r="31" spans="2:9" ht="11.25">
      <c r="B31" s="40" t="s">
        <v>85</v>
      </c>
      <c r="C31" s="40"/>
      <c r="D31" s="40"/>
      <c r="E31" s="41" t="s">
        <v>86</v>
      </c>
      <c r="F31" s="32" t="s">
        <v>15</v>
      </c>
      <c r="G31" s="42">
        <v>0.5</v>
      </c>
      <c r="H31" s="42"/>
      <c r="I31" s="27"/>
    </row>
    <row r="32" spans="2:9" ht="11.25">
      <c r="B32" s="40" t="s">
        <v>50</v>
      </c>
      <c r="C32" s="40"/>
      <c r="D32" s="40"/>
      <c r="E32" s="41" t="s">
        <v>67</v>
      </c>
      <c r="F32" s="32"/>
      <c r="G32" s="33"/>
      <c r="H32" s="42"/>
      <c r="I32" s="27"/>
    </row>
    <row r="33" spans="2:9" ht="11.25">
      <c r="B33" s="40" t="s">
        <v>51</v>
      </c>
      <c r="C33" s="40"/>
      <c r="D33" s="40"/>
      <c r="E33" s="41" t="s">
        <v>87</v>
      </c>
      <c r="F33" s="32" t="s">
        <v>15</v>
      </c>
      <c r="G33" s="42">
        <v>0.5</v>
      </c>
      <c r="H33" s="42"/>
      <c r="I33" s="27"/>
    </row>
    <row r="34" spans="2:9" ht="8.25" customHeight="1">
      <c r="B34" s="18"/>
      <c r="C34" s="18"/>
      <c r="D34" s="18"/>
      <c r="E34" s="22"/>
      <c r="F34" s="27"/>
      <c r="G34" s="28"/>
      <c r="H34" s="28"/>
      <c r="I34" s="27"/>
    </row>
    <row r="35" spans="2:9" ht="11.25">
      <c r="B35" s="18"/>
      <c r="C35" s="18"/>
      <c r="D35" s="18"/>
      <c r="E35" s="1" t="s">
        <v>21</v>
      </c>
      <c r="F35" s="36">
        <f>COUNTA(F30:F34)</f>
        <v>2</v>
      </c>
      <c r="G35" s="37">
        <f>SUM(G30:G34)</f>
        <v>1</v>
      </c>
      <c r="H35" s="38">
        <f>SUM(H30:H34)</f>
        <v>0</v>
      </c>
      <c r="I35" s="36">
        <f>COUNTA(I30:I34)</f>
        <v>0</v>
      </c>
    </row>
    <row r="36" spans="2:9" ht="13.5" customHeight="1">
      <c r="B36" s="10" t="s">
        <v>2</v>
      </c>
      <c r="C36" s="1" t="s">
        <v>16</v>
      </c>
      <c r="D36" s="2" t="s">
        <v>15</v>
      </c>
      <c r="E36" s="3" t="s">
        <v>17</v>
      </c>
      <c r="F36" s="4">
        <v>1.5</v>
      </c>
      <c r="G36" s="44"/>
      <c r="H36" s="45"/>
      <c r="I36" s="27"/>
    </row>
    <row r="37" spans="2:9" ht="11.25">
      <c r="B37" s="40"/>
      <c r="C37" s="43"/>
      <c r="D37" s="46" t="s">
        <v>20</v>
      </c>
      <c r="E37" s="41"/>
      <c r="F37" s="32"/>
      <c r="G37" s="42"/>
      <c r="H37" s="42"/>
      <c r="I37" s="27"/>
    </row>
    <row r="38" spans="2:9" ht="11.25">
      <c r="B38" s="40" t="s">
        <v>52</v>
      </c>
      <c r="C38" s="43"/>
      <c r="D38" s="46" t="s">
        <v>19</v>
      </c>
      <c r="E38" s="41" t="s">
        <v>66</v>
      </c>
      <c r="F38" s="32" t="s">
        <v>15</v>
      </c>
      <c r="G38" s="33">
        <v>0.375</v>
      </c>
      <c r="H38" s="42"/>
      <c r="I38" s="27"/>
    </row>
    <row r="39" spans="2:9" ht="11.25">
      <c r="B39" s="40" t="s">
        <v>53</v>
      </c>
      <c r="C39" s="43"/>
      <c r="D39" s="46" t="s">
        <v>18</v>
      </c>
      <c r="E39" s="41" t="s">
        <v>63</v>
      </c>
      <c r="F39" s="32" t="s">
        <v>15</v>
      </c>
      <c r="G39" s="33">
        <v>0.75</v>
      </c>
      <c r="H39" s="42"/>
      <c r="I39" s="27"/>
    </row>
    <row r="40" spans="2:9" ht="11.25">
      <c r="B40" s="40" t="s">
        <v>61</v>
      </c>
      <c r="C40" s="43"/>
      <c r="D40" s="46" t="s">
        <v>19</v>
      </c>
      <c r="E40" s="41" t="s">
        <v>62</v>
      </c>
      <c r="F40" s="32" t="s">
        <v>15</v>
      </c>
      <c r="G40" s="33">
        <v>0.375</v>
      </c>
      <c r="H40" s="42"/>
      <c r="I40" s="27"/>
    </row>
    <row r="41" spans="2:9" ht="6.75" customHeight="1">
      <c r="B41" s="18"/>
      <c r="C41" s="10"/>
      <c r="D41" s="10"/>
      <c r="E41" s="22"/>
      <c r="F41" s="27"/>
      <c r="G41" s="28"/>
      <c r="H41" s="28"/>
      <c r="I41" s="27"/>
    </row>
    <row r="42" spans="2:9" ht="11.25">
      <c r="B42" s="22"/>
      <c r="C42" s="18"/>
      <c r="D42" s="18"/>
      <c r="E42" s="1" t="s">
        <v>21</v>
      </c>
      <c r="F42" s="36">
        <f>COUNTA(F37:F41)</f>
        <v>3</v>
      </c>
      <c r="G42" s="37">
        <f>SUM(G36:G41)</f>
        <v>1.5</v>
      </c>
      <c r="H42" s="38">
        <f>SUM(H36:H41)</f>
        <v>0</v>
      </c>
      <c r="I42" s="36">
        <f>COUNTA(I36:I41)</f>
        <v>0</v>
      </c>
    </row>
    <row r="43" spans="2:9" ht="11.25">
      <c r="B43" s="10" t="s">
        <v>9</v>
      </c>
      <c r="C43" s="18"/>
      <c r="D43" s="18"/>
      <c r="E43" s="22"/>
      <c r="F43" s="27"/>
      <c r="G43" s="28"/>
      <c r="H43" s="28"/>
      <c r="I43" s="27"/>
    </row>
    <row r="44" spans="2:9" ht="11.25">
      <c r="B44" s="40" t="s">
        <v>69</v>
      </c>
      <c r="C44" s="40"/>
      <c r="D44" s="40"/>
      <c r="E44" s="41" t="s">
        <v>68</v>
      </c>
      <c r="F44" s="32" t="s">
        <v>15</v>
      </c>
      <c r="G44" s="33">
        <v>0.3333333333333333</v>
      </c>
      <c r="H44" s="42"/>
      <c r="I44" s="27"/>
    </row>
    <row r="45" spans="2:9" ht="11.25">
      <c r="B45" s="40" t="s">
        <v>54</v>
      </c>
      <c r="C45" s="40"/>
      <c r="D45" s="40"/>
      <c r="E45" s="41" t="s">
        <v>65</v>
      </c>
      <c r="F45" s="32" t="s">
        <v>15</v>
      </c>
      <c r="G45" s="33">
        <v>0.3333333333333333</v>
      </c>
      <c r="H45" s="42"/>
      <c r="I45" s="27"/>
    </row>
    <row r="46" spans="2:9" ht="11.25">
      <c r="B46" s="40" t="s">
        <v>88</v>
      </c>
      <c r="C46" s="40"/>
      <c r="D46" s="40"/>
      <c r="E46" s="41" t="s">
        <v>89</v>
      </c>
      <c r="F46" s="32"/>
      <c r="G46" s="33"/>
      <c r="H46" s="42"/>
      <c r="I46" s="27"/>
    </row>
    <row r="47" spans="2:9" ht="11.25">
      <c r="B47" s="40" t="s">
        <v>90</v>
      </c>
      <c r="C47" s="40"/>
      <c r="D47" s="40"/>
      <c r="E47" s="41" t="s">
        <v>91</v>
      </c>
      <c r="F47" s="32" t="s">
        <v>15</v>
      </c>
      <c r="G47" s="33">
        <v>0.3333333333333333</v>
      </c>
      <c r="H47" s="42"/>
      <c r="I47" s="27"/>
    </row>
    <row r="48" spans="2:9" ht="6.75" customHeight="1">
      <c r="B48" s="18"/>
      <c r="C48" s="10"/>
      <c r="D48" s="10"/>
      <c r="E48" s="22"/>
      <c r="F48" s="27"/>
      <c r="G48" s="28"/>
      <c r="H48" s="28"/>
      <c r="I48" s="27"/>
    </row>
    <row r="49" spans="2:9" ht="11.25">
      <c r="B49" s="22"/>
      <c r="C49" s="18"/>
      <c r="D49" s="18"/>
      <c r="E49" s="1" t="s">
        <v>21</v>
      </c>
      <c r="F49" s="36">
        <f>COUNTA(F43:F48)</f>
        <v>3</v>
      </c>
      <c r="G49" s="37">
        <f>SUM(G43:G48)</f>
        <v>1</v>
      </c>
      <c r="H49" s="38">
        <f>SUM(H43:H48)</f>
        <v>0</v>
      </c>
      <c r="I49" s="36">
        <f>COUNTA(I43:I48)</f>
        <v>0</v>
      </c>
    </row>
    <row r="50" spans="2:9" ht="11.25">
      <c r="B50" s="10" t="s">
        <v>12</v>
      </c>
      <c r="C50" s="10"/>
      <c r="D50" s="10"/>
      <c r="E50" s="22"/>
      <c r="F50" s="27"/>
      <c r="G50" s="28"/>
      <c r="H50" s="28"/>
      <c r="I50" s="27"/>
    </row>
    <row r="51" spans="2:9" ht="11.25">
      <c r="B51" s="40" t="s">
        <v>55</v>
      </c>
      <c r="C51" s="40"/>
      <c r="D51" s="40"/>
      <c r="E51" s="41" t="s">
        <v>64</v>
      </c>
      <c r="F51" s="32"/>
      <c r="G51" s="42"/>
      <c r="H51" s="42"/>
      <c r="I51" s="27"/>
    </row>
    <row r="52" spans="2:9" ht="11.25">
      <c r="B52" s="40" t="s">
        <v>71</v>
      </c>
      <c r="C52" s="40"/>
      <c r="D52" s="40"/>
      <c r="E52" s="41" t="s">
        <v>70</v>
      </c>
      <c r="F52" s="32"/>
      <c r="G52" s="33"/>
      <c r="H52" s="42"/>
      <c r="I52" s="27"/>
    </row>
    <row r="53" spans="2:9" ht="11.25">
      <c r="B53" s="40" t="s">
        <v>73</v>
      </c>
      <c r="C53" s="40"/>
      <c r="D53" s="40"/>
      <c r="E53" s="41" t="s">
        <v>72</v>
      </c>
      <c r="F53" s="32" t="s">
        <v>15</v>
      </c>
      <c r="G53" s="33">
        <v>0.5</v>
      </c>
      <c r="H53" s="42"/>
      <c r="I53" s="27"/>
    </row>
    <row r="54" spans="2:9" ht="11.25">
      <c r="B54" s="40" t="s">
        <v>77</v>
      </c>
      <c r="C54" s="40"/>
      <c r="D54" s="40"/>
      <c r="E54" s="41" t="s">
        <v>56</v>
      </c>
      <c r="F54" s="32" t="s">
        <v>15</v>
      </c>
      <c r="G54" s="33">
        <v>0.5</v>
      </c>
      <c r="H54" s="42"/>
      <c r="I54" s="27"/>
    </row>
    <row r="55" spans="2:9" ht="7.5" customHeight="1">
      <c r="B55" s="18"/>
      <c r="C55" s="18"/>
      <c r="D55" s="18"/>
      <c r="E55" s="22"/>
      <c r="F55" s="27"/>
      <c r="G55" s="28"/>
      <c r="H55" s="28"/>
      <c r="I55" s="27"/>
    </row>
    <row r="56" spans="2:9" ht="11.25">
      <c r="B56" s="18"/>
      <c r="C56" s="18"/>
      <c r="D56" s="18"/>
      <c r="E56" s="1" t="s">
        <v>21</v>
      </c>
      <c r="F56" s="36">
        <f>COUNTA(F50:F55)</f>
        <v>2</v>
      </c>
      <c r="G56" s="37">
        <f>SUM(G50:G55)</f>
        <v>1</v>
      </c>
      <c r="H56" s="38">
        <f>SUM(H50:H55)</f>
        <v>0</v>
      </c>
      <c r="I56" s="36">
        <f>COUNTA(I50:I55)</f>
        <v>0</v>
      </c>
    </row>
    <row r="57" spans="2:9" ht="11.25">
      <c r="B57" s="10" t="s">
        <v>8</v>
      </c>
      <c r="C57" s="18"/>
      <c r="D57" s="18"/>
      <c r="E57" s="47"/>
      <c r="F57" s="12"/>
      <c r="G57" s="48"/>
      <c r="H57" s="49"/>
      <c r="I57" s="15"/>
    </row>
    <row r="58" spans="2:9" ht="11.25">
      <c r="B58" s="22"/>
      <c r="C58" s="18"/>
      <c r="D58" s="18"/>
      <c r="E58" s="22"/>
      <c r="F58" s="12"/>
      <c r="G58" s="50"/>
      <c r="H58" s="50"/>
      <c r="I58" s="51" t="s">
        <v>7</v>
      </c>
    </row>
    <row r="59" spans="2:9" ht="12" thickBot="1">
      <c r="B59" s="22"/>
      <c r="C59" s="10"/>
      <c r="D59" s="10"/>
      <c r="E59" s="1" t="s">
        <v>21</v>
      </c>
      <c r="F59" s="36">
        <f>F15+F22+F29+F35+F42+F49+F56</f>
        <v>19</v>
      </c>
      <c r="G59" s="52">
        <f>G15+G22+G29+G35+G42+G49+G56</f>
        <v>7.5</v>
      </c>
      <c r="H59" s="52">
        <f>H15+H22+H29+H35+H42+H49+H56</f>
        <v>0</v>
      </c>
      <c r="I59" s="36">
        <f>I15+I22+I29+I35+I42+I49+I56</f>
        <v>0</v>
      </c>
    </row>
    <row r="60" spans="2:9" ht="12.75" thickBot="1" thickTop="1">
      <c r="B60" s="53"/>
      <c r="C60" s="22"/>
      <c r="D60" s="22"/>
      <c r="E60" s="22"/>
      <c r="F60" s="1" t="s">
        <v>5</v>
      </c>
      <c r="G60" s="54">
        <f>IF((G59+H59)=0,"",G59/(G59+H59))</f>
        <v>1</v>
      </c>
      <c r="H60" s="54">
        <f>IF((G59+H59)=0,"",H59/(G59+H59))</f>
        <v>0</v>
      </c>
      <c r="I60" s="26"/>
    </row>
    <row r="61" spans="2:9" ht="12" thickTop="1">
      <c r="B61" s="53"/>
      <c r="C61" s="22"/>
      <c r="D61" s="22"/>
      <c r="E61" s="22"/>
      <c r="F61" s="12"/>
      <c r="G61" s="12"/>
      <c r="H61" s="12"/>
      <c r="I61" s="15"/>
    </row>
    <row r="63" ht="12" hidden="1" thickBot="1">
      <c r="B63" s="56" t="s">
        <v>26</v>
      </c>
    </row>
    <row r="64" ht="12" hidden="1" thickTop="1">
      <c r="B64" s="57" t="s">
        <v>19</v>
      </c>
    </row>
    <row r="65" ht="11.25" hidden="1">
      <c r="B65" s="57" t="s">
        <v>18</v>
      </c>
    </row>
    <row r="66" ht="11.25" hidden="1">
      <c r="B66" s="58" t="s">
        <v>20</v>
      </c>
    </row>
    <row r="67" ht="11.25" hidden="1"/>
    <row r="68" ht="12" hidden="1" thickBot="1">
      <c r="B68" s="56" t="s">
        <v>27</v>
      </c>
    </row>
    <row r="69" ht="12" hidden="1" thickTop="1">
      <c r="B69" s="57" t="s">
        <v>24</v>
      </c>
    </row>
    <row r="70" ht="11.25" hidden="1">
      <c r="B70" s="57" t="s">
        <v>25</v>
      </c>
    </row>
    <row r="71" ht="11.25" hidden="1">
      <c r="B71" s="57" t="s">
        <v>32</v>
      </c>
    </row>
    <row r="72" ht="11.25" hidden="1">
      <c r="B72" s="58" t="s">
        <v>39</v>
      </c>
    </row>
    <row r="73" ht="11.25" hidden="1"/>
    <row r="74" ht="12" hidden="1" thickBot="1">
      <c r="B74" s="56" t="s">
        <v>28</v>
      </c>
    </row>
    <row r="75" ht="12" hidden="1" thickTop="1">
      <c r="B75" s="57" t="s">
        <v>22</v>
      </c>
    </row>
    <row r="76" ht="11.25" hidden="1">
      <c r="B76" s="58"/>
    </row>
    <row r="77" ht="11.25" hidden="1"/>
    <row r="78" ht="12" hidden="1" thickBot="1">
      <c r="B78" s="56" t="s">
        <v>29</v>
      </c>
    </row>
    <row r="79" ht="12" hidden="1" thickTop="1">
      <c r="B79" s="57" t="s">
        <v>15</v>
      </c>
    </row>
    <row r="80" ht="11.25" hidden="1">
      <c r="B80" s="58"/>
    </row>
    <row r="81" ht="11.25" hidden="1"/>
    <row r="82" ht="12" hidden="1" thickBot="1">
      <c r="B82" s="56" t="s">
        <v>30</v>
      </c>
    </row>
    <row r="83" ht="12" hidden="1" thickTop="1">
      <c r="B83" s="57" t="s">
        <v>15</v>
      </c>
    </row>
    <row r="84" ht="11.25" hidden="1">
      <c r="B84" s="58"/>
    </row>
    <row r="85" ht="11.25" hidden="1"/>
    <row r="86" ht="12" hidden="1" thickBot="1">
      <c r="B86" s="56" t="s">
        <v>31</v>
      </c>
    </row>
    <row r="87" ht="12" hidden="1" thickTop="1">
      <c r="B87" s="57">
        <v>1</v>
      </c>
    </row>
    <row r="88" ht="11.25" hidden="1">
      <c r="B88" s="58">
        <v>1.5</v>
      </c>
    </row>
  </sheetData>
  <sheetProtection/>
  <mergeCells count="3">
    <mergeCell ref="C3:D3"/>
    <mergeCell ref="C2:D2"/>
    <mergeCell ref="B4:C4"/>
  </mergeCells>
  <dataValidations count="7">
    <dataValidation type="list" allowBlank="1" showInputMessage="1" showErrorMessage="1" sqref="F55:I55 I36 F34:I34 F48:I48 F41:I41 F43:I43 F50:I50 F14:I14 I16 F30:I30 F28:I28 F23:I23 F21:I21 F10:I10">
      <formula1>#REF!</formula1>
    </dataValidation>
    <dataValidation type="list" showInputMessage="1" showErrorMessage="1" sqref="F44:F47 F37:F40 F31:F33 F24:F27 F17:F20 F11:F13 F51:F54">
      <formula1>$B$79:$B$80</formula1>
    </dataValidation>
    <dataValidation type="list" showInputMessage="1" showErrorMessage="1" sqref="I51:I54 I37:I40 I31:I33 I24:I27 I17:I20 I11:I13 I44:I47">
      <formula1>$B$75:$B$76</formula1>
    </dataValidation>
    <dataValidation type="list" showInputMessage="1" showErrorMessage="1" sqref="D36">
      <formula1>$B$83:$B$84</formula1>
    </dataValidation>
    <dataValidation type="list" showInputMessage="1" showErrorMessage="1" sqref="D37:D40">
      <formula1>$B$64:$B$66</formula1>
    </dataValidation>
    <dataValidation type="list" showInputMessage="1" showErrorMessage="1" sqref="F36">
      <formula1>$B$87:$B$88</formula1>
    </dataValidation>
    <dataValidation type="list" showInputMessage="1" showErrorMessage="1" sqref="F4">
      <formula1>$B$69:$B$72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102810</cp:lastModifiedBy>
  <cp:lastPrinted>2009-05-29T14:57:31Z</cp:lastPrinted>
  <dcterms:created xsi:type="dcterms:W3CDTF">2000-03-13T15:50:20Z</dcterms:created>
  <dcterms:modified xsi:type="dcterms:W3CDTF">2010-10-27T21:42:07Z</dcterms:modified>
  <cp:category/>
  <cp:version/>
  <cp:contentType/>
  <cp:contentStatus/>
</cp:coreProperties>
</file>