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'Vote'!$E$27:$I$29</definedName>
    <definedName name="clearIndGenVote">'Vote'!$G$27:$I$29</definedName>
    <definedName name="clearIndREP">'Vote'!$E$37:$I$38</definedName>
    <definedName name="clearIndREPVote">'Vote'!$G$37:$I$38</definedName>
    <definedName name="clearIOU">'Vote'!$E$21:$I$24</definedName>
    <definedName name="clearIOUVote">'Vote'!$G$21:$I$24</definedName>
    <definedName name="clearMarketers">'Vote'!$E$41:$I$43</definedName>
    <definedName name="clearMarketersVote">'Vote'!$G$41:$I$43</definedName>
    <definedName name="clearMuni">'Vote'!$E$16:$I$18</definedName>
    <definedName name="clearMuniVote">'Vote'!$G$16:$I$18</definedName>
    <definedName name="clearResidential">'Vote'!$E$32:$I$34</definedName>
    <definedName name="clearResidentialVote">'Vote'!$G$32:$I$34</definedName>
    <definedName name="Coop">'Vote'!$G$10:$I$14</definedName>
    <definedName name="countCoop">'Vote'!$F$14</definedName>
    <definedName name="countCoopAbstain">'Vote'!$I$14</definedName>
    <definedName name="countIndGen">'Vote'!$F$30</definedName>
    <definedName name="countIndGenAbstain">'Vote'!$I$30</definedName>
    <definedName name="countIndREP">'Vote'!$F$39</definedName>
    <definedName name="countIndREPAbstain">'Vote'!$I$39</definedName>
    <definedName name="countIOU">'Vote'!$F$25</definedName>
    <definedName name="countIOUAbstain">'Vote'!$I$25</definedName>
    <definedName name="countMarketers">'Vote'!$F$44</definedName>
    <definedName name="countMarketersAbstain">'Vote'!$I$44</definedName>
    <definedName name="countMuni">'Vote'!$F$19</definedName>
    <definedName name="countMuniAbstain">'Vote'!$I$19</definedName>
    <definedName name="countRes">'Vote'!$F$35</definedName>
    <definedName name="countResAbstain">'Vote'!$I$35</definedName>
    <definedName name="Divide_Cons_Votes">'Vote'!$D$31</definedName>
    <definedName name="FailReason">'Vote'!$G$4</definedName>
    <definedName name="IndGen">'Vote'!$G$26:$I$30</definedName>
    <definedName name="IndREP">'Vote'!$G$36:$I$39</definedName>
    <definedName name="IOU">'Vote'!$G$20:$I$25</definedName>
    <definedName name="Marketers">'Vote'!$G$40:$I$44</definedName>
    <definedName name="MotionStatus">'Vote'!$G$3</definedName>
    <definedName name="muni">'Vote'!$G$15:$I$19</definedName>
    <definedName name="MuniSubSeg">'Vote'!$H$31</definedName>
    <definedName name="Output_Area">'Vote'!$G$3:$H$4</definedName>
    <definedName name="_xlnm.Print_Area" localSheetId="0">'Vote'!$A$1:$J$51</definedName>
    <definedName name="RepVoteNo">'Vote'!#REF!</definedName>
    <definedName name="RepVoteYes">'Vote'!#REF!</definedName>
    <definedName name="Residential">'Vote'!$G$31:$I$35</definedName>
    <definedName name="SegmentOrTAC">'Vote'!$F$5</definedName>
    <definedName name="SegmentVoteNo">'Vote'!$H$5</definedName>
    <definedName name="SegmentVoteYes">'Vote'!$G$5</definedName>
    <definedName name="Total_Cons_Votes">'Vote'!$F$31</definedName>
    <definedName name="TotalMembers">'Vote'!$F$47</definedName>
    <definedName name="VoteNumberFormat">'Vote'!$G$10:$H$47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<sst xmlns="http://schemas.openxmlformats.org/spreadsheetml/2006/main" count="96" uniqueCount="70">
  <si>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</si>
  <si>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</si>
  <si>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</si>
  <si>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</si>
  <si>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</si>
  <si>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</si>
  <si>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</si>
  <si>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</si>
  <si>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</si>
  <si>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</si>
  <si>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</si>
  <si>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</si>
  <si>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</si>
  <si>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</si>
  <si>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</si>
  <si>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</si>
  <si>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</si>
  <si>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</si>
  <si>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</si>
  <si>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</si>
  <si>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</si>
  <si>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</si>
  <si>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</si>
  <si>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</si>
  <si>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</si>
  <si>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</si>
  <si>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</si>
  <si>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</si>
  <si>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</si>
  <si>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</si>
  <si>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</si>
  <si>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</si>
  <si>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</si>
  <si>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</si>
  <si>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</si>
  <si>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</si>
  <si>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</si>
  <si>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TPTF</t>
  </si>
  <si>
    <t>Occidental Chemical Corporation</t>
  </si>
  <si>
    <t>Brazos Electric Power Cooperative</t>
  </si>
  <si>
    <t>Version 2.2</t>
  </si>
  <si>
    <t>Eddie Johnson</t>
  </si>
  <si>
    <t>Lower Colorado River Authority</t>
  </si>
  <si>
    <t>SUEZ Energy Marketing, Inc.</t>
  </si>
  <si>
    <t>Direct Energy, LP</t>
  </si>
  <si>
    <t>Tenaska Power Services</t>
  </si>
  <si>
    <t>BP Energy Company</t>
  </si>
  <si>
    <t>Lee Starr</t>
  </si>
  <si>
    <t xml:space="preserve">BTU </t>
  </si>
  <si>
    <t>First Choice Power</t>
  </si>
  <si>
    <t>Michelle Trenary</t>
  </si>
  <si>
    <t>Prepared by: Brittney Albracht</t>
  </si>
  <si>
    <t>Melissa Trevino</t>
  </si>
  <si>
    <t>Motion Carries</t>
  </si>
  <si>
    <t>Date: June 8, 2010</t>
  </si>
  <si>
    <t>Harika Basaran</t>
  </si>
  <si>
    <t>Oncor</t>
  </si>
  <si>
    <t>Debbie McKeever</t>
  </si>
  <si>
    <t>Dawn Patsel</t>
  </si>
  <si>
    <t>Cesar  Seymour</t>
  </si>
  <si>
    <t>NRG Texas</t>
  </si>
  <si>
    <t>Jim Lee</t>
  </si>
  <si>
    <t>Texas Power</t>
  </si>
  <si>
    <t>Tony Marsh (Eric Goff)</t>
  </si>
  <si>
    <t>Rosemarie Abbouchi</t>
  </si>
  <si>
    <t>Ken Riordon</t>
  </si>
  <si>
    <t xml:space="preserve">Alanna Lewis </t>
  </si>
  <si>
    <t>COPS comments on NPRR208</t>
  </si>
  <si>
    <t xml:space="preserve">Kathy Scott </t>
  </si>
  <si>
    <t>Centerpoint Energy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</si>
</sst>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38100</xdr:rowOff>
    </xdr:from>
    <xdr:to>
      <xdr:col>4</xdr:col>
      <xdr:colOff>1419225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095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23.71093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67</v>
      </c>
      <c r="C3" s="63"/>
      <c r="D3" s="63"/>
      <c r="E3" s="10"/>
      <c r="F3" s="5" t="s">
        <v>23</v>
      </c>
      <c r="G3" s="59" t="s">
        <v>53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25</v>
      </c>
      <c r="G4" s="61"/>
      <c r="H4" s="60"/>
      <c r="I4" s="6" t="s">
        <v>34</v>
      </c>
    </row>
    <row r="5" spans="1:9" ht="23.25" customHeight="1">
      <c r="A5" s="16"/>
      <c r="B5" s="18" t="s">
        <v>54</v>
      </c>
      <c r="C5" s="19"/>
      <c r="D5" s="11"/>
      <c r="E5" s="10"/>
      <c r="F5" s="1" t="s">
        <v>21</v>
      </c>
      <c r="G5" s="20">
        <f>IF((G47+H47)=0,"",G47)</f>
        <v>6</v>
      </c>
      <c r="H5" s="20">
        <f>IF((G47+H47)=0,"",H47)</f>
        <v>0</v>
      </c>
      <c r="I5" s="21">
        <f>I47</f>
        <v>2</v>
      </c>
    </row>
    <row r="6" spans="2:9" ht="22.5" customHeight="1">
      <c r="B6" s="18" t="s">
        <v>51</v>
      </c>
      <c r="C6" s="18"/>
      <c r="D6" s="19"/>
      <c r="E6" s="22"/>
      <c r="F6" s="1" t="s">
        <v>35</v>
      </c>
      <c r="G6" s="23">
        <f>G48</f>
        <v>1</v>
      </c>
      <c r="H6" s="23">
        <f>H48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39</v>
      </c>
      <c r="C11" s="30"/>
      <c r="D11" s="30"/>
      <c r="E11" s="31" t="s">
        <v>41</v>
      </c>
      <c r="F11" s="32" t="s">
        <v>15</v>
      </c>
      <c r="G11" s="33"/>
      <c r="H11" s="33"/>
      <c r="I11" s="27" t="s">
        <v>22</v>
      </c>
    </row>
    <row r="12" spans="2:9" s="29" customFormat="1" ht="11.25">
      <c r="B12" s="30" t="s">
        <v>42</v>
      </c>
      <c r="C12" s="30"/>
      <c r="D12" s="30"/>
      <c r="E12" s="34" t="s">
        <v>65</v>
      </c>
      <c r="F12" s="32" t="s">
        <v>15</v>
      </c>
      <c r="G12" s="33">
        <v>1</v>
      </c>
      <c r="H12" s="33"/>
      <c r="I12" s="27"/>
    </row>
    <row r="13" spans="2:9" s="29" customFormat="1" ht="6.75" customHeight="1">
      <c r="B13" s="35"/>
      <c r="C13" s="35"/>
      <c r="D13" s="35"/>
      <c r="E13" s="22"/>
      <c r="F13" s="27"/>
      <c r="G13" s="28"/>
      <c r="H13" s="28"/>
      <c r="I13" s="27"/>
    </row>
    <row r="14" spans="2:9" ht="11.25">
      <c r="B14" s="18"/>
      <c r="C14" s="18"/>
      <c r="D14" s="18"/>
      <c r="E14" s="1" t="s">
        <v>21</v>
      </c>
      <c r="F14" s="36">
        <f>COUNTA(F10:F13)</f>
        <v>2</v>
      </c>
      <c r="G14" s="37">
        <f>SUM(G10:G13)</f>
        <v>1</v>
      </c>
      <c r="H14" s="38">
        <f>SUM(H10:H13)</f>
        <v>0</v>
      </c>
      <c r="I14" s="36">
        <f>COUNTA(I10:I13)</f>
        <v>1</v>
      </c>
    </row>
    <row r="15" spans="2:9" ht="11.25">
      <c r="B15" s="10" t="s">
        <v>11</v>
      </c>
      <c r="C15" s="10"/>
      <c r="D15" s="10"/>
      <c r="E15" s="10"/>
      <c r="F15" s="10"/>
      <c r="G15" s="39"/>
      <c r="H15" s="39"/>
      <c r="I15" s="27"/>
    </row>
    <row r="16" spans="2:9" ht="11.25">
      <c r="B16" s="40" t="s">
        <v>36</v>
      </c>
      <c r="C16" s="40"/>
      <c r="D16" s="40"/>
      <c r="E16" s="41" t="s">
        <v>55</v>
      </c>
      <c r="F16" s="32" t="s">
        <v>15</v>
      </c>
      <c r="G16" s="42">
        <v>1</v>
      </c>
      <c r="H16" s="42"/>
      <c r="I16" s="27"/>
    </row>
    <row r="17" spans="2:9" ht="11.25">
      <c r="B17" s="40" t="s">
        <v>48</v>
      </c>
      <c r="C17" s="40"/>
      <c r="D17" s="40"/>
      <c r="E17" s="41" t="s">
        <v>47</v>
      </c>
      <c r="F17" s="32" t="s">
        <v>15</v>
      </c>
      <c r="G17" s="42"/>
      <c r="H17" s="42"/>
      <c r="I17" s="27" t="s">
        <v>22</v>
      </c>
    </row>
    <row r="18" spans="2:9" ht="7.5" customHeight="1">
      <c r="B18" s="18"/>
      <c r="C18" s="18"/>
      <c r="D18" s="18"/>
      <c r="E18" s="22"/>
      <c r="F18" s="27"/>
      <c r="G18" s="28"/>
      <c r="H18" s="28"/>
      <c r="I18" s="27"/>
    </row>
    <row r="19" spans="2:9" ht="11.25">
      <c r="B19" s="18"/>
      <c r="C19" s="18"/>
      <c r="D19" s="18"/>
      <c r="E19" s="1" t="s">
        <v>21</v>
      </c>
      <c r="F19" s="36">
        <f>COUNTA(F15:F18)</f>
        <v>2</v>
      </c>
      <c r="G19" s="37">
        <f>SUM(G15:G18)</f>
        <v>1</v>
      </c>
      <c r="H19" s="38">
        <f>SUM(H15:H18)</f>
        <v>0</v>
      </c>
      <c r="I19" s="36">
        <f>COUNTA(I15:I18)</f>
        <v>1</v>
      </c>
    </row>
    <row r="20" spans="2:9" ht="11.25">
      <c r="B20" s="10" t="s">
        <v>0</v>
      </c>
      <c r="C20" s="10"/>
      <c r="D20" s="10"/>
      <c r="E20" s="22"/>
      <c r="F20" s="27"/>
      <c r="G20" s="28"/>
      <c r="H20" s="28"/>
      <c r="I20" s="27"/>
    </row>
    <row r="21" spans="2:9" ht="11.25">
      <c r="B21" s="40" t="s">
        <v>56</v>
      </c>
      <c r="C21" s="40"/>
      <c r="D21" s="40"/>
      <c r="E21" s="41" t="s">
        <v>57</v>
      </c>
      <c r="F21" s="32" t="s">
        <v>15</v>
      </c>
      <c r="G21" s="42">
        <v>0.5</v>
      </c>
      <c r="H21" s="42"/>
      <c r="I21" s="27"/>
    </row>
    <row r="22" spans="2:9" ht="11.25">
      <c r="B22" s="40" t="s">
        <v>69</v>
      </c>
      <c r="C22" s="40"/>
      <c r="D22" s="40"/>
      <c r="E22" s="41" t="s">
        <v>68</v>
      </c>
      <c r="F22" s="32" t="s">
        <v>15</v>
      </c>
      <c r="G22" s="42">
        <v>0.5</v>
      </c>
      <c r="H22" s="42"/>
      <c r="I22" s="27"/>
    </row>
    <row r="23" spans="2:9" ht="11.25">
      <c r="B23" s="40" t="s">
        <v>49</v>
      </c>
      <c r="C23" s="40"/>
      <c r="D23" s="40"/>
      <c r="E23" s="41" t="s">
        <v>58</v>
      </c>
      <c r="F23" s="32"/>
      <c r="G23" s="42"/>
      <c r="H23" s="42"/>
      <c r="I23" s="27"/>
    </row>
    <row r="24" spans="2:9" ht="6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COUNTA(F20:F24)</f>
        <v>2</v>
      </c>
      <c r="G25" s="37">
        <f>SUM(G20:G24)</f>
        <v>1</v>
      </c>
      <c r="H25" s="38">
        <f>SUM(H20:H24)</f>
        <v>0</v>
      </c>
      <c r="I25" s="36">
        <f>COUNTA(I20:I24)</f>
        <v>0</v>
      </c>
    </row>
    <row r="26" spans="2:9" ht="11.25">
      <c r="B26" s="10" t="s">
        <v>33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43</v>
      </c>
      <c r="C27" s="40"/>
      <c r="D27" s="40"/>
      <c r="E27" s="41" t="s">
        <v>59</v>
      </c>
      <c r="F27" s="32"/>
      <c r="G27" s="42"/>
      <c r="H27" s="42"/>
      <c r="I27" s="27"/>
    </row>
    <row r="28" spans="2:9" ht="11.25">
      <c r="B28" s="40" t="s">
        <v>60</v>
      </c>
      <c r="C28" s="40"/>
      <c r="D28" s="40"/>
      <c r="E28" s="41" t="s">
        <v>66</v>
      </c>
      <c r="F28" s="32" t="s">
        <v>15</v>
      </c>
      <c r="G28" s="42">
        <v>1</v>
      </c>
      <c r="H28" s="42"/>
      <c r="I28" s="27"/>
    </row>
    <row r="29" spans="2:9" ht="8.25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COUNTA(F26:F29)</f>
        <v>1</v>
      </c>
      <c r="G30" s="37">
        <f>SUM(G26:G29)</f>
        <v>1</v>
      </c>
      <c r="H30" s="38">
        <f>SUM(H26:H29)</f>
        <v>0</v>
      </c>
      <c r="I30" s="36">
        <f>COUNTA(I26:I29)</f>
        <v>0</v>
      </c>
    </row>
    <row r="31" spans="2:9" ht="13.5" customHeight="1">
      <c r="B31" s="10" t="s">
        <v>2</v>
      </c>
      <c r="C31" s="1" t="s">
        <v>16</v>
      </c>
      <c r="D31" s="2" t="s">
        <v>15</v>
      </c>
      <c r="E31" s="3" t="s">
        <v>17</v>
      </c>
      <c r="F31" s="4">
        <v>1</v>
      </c>
      <c r="G31" s="44"/>
      <c r="H31" s="45"/>
      <c r="I31" s="27"/>
    </row>
    <row r="32" spans="2:9" ht="11.25">
      <c r="B32" s="40" t="s">
        <v>38</v>
      </c>
      <c r="C32" s="43"/>
      <c r="D32" s="46" t="s">
        <v>20</v>
      </c>
      <c r="E32" s="41" t="s">
        <v>52</v>
      </c>
      <c r="F32" s="42"/>
      <c r="G32" s="62"/>
      <c r="H32" s="42"/>
      <c r="I32" s="27"/>
    </row>
    <row r="33" spans="2:9" ht="11.25">
      <c r="B33" s="40"/>
      <c r="C33" s="43"/>
      <c r="D33" s="46" t="s">
        <v>18</v>
      </c>
      <c r="E33" s="41"/>
      <c r="F33" s="32"/>
      <c r="G33" s="42"/>
      <c r="H33" s="42"/>
      <c r="I33" s="27"/>
    </row>
    <row r="34" spans="2:9" ht="6.75" customHeight="1">
      <c r="B34" s="18"/>
      <c r="C34" s="10"/>
      <c r="D34" s="10"/>
      <c r="E34" s="22"/>
      <c r="F34" s="27"/>
      <c r="G34" s="28"/>
      <c r="H34" s="28"/>
      <c r="I34" s="27"/>
    </row>
    <row r="35" spans="2:9" ht="11.25">
      <c r="B35" s="22"/>
      <c r="C35" s="18"/>
      <c r="D35" s="18"/>
      <c r="E35" s="1" t="s">
        <v>21</v>
      </c>
      <c r="F35" s="36">
        <f>COUNTA(F32:F34)</f>
        <v>0</v>
      </c>
      <c r="G35" s="37">
        <f>SUM(G31:G34)</f>
        <v>0</v>
      </c>
      <c r="H35" s="38">
        <f>SUM(H31:H34)</f>
        <v>0</v>
      </c>
      <c r="I35" s="36">
        <f>COUNTA(I31:I34)</f>
        <v>0</v>
      </c>
    </row>
    <row r="36" spans="2:9" ht="11.25">
      <c r="B36" s="10" t="s">
        <v>9</v>
      </c>
      <c r="C36" s="18"/>
      <c r="D36" s="18"/>
      <c r="E36" s="22"/>
      <c r="F36" s="27"/>
      <c r="G36" s="28"/>
      <c r="H36" s="28"/>
      <c r="I36" s="27"/>
    </row>
    <row r="37" spans="2:9" ht="11.25">
      <c r="B37" s="40" t="s">
        <v>62</v>
      </c>
      <c r="C37" s="40"/>
      <c r="D37" s="40"/>
      <c r="E37" s="41" t="s">
        <v>63</v>
      </c>
      <c r="F37" s="32" t="s">
        <v>15</v>
      </c>
      <c r="G37" s="42">
        <v>0.5</v>
      </c>
      <c r="H37" s="42"/>
      <c r="I37" s="27"/>
    </row>
    <row r="38" spans="2:9" ht="11.25">
      <c r="B38" s="40" t="s">
        <v>44</v>
      </c>
      <c r="C38" s="40"/>
      <c r="D38" s="40"/>
      <c r="E38" s="41" t="s">
        <v>61</v>
      </c>
      <c r="F38" s="32" t="s">
        <v>15</v>
      </c>
      <c r="G38" s="42">
        <v>0.5</v>
      </c>
      <c r="H38" s="42"/>
      <c r="I38" s="27"/>
    </row>
    <row r="39" spans="2:9" ht="11.25">
      <c r="B39" s="22"/>
      <c r="C39" s="18"/>
      <c r="D39" s="18"/>
      <c r="E39" s="1" t="s">
        <v>21</v>
      </c>
      <c r="F39" s="36">
        <f>COUNTA(F36:F38)</f>
        <v>2</v>
      </c>
      <c r="G39" s="37">
        <f>SUM(G36:G38)</f>
        <v>1</v>
      </c>
      <c r="H39" s="38">
        <f>SUM(H36:H38)</f>
        <v>0</v>
      </c>
      <c r="I39" s="36">
        <f>COUNTA(I36:I38)</f>
        <v>0</v>
      </c>
    </row>
    <row r="40" spans="2:9" ht="11.25">
      <c r="B40" s="10" t="s">
        <v>12</v>
      </c>
      <c r="C40" s="10"/>
      <c r="D40" s="10"/>
      <c r="E40" s="22"/>
      <c r="F40" s="27"/>
      <c r="G40" s="28"/>
      <c r="H40" s="28"/>
      <c r="I40" s="27"/>
    </row>
    <row r="41" spans="2:9" ht="11.25">
      <c r="B41" s="40" t="s">
        <v>45</v>
      </c>
      <c r="C41" s="40"/>
      <c r="D41" s="40"/>
      <c r="E41" s="41" t="s">
        <v>50</v>
      </c>
      <c r="F41" s="32" t="s">
        <v>15</v>
      </c>
      <c r="G41" s="42">
        <v>1</v>
      </c>
      <c r="H41" s="42"/>
      <c r="I41" s="27"/>
    </row>
    <row r="42" spans="2:9" ht="11.25">
      <c r="B42" s="40" t="s">
        <v>46</v>
      </c>
      <c r="C42" s="40"/>
      <c r="D42" s="40"/>
      <c r="E42" s="41" t="s">
        <v>64</v>
      </c>
      <c r="F42" s="32"/>
      <c r="G42" s="42"/>
      <c r="H42" s="42"/>
      <c r="I42" s="27"/>
    </row>
    <row r="43" spans="2:9" ht="7.5" customHeight="1">
      <c r="B43" s="18"/>
      <c r="C43" s="18"/>
      <c r="D43" s="18"/>
      <c r="E43" s="22"/>
      <c r="F43" s="27"/>
      <c r="G43" s="28"/>
      <c r="H43" s="28"/>
      <c r="I43" s="27"/>
    </row>
    <row r="44" spans="2:9" ht="11.25">
      <c r="B44" s="18"/>
      <c r="C44" s="18"/>
      <c r="D44" s="18"/>
      <c r="E44" s="1" t="s">
        <v>21</v>
      </c>
      <c r="F44" s="36">
        <f>COUNTA(F40:F43)</f>
        <v>1</v>
      </c>
      <c r="G44" s="37">
        <f>SUM(G40:G43)</f>
        <v>1</v>
      </c>
      <c r="H44" s="38">
        <f>SUM(H40:H43)</f>
        <v>0</v>
      </c>
      <c r="I44" s="36">
        <f>COUNTA(I40:I43)</f>
        <v>0</v>
      </c>
    </row>
    <row r="45" spans="2:9" ht="11.25">
      <c r="B45" s="10" t="s">
        <v>8</v>
      </c>
      <c r="C45" s="18"/>
      <c r="D45" s="18"/>
      <c r="E45" s="47"/>
      <c r="F45" s="12"/>
      <c r="G45" s="48"/>
      <c r="H45" s="49"/>
      <c r="I45" s="15"/>
    </row>
    <row r="46" spans="2:9" ht="11.25">
      <c r="B46" s="22"/>
      <c r="C46" s="18"/>
      <c r="D46" s="18"/>
      <c r="E46" s="22"/>
      <c r="F46" s="12"/>
      <c r="G46" s="50"/>
      <c r="H46" s="50"/>
      <c r="I46" s="51" t="s">
        <v>7</v>
      </c>
    </row>
    <row r="47" spans="2:9" ht="12" thickBot="1">
      <c r="B47" s="22"/>
      <c r="C47" s="10"/>
      <c r="D47" s="10"/>
      <c r="E47" s="1" t="s">
        <v>21</v>
      </c>
      <c r="F47" s="36">
        <f>F14+F19+F25+F30+F35+F39+F44</f>
        <v>10</v>
      </c>
      <c r="G47" s="52">
        <f>G14+G19+G25+G30+G35+G39+G44</f>
        <v>6</v>
      </c>
      <c r="H47" s="52">
        <f>H14+H19+H25+H30+H35+H39+H44</f>
        <v>0</v>
      </c>
      <c r="I47" s="36">
        <f>I14+I19+I25+I30+I35+I39+I44</f>
        <v>2</v>
      </c>
    </row>
    <row r="48" spans="2:9" ht="12.75" thickBot="1" thickTop="1">
      <c r="B48" s="53"/>
      <c r="C48" s="22"/>
      <c r="D48" s="22"/>
      <c r="E48" s="22"/>
      <c r="F48" s="1" t="s">
        <v>5</v>
      </c>
      <c r="G48" s="54">
        <f>IF((G47+H47)=0,"",G47/(G47+H47))</f>
        <v>1</v>
      </c>
      <c r="H48" s="54">
        <f>IF((G47+H47)=0,"",H47/(G47+H47))</f>
        <v>0</v>
      </c>
      <c r="I48" s="26"/>
    </row>
    <row r="49" spans="2:9" ht="12" thickTop="1">
      <c r="B49" s="53"/>
      <c r="C49" s="22"/>
      <c r="D49" s="22"/>
      <c r="E49" s="22"/>
      <c r="F49" s="12"/>
      <c r="G49" s="12"/>
      <c r="H49" s="12"/>
      <c r="I49" s="15"/>
    </row>
    <row r="51" ht="12" hidden="1" thickBot="1">
      <c r="B51" s="56" t="s">
        <v>26</v>
      </c>
    </row>
    <row r="52" ht="12" hidden="1" thickTop="1">
      <c r="B52" s="57" t="s">
        <v>19</v>
      </c>
    </row>
    <row r="53" ht="11.25" hidden="1">
      <c r="B53" s="57" t="s">
        <v>18</v>
      </c>
    </row>
    <row r="54" ht="11.25" hidden="1">
      <c r="B54" s="58" t="s">
        <v>20</v>
      </c>
    </row>
    <row r="55" ht="11.25" hidden="1"/>
    <row r="56" ht="12" hidden="1" thickBot="1">
      <c r="B56" s="56" t="s">
        <v>27</v>
      </c>
    </row>
    <row r="57" ht="12" hidden="1" thickTop="1">
      <c r="B57" s="57" t="s">
        <v>24</v>
      </c>
    </row>
    <row r="58" ht="11.25" hidden="1">
      <c r="B58" s="57" t="s">
        <v>25</v>
      </c>
    </row>
    <row r="59" ht="11.25" hidden="1">
      <c r="B59" s="57" t="s">
        <v>32</v>
      </c>
    </row>
    <row r="60" ht="11.25" hidden="1">
      <c r="B60" s="58" t="s">
        <v>37</v>
      </c>
    </row>
    <row r="61" ht="11.25" hidden="1"/>
    <row r="62" ht="12" hidden="1" thickBot="1">
      <c r="B62" s="56" t="s">
        <v>28</v>
      </c>
    </row>
    <row r="63" ht="12" hidden="1" thickTop="1">
      <c r="B63" s="57" t="s">
        <v>22</v>
      </c>
    </row>
    <row r="64" ht="11.25" hidden="1">
      <c r="B64" s="58"/>
    </row>
    <row r="65" ht="11.25" hidden="1"/>
    <row r="66" ht="12" hidden="1" thickBot="1">
      <c r="B66" s="56" t="s">
        <v>29</v>
      </c>
    </row>
    <row r="67" ht="12" hidden="1" thickTop="1">
      <c r="B67" s="57" t="s">
        <v>15</v>
      </c>
    </row>
    <row r="68" ht="11.25" hidden="1">
      <c r="B68" s="58"/>
    </row>
    <row r="69" ht="11.25" hidden="1"/>
    <row r="70" ht="12" hidden="1" thickBot="1">
      <c r="B70" s="56" t="s">
        <v>30</v>
      </c>
    </row>
    <row r="71" ht="12" hidden="1" thickTop="1">
      <c r="B71" s="57" t="s">
        <v>15</v>
      </c>
    </row>
    <row r="72" ht="11.25" hidden="1">
      <c r="B72" s="58"/>
    </row>
    <row r="73" ht="11.25" hidden="1"/>
    <row r="74" ht="12" hidden="1" thickBot="1">
      <c r="B74" s="56" t="s">
        <v>31</v>
      </c>
    </row>
    <row r="75" ht="12" hidden="1" thickTop="1">
      <c r="B75" s="57">
        <v>1</v>
      </c>
    </row>
    <row r="76" ht="11.25" hidden="1">
      <c r="B76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43:I43 F40:I40 F36:I36 F34:I34 I31 F29:I29 F24:I24 F26:I26 F10:I10 F13:I13 I15 F20:I20 F18:I18">
      <formula1>#REF!</formula1>
    </dataValidation>
    <dataValidation type="list" showInputMessage="1" showErrorMessage="1" sqref="F41:F42 F37:F38 F11:F12 F16:F17 F21:F23 F27:F28 F33">
      <formula1>$B$67:$B$68</formula1>
    </dataValidation>
    <dataValidation type="list" showInputMessage="1" showErrorMessage="1" sqref="I41:I42 I37:I38 I11:I12 I16:I17 I21:I23 I27:I28 I32:I33">
      <formula1>$B$63:$B$64</formula1>
    </dataValidation>
    <dataValidation type="list" showInputMessage="1" showErrorMessage="1" sqref="D31">
      <formula1>$B$71:$B$72</formula1>
    </dataValidation>
    <dataValidation type="list" showInputMessage="1" showErrorMessage="1" sqref="D32:D33">
      <formula1>$B$52:$B$54</formula1>
    </dataValidation>
    <dataValidation type="list" showInputMessage="1" showErrorMessage="1" sqref="F31">
      <formula1>$B$75:$B$76</formula1>
    </dataValidation>
    <dataValidation type="list" showInputMessage="1" showErrorMessage="1" sqref="F4">
      <formula1>$B$57:$B$60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2010-06-08T20:07:28Z</dcterms:modified>
  <cp:category/>
  <cp:version/>
  <cp:contentType/>
  <cp:contentStatus/>
</cp:coreProperties>
</file>