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<sst xmlns="http://schemas.openxmlformats.org/spreadsheetml/2006/main" count="2508" uniqueCount="1051">
  <si>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</si>
  <si>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</si>
  <si>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</si>
  <si>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</si>
  <si>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</si>
  <si>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</si>
  <si>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</si>
  <si>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</si>
  <si>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</si>
  <si>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</si>
  <si>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</si>
  <si>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</si>
  <si>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</si>
  <si>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</si>
  <si>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</si>
  <si>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</si>
  <si>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</si>
  <si>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</si>
  <si>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</si>
  <si>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</si>
  <si>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</si>
  <si>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</si>
  <si>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</si>
  <si>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</si>
  <si>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</si>
  <si>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</si>
  <si>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</si>
  <si>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</si>
  <si>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</si>
  <si>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</si>
  <si>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</si>
  <si>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</si>
  <si>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</si>
  <si>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</si>
  <si>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</si>
  <si>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</si>
  <si>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</si>
  <si>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</si>
  <si>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</si>
  <si>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</si>
  <si>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</si>
  <si>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</si>
  <si>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</si>
  <si>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</si>
  <si>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</si>
  <si>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</si>
  <si>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</si>
  <si>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</si>
  <si>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</si>
  <si>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</si>
  <si>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</si>
  <si>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</si>
  <si>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</si>
  <si>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</si>
  <si>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</si>
  <si>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</si>
  <si>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</si>
  <si>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</si>
  <si>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</si>
  <si>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</si>
  <si>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</si>
  <si>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</si>
  <si>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</si>
  <si>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</si>
  <si>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</si>
  <si>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</si>
  <si>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</si>
  <si>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</si>
  <si>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</si>
  <si>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</si>
  <si>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</si>
  <si>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</si>
  <si>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</si>
  <si>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</si>
  <si>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</si>
  <si>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</si>
  <si>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</si>
  <si>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</si>
  <si>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</si>
  <si>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</si>
  <si>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</si>
  <si>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</si>
  <si>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</si>
  <si>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</si>
  <si>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</si>
  <si>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</si>
  <si>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</si>
  <si>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</si>
  <si>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</si>
  <si>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</si>
  <si>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</si>
  <si>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</si>
  <si>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</si>
  <si>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</si>
  <si>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</si>
  <si>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</si>
  <si>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</si>
  <si>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</si>
  <si>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</si>
  <si>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</si>
  <si>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</si>
  <si>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</si>
  <si>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</si>
  <si>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</si>
  <si>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</si>
  <si>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</si>
  <si>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</si>
  <si>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</si>
  <si>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</si>
  <si>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</si>
  <si>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</si>
  <si>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</si>
  <si>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</si>
  <si>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</si>
  <si>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</si>
  <si>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</si>
  <si>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</si>
  <si>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</si>
  <si>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</si>
  <si>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</si>
  <si>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</si>
  <si>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</si>
  <si>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</si>
  <si>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</si>
  <si>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</si>
  <si>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</si>
  <si>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</si>
  <si>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</si>
  <si>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</si>
  <si>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</si>
  <si>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</si>
  <si>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</si>
  <si>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</si>
  <si>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</si>
  <si>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</si>
  <si>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</si>
  <si>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</si>
  <si>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</si>
  <si>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</si>
  <si>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</si>
  <si>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</si>
  <si>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</si>
  <si>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</si>
  <si>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</si>
  <si>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</si>
  <si>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</si>
  <si>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</si>
  <si>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</si>
  <si>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</si>
  <si>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</si>
  <si>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</si>
  <si>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</si>
  <si>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</si>
  <si>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</si>
  <si>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</si>
  <si>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</si>
  <si>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</si>
  <si>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</si>
  <si>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</si>
  <si>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</si>
  <si>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</si>
  <si>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</si>
  <si>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</si>
  <si>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</si>
  <si>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</si>
  <si>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</si>
  <si>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</si>
  <si>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</si>
  <si>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</si>
  <si>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</si>
  <si>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</si>
  <si>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</si>
  <si>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</si>
  <si>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</si>
  <si>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</si>
  <si>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</si>
  <si>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</si>
  <si>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</si>
  <si>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</si>
  <si>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</si>
  <si>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</si>
  <si>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</si>
  <si>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</si>
  <si>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</si>
  <si>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</si>
  <si>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</si>
  <si>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</si>
  <si>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</si>
  <si>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</si>
  <si>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</si>
  <si>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</si>
  <si>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</si>
  <si>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</si>
  <si>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</si>
  <si>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</si>
  <si>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</si>
  <si>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</si>
  <si>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</si>
  <si>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</si>
  <si>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</si>
  <si>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</si>
  <si>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</si>
  <si>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</si>
  <si>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</si>
  <si>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</si>
  <si>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</si>
  <si>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</si>
  <si>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</si>
  <si>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</si>
  <si>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</si>
  <si>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</si>
  <si>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</si>
  <si>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</si>
  <si>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</si>
  <si>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</si>
  <si>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</si>
  <si>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</si>
  <si>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</si>
  <si>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</si>
  <si>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</si>
  <si>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</si>
  <si>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</si>
  <si>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</si>
  <si>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</si>
  <si>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</si>
  <si>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</si>
  <si>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</si>
  <si>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</si>
  <si>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</si>
  <si>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</si>
  <si>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</si>
  <si>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</si>
  <si>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</si>
  <si>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</si>
  <si>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</si>
  <si>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</si>
  <si>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</si>
  <si>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</si>
  <si>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</si>
  <si>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</si>
  <si>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</si>
  <si>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</si>
  <si>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</si>
  <si>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</si>
  <si>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</si>
  <si>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</si>
  <si>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</si>
  <si>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</si>
  <si>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</si>
  <si>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</si>
  <si>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</si>
  <si>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</si>
  <si>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</si>
  <si>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</si>
  <si>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</si>
  <si>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</si>
  <si>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</si>
  <si>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</si>
  <si>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</si>
  <si>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</si>
  <si>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</si>
  <si>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</si>
  <si>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</si>
  <si>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</si>
  <si>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</si>
  <si>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</si>
  <si>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</si>
  <si>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</si>
  <si>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</si>
  <si>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</si>
  <si>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</si>
  <si>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</si>
  <si>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</si>
  <si>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</si>
  <si>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</si>
  <si>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</si>
  <si>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</si>
  <si>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</si>
  <si>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</si>
  <si>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</si>
  <si>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</si>
  <si>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</si>
  <si>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</si>
  <si>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</si>
  <si>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</si>
  <si>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</si>
  <si>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</si>
  <si>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</si>
  <si>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</si>
  <si>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</si>
  <si>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</si>
  <si>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</si>
  <si>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</si>
  <si>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</si>
  <si>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</si>
  <si>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</si>
  <si>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</si>
  <si>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</si>
  <si>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</si>
  <si>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</si>
  <si>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</si>
  <si>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</si>
  <si>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</si>
  <si>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</si>
  <si>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</si>
  <si>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</si>
  <si>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</si>
  <si>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</si>
  <si>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</si>
  <si>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</si>
  <si>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</si>
  <si>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</si>
  <si>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</si>
  <si>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</si>
  <si>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</si>
  <si>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</si>
  <si>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</si>
  <si>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</si>
  <si>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</si>
  <si>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</si>
  <si>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</si>
  <si>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</si>
  <si>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</si>
  <si>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</si>
  <si>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</si>
  <si>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</si>
  <si>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</si>
  <si>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</si>
  <si>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</si>
  <si>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</si>
  <si>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</si>
  <si>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</si>
  <si>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</si>
  <si>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</si>
  <si>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</si>
  <si>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</si>
  <si>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</si>
  <si>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</si>
  <si>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</si>
  <si>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</si>
  <si>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</si>
  <si>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</si>
  <si>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</si>
  <si>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</si>
  <si>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</si>
  <si>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</si>
  <si>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</si>
  <si>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</si>
  <si>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</si>
  <si>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</si>
  <si>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</si>
  <si>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</si>
  <si>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</si>
  <si>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</si>
  <si>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</si>
  <si>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</si>
  <si>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</si>
  <si>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</si>
  <si>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</si>
  <si>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</si>
  <si>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</si>
  <si>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</si>
  <si>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</si>
  <si>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</si>
  <si>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</si>
  <si>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</si>
  <si>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</si>
  <si>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</si>
  <si>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</si>
  <si>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</si>
  <si>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</si>
  <si>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</si>
  <si>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</si>
  <si>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</si>
  <si>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</si>
  <si>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</si>
  <si>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</si>
  <si>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</si>
  <si>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</si>
  <si>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</si>
  <si>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</si>
  <si>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</si>
  <si>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</si>
  <si>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</si>
  <si>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</si>
  <si>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</si>
  <si>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</si>
  <si>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</si>
  <si>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</si>
  <si>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</si>
  <si>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</si>
  <si>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</si>
  <si>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</si>
  <si>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</si>
  <si>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</si>
  <si>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</si>
  <si>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</si>
  <si>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</si>
  <si>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</si>
  <si>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</si>
  <si>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</si>
  <si>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</si>
  <si>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</si>
  <si>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</si>
  <si>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</si>
  <si>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</si>
  <si>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</si>
  <si>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</si>
  <si>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</si>
  <si>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</si>
  <si>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</si>
  <si>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</si>
  <si>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</si>
  <si>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</si>
  <si>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</si>
  <si>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</si>
  <si>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</si>
  <si>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</si>
  <si>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</si>
  <si>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</si>
  <si>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</si>
  <si>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</si>
  <si>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</si>
  <si>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</si>
  <si>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</si>
  <si>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</si>
  <si>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</si>
  <si>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</si>
  <si>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</si>
  <si>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</si>
  <si>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</si>
  <si>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</si>
  <si>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</si>
  <si>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</si>
  <si>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</si>
  <si>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</si>
  <si>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</si>
  <si>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</si>
  <si>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</si>
  <si>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</si>
  <si>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</si>
  <si>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</si>
  <si>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</si>
  <si>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</si>
  <si>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</si>
  <si>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</si>
  <si>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</si>
  <si>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</si>
  <si>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</si>
  <si>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</si>
  <si>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</si>
  <si>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</si>
  <si>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</si>
  <si>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</si>
  <si>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</si>
  <si>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</si>
  <si>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</si>
  <si>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</si>
  <si>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</si>
  <si>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</si>
  <si>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</si>
  <si>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</si>
  <si>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</si>
  <si>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</si>
  <si>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</si>
  <si>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</si>
  <si>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</si>
  <si>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</si>
  <si>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</si>
  <si>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</si>
  <si>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</si>
  <si>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</si>
  <si>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</si>
  <si>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</si>
  <si>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</si>
  <si>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</si>
  <si>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</si>
  <si>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</si>
  <si>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</si>
  <si>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</si>
  <si>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</si>
  <si>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</si>
  <si>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</si>
  <si>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</si>
  <si>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</si>
  <si>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</si>
  <si>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</si>
  <si>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</si>
  <si>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</si>
  <si>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</si>
  <si>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</si>
  <si>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</si>
  <si>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</si>
  <si>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</si>
  <si>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</si>
  <si>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</si>
  <si>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</si>
  <si>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</si>
  <si>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</si>
  <si>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</si>
  <si>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</si>
  <si>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</si>
  <si>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</si>
  <si>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</si>
  <si>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</si>
  <si>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</si>
  <si>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</si>
  <si>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</si>
  <si>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</si>
  <si>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</si>
  <si>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</si>
  <si>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</si>
  <si>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</si>
  <si>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</si>
  <si>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</si>
  <si>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</si>
  <si>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</si>
  <si>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</si>
  <si>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</si>
  <si>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</si>
  <si>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</si>
  <si>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</si>
  <si>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</si>
  <si>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</si>
  <si>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</si>
  <si>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</si>
  <si>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</si>
  <si>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</si>
  <si>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</si>
  <si>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</si>
  <si>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</si>
  <si>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</si>
  <si>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</si>
  <si>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</si>
  <si>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</si>
  <si>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</si>
  <si>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</si>
  <si>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</si>
  <si>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</si>
  <si>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</si>
  <si>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</si>
  <si>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</si>
  <si>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</si>
  <si>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</si>
  <si>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</si>
  <si>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</si>
  <si>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</si>
  <si>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</si>
  <si>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</si>
  <si>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</si>
  <si>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</si>
  <si>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</si>
  <si>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</si>
  <si>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</si>
  <si>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</si>
  <si>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</si>
  <si>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</si>
  <si>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</si>
  <si>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</si>
  <si>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</si>
  <si>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</si>
  <si>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</si>
  <si>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</si>
  <si>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</si>
  <si>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</si>
  <si>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</si>
  <si>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</si>
  <si>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</si>
  <si>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</si>
  <si>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</si>
  <si>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</si>
  <si>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</si>
  <si>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</si>
  <si>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</si>
  <si>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</si>
  <si>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</si>
  <si>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</si>
  <si>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</si>
  <si>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</si>
  <si>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</si>
  <si>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</si>
  <si>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</si>
  <si>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</si>
  <si>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</si>
  <si>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</si>
  <si>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</si>
  <si>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</si>
  <si>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</si>
  <si>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</si>
  <si>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</si>
  <si>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</si>
  <si>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</si>
  <si>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</si>
  <si>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</si>
  <si>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</si>
  <si>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</si>
  <si>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</si>
  <si>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</si>
  <si>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</si>
  <si>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</si>
  <si>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</si>
  <si>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</si>
  <si>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</si>
  <si>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</si>
  <si>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</si>
  <si>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</si>
  <si>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</si>
  <si>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</si>
  <si>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</si>
  <si>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</si>
  <si>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</si>
  <si>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</si>
  <si>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</si>
  <si>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</si>
  <si>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</si>
  <si>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</si>
  <si>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</si>
  <si>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</si>
  <si>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</si>
  <si>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</si>
  <si>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</si>
  <si>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</si>
  <si>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</si>
  <si>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</si>
  <si>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</si>
  <si>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</si>
  <si>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</si>
  <si>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</si>
  <si>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</si>
  <si>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</si>
  <si>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</si>
  <si>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</si>
  <si>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</si>
  <si>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</si>
  <si>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</si>
  <si>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</si>
  <si>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</si>
  <si>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</si>
  <si>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</si>
  <si>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</si>
  <si>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</si>
  <si>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</si>
  <si>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</si>
  <si>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</si>
  <si>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</si>
  <si>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</si>
  <si>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</si>
  <si>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</si>
  <si>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</si>
  <si>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</si>
  <si>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</si>
  <si>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</si>
  <si>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</si>
  <si>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</si>
  <si>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</si>
  <si>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</si>
  <si>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</si>
  <si>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</si>
  <si>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</si>
  <si>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</si>
  <si>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</si>
  <si>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</si>
  <si>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</si>
  <si>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</si>
  <si>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</si>
  <si>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</si>
  <si>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</si>
  <si>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</si>
  <si>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</si>
  <si>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</si>
  <si>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</si>
  <si>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</si>
  <si>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</si>
  <si>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</si>
  <si>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</si>
  <si>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</si>
  <si>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</si>
  <si>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</si>
  <si>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</si>
  <si>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</si>
  <si>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</si>
  <si>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</si>
  <si>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</si>
  <si>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</si>
  <si>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</si>
  <si>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</si>
  <si>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</si>
  <si>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</si>
  <si>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</si>
  <si>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</si>
  <si>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</si>
  <si>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</si>
  <si>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</si>
  <si>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</si>
  <si>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</si>
  <si>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</si>
  <si>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</si>
  <si>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</si>
  <si>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</si>
  <si>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</si>
  <si>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</si>
  <si>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</si>
  <si>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</si>
  <si>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</si>
  <si>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</si>
  <si>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</si>
  <si>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</si>
  <si>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</si>
  <si>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</si>
  <si>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</si>
  <si>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</si>
  <si>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</si>
  <si>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</si>
  <si>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</si>
  <si>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</si>
  <si>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</si>
  <si>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</si>
  <si>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</si>
  <si>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</si>
  <si>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</si>
  <si>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</si>
  <si>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</si>
  <si>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</si>
  <si>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</si>
  <si>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</si>
  <si>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</si>
  <si>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</si>
  <si>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</si>
  <si>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</si>
  <si>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</si>
  <si>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</si>
  <si>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</si>
  <si>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</si>
  <si>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</si>
  <si>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</si>
  <si>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</si>
  <si>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</si>
  <si>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</si>
  <si>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</si>
  <si>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</si>
  <si>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</si>
  <si>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</si>
  <si>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</si>
  <si>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</si>
  <si>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</si>
  <si>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</si>
  <si>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</si>
  <si>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</si>
  <si>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</si>
  <si>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</si>
  <si>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</si>
  <si>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</si>
  <si>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</si>
  <si>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</si>
  <si>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</si>
  <si>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</si>
  <si>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</si>
  <si>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</si>
  <si>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</si>
  <si>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</si>
  <si>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</si>
  <si>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</si>
  <si>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</si>
  <si>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</si>
  <si>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</si>
  <si>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</si>
  <si>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</si>
  <si>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</si>
  <si>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</si>
  <si>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</si>
  <si>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</si>
  <si>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</si>
  <si>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</si>
  <si>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</si>
  <si>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</si>
  <si>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</si>
  <si>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</si>
  <si>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</si>
  <si>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</si>
  <si>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</si>
  <si>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</si>
  <si>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</si>
  <si>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</si>
  <si>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</si>
  <si>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</si>
  <si>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</si>
  <si>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</si>
  <si>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</si>
  <si>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</si>
  <si>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</si>
  <si>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</si>
  <si>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</si>
  <si>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</si>
  <si>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</si>
  <si>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</si>
  <si>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</si>
  <si>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</si>
  <si>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</si>
  <si>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</si>
  <si>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</si>
  <si>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</si>
  <si>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</si>
  <si>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</si>
  <si>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</si>
  <si>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</si>
  <si>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</si>
  <si>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</si>
  <si>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</si>
  <si>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</si>
  <si>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</si>
  <si>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</si>
  <si>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</si>
  <si>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</si>
  <si>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</si>
  <si>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</si>
  <si>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</si>
  <si>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</si>
  <si>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</si>
  <si>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</si>
  <si>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</si>
  <si>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</si>
  <si>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</si>
  <si>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</si>
  <si>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</si>
  <si>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</si>
  <si>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</si>
  <si>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</si>
  <si>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</si>
  <si>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</si>
  <si>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</si>
  <si>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</si>
  <si>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</si>
  <si>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</si>
  <si>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</si>
  <si>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</si>
  <si>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</si>
  <si>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</si>
  <si>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</si>
  <si>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</si>
  <si>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</si>
  <si>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</si>
  <si>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</si>
  <si>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</si>
  <si>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</si>
  <si>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</si>
  <si>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</si>
  <si>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</si>
  <si>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</si>
  <si>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</si>
  <si>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</si>
  <si>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</si>
  <si>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</si>
  <si>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</si>
  <si>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</si>
  <si>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</si>
  <si>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</si>
  <si>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</si>
  <si>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</si>
  <si>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</si>
  <si>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</si>
  <si>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</si>
  <si>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</si>
  <si>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</si>
  <si>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</si>
  <si>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</si>
  <si>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</si>
  <si>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</si>
  <si>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</si>
  <si>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</si>
  <si>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</si>
  <si>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</si>
  <si>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</si>
  <si>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</si>
  <si>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</si>
  <si>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</si>
  <si>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</si>
  <si>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</si>
  <si>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</si>
  <si>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</si>
  <si>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</si>
  <si>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</si>
  <si>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</si>
  <si>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</si>
  <si>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</si>
  <si>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</si>
  <si>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</si>
  <si>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</si>
  <si>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</si>
  <si>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</si>
  <si>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</si>
  <si>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</si>
  <si>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</si>
  <si>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</si>
  <si>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</si>
  <si>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</si>
  <si>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</si>
  <si>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</si>
  <si>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</si>
  <si>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</si>
  <si>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</si>
  <si>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</si>
  <si>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</si>
  <si>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</si>
  <si>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</si>
  <si>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</si>
  <si>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</si>
  <si>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</si>
  <si>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</si>
  <si>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</si>
  <si>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</si>
  <si>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</si>
  <si>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</si>
  <si>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</si>
  <si>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</si>
  <si>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</si>
  <si>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</si>
  <si>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</si>
  <si>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</si>
  <si>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</si>
  <si>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</si>
  <si>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</si>
  <si>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</si>
  <si>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</si>
  <si>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</si>
  <si>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</si>
  <si>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</si>
  <si>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</si>
  <si>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</si>
  <si>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</si>
  <si>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</si>
  <si>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</si>
  <si>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</si>
  <si>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</si>
  <si>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</si>
  <si>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</si>
  <si>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</si>
  <si>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</si>
  <si>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</si>
  <si>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</si>
  <si>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</si>
  <si>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</si>
  <si>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</si>
  <si>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</si>
  <si>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</si>
  <si>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</si>
  <si>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</si>
  <si>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</si>
  <si>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</si>
  <si>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</si>
  <si>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</si>
  <si>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</si>
  <si>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</si>
  <si>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</si>
  <si>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</si>
  <si>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</si>
  <si>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</si>
  <si>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</si>
  <si>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</si>
  <si>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</si>
  <si>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</si>
  <si>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</si>
  <si>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</si>
  <si>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</si>
  <si>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</si>
  <si>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</si>
  <si>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</si>
  <si>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</si>
  <si>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</si>
  <si>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</si>
  <si>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</si>
  <si>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</si>
  <si>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</si>
  <si>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</si>
  <si>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</si>
  <si>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</si>
  <si>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</si>
  <si>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</si>
  <si>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</si>
  <si>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</si>
  <si>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</si>
  <si>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</si>
  <si>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</si>
  <si>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</si>
  <si>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</si>
  <si>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</si>
  <si>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</si>
  <si>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</si>
  <si>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</si>
  <si>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</si>
  <si>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</si>
  <si>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</si>
  <si>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</si>
  <si>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</si>
  <si>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</si>
  <si>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</si>
  <si>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</si>
  <si>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</si>
  <si>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</si>
  <si>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</si>
  <si>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</si>
  <si>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</si>
  <si>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</si>
  <si>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</si>
  <si>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</si>
  <si>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</si>
  <si>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</si>
  <si>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</si>
  <si>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</si>
  <si>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</si>
  <si>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No</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</si>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</sst>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s>
  <fonts count="82">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8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0" fillId="0" borderId="0" xfId="0" applyFont="1" applyAlignment="1">
      <alignment wrapText="1"/>
    </xf>
    <xf numFmtId="0" fontId="80" fillId="0" borderId="0" xfId="0" applyFont="1" applyAlignment="1">
      <alignment horizontal="center" wrapText="1"/>
    </xf>
    <xf numFmtId="0" fontId="80" fillId="0" borderId="10" xfId="0" applyFont="1" applyBorder="1" applyAlignment="1">
      <alignment horizontal="center" wrapText="1"/>
    </xf>
    <xf numFmtId="0" fontId="14" fillId="0" borderId="0" xfId="0" applyFont="1" applyAlignment="1">
      <alignment wrapText="1"/>
    </xf>
    <xf numFmtId="0" fontId="81"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1"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0"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0" fontId="0" fillId="44" borderId="25" xfId="56" applyFont="1" applyFill="1" applyBorder="1" applyAlignment="1">
      <alignment horizontal="center" wrapText="1"/>
      <protection/>
    </xf>
    <xf numFmtId="165" fontId="0" fillId="44" borderId="25"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0" fillId="0" borderId="0" xfId="0" applyFont="1" applyAlignment="1">
      <alignment horizontal="center"/>
    </xf>
    <xf numFmtId="0" fontId="80" fillId="0" borderId="10" xfId="0" applyFont="1"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0" t="s">
        <v>230</v>
      </c>
      <c r="C5" s="371"/>
      <c r="D5" s="371"/>
      <c r="E5" s="371"/>
      <c r="F5" s="371"/>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2" t="s">
        <v>231</v>
      </c>
      <c r="D5" s="371"/>
      <c r="E5" s="371"/>
      <c r="F5" s="371"/>
      <c r="G5" s="371"/>
      <c r="H5" s="371"/>
      <c r="I5" s="373"/>
      <c r="J5" s="60"/>
      <c r="K5" s="372" t="s">
        <v>232</v>
      </c>
      <c r="L5" s="371"/>
      <c r="M5" s="371"/>
      <c r="N5" s="371"/>
      <c r="O5" s="371"/>
      <c r="P5" s="373"/>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2" t="s">
        <v>201</v>
      </c>
      <c r="B1" s="362"/>
      <c r="C1" s="362"/>
      <c r="D1" s="362"/>
      <c r="E1" s="362"/>
      <c r="F1" s="362"/>
      <c r="G1" s="362"/>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63" t="s">
        <v>222</v>
      </c>
      <c r="B16" s="363" t="s">
        <v>223</v>
      </c>
      <c r="C16" s="365">
        <f>SUM(C4:C15)</f>
        <v>396000</v>
      </c>
      <c r="D16" s="365">
        <f>SUM(D4:D15)</f>
        <v>16533</v>
      </c>
      <c r="E16" s="365">
        <f>SUM(E4:E15)</f>
        <v>379467</v>
      </c>
      <c r="F16" s="365">
        <f>SUM(F4:F15)</f>
        <v>318</v>
      </c>
      <c r="G16" s="367">
        <f>(E16-F16)/E16</f>
        <v>0.9991619824648784</v>
      </c>
    </row>
    <row r="17" spans="1:7" ht="23.25" customHeight="1" thickBot="1">
      <c r="A17" s="364"/>
      <c r="B17" s="364"/>
      <c r="C17" s="366"/>
      <c r="D17" s="366"/>
      <c r="E17" s="366"/>
      <c r="F17" s="366"/>
      <c r="G17" s="36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69" t="s">
        <v>220</v>
      </c>
      <c r="B1" s="369"/>
      <c r="C1" s="369"/>
      <c r="D1" s="369"/>
      <c r="E1" s="369"/>
      <c r="F1" s="369"/>
      <c r="G1" s="369"/>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63" t="s">
        <v>222</v>
      </c>
      <c r="B16" s="363" t="s">
        <v>203</v>
      </c>
      <c r="C16" s="365">
        <f>SUM(C4:C15)</f>
        <v>396000</v>
      </c>
      <c r="D16" s="365">
        <f>SUM(D4:D15)</f>
        <v>16533</v>
      </c>
      <c r="E16" s="365">
        <f>SUM(E4:E15)</f>
        <v>379467</v>
      </c>
      <c r="F16" s="365">
        <f>SUM(F4:F15)</f>
        <v>732</v>
      </c>
      <c r="G16" s="374">
        <f>(E16-F16)/E16</f>
        <v>0.9980709785040597</v>
      </c>
    </row>
    <row r="17" spans="1:7" ht="23.25" customHeight="1" thickBot="1">
      <c r="A17" s="364"/>
      <c r="B17" s="364"/>
      <c r="C17" s="366"/>
      <c r="D17" s="366"/>
      <c r="E17" s="366"/>
      <c r="F17" s="366"/>
      <c r="G17" s="375"/>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76" t="s">
        <v>329</v>
      </c>
      <c r="B1" s="377"/>
      <c r="C1" s="377"/>
      <c r="D1" s="377"/>
    </row>
    <row r="2" spans="1:4" ht="12.75">
      <c r="A2" s="377"/>
      <c r="B2" s="377"/>
      <c r="C2" s="377"/>
      <c r="D2" s="377"/>
    </row>
    <row r="3" spans="1:4" ht="12.75">
      <c r="A3" s="377"/>
      <c r="B3" s="377"/>
      <c r="C3" s="377"/>
      <c r="D3" s="377"/>
    </row>
    <row r="4" spans="1:4" ht="12.75">
      <c r="A4" s="378" t="s">
        <v>450</v>
      </c>
      <c r="B4" s="378"/>
      <c r="C4" s="379"/>
      <c r="D4" s="379"/>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U26"/>
  <sheetViews>
    <sheetView tabSelected="1" zoomScale="65" zoomScaleNormal="65" zoomScalePageLayoutView="0" workbookViewId="0" topLeftCell="A1">
      <selection activeCell="B5" sqref="B5"/>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s="25" customFormat="1" ht="105">
      <c r="A5" s="258"/>
      <c r="B5" s="213" t="s">
        <v>130</v>
      </c>
      <c r="C5" s="253">
        <v>40315</v>
      </c>
      <c r="D5" s="249">
        <v>40318</v>
      </c>
      <c r="E5" s="324" t="s">
        <v>1032</v>
      </c>
      <c r="F5" s="303" t="s">
        <v>117</v>
      </c>
      <c r="G5" s="322" t="s">
        <v>117</v>
      </c>
      <c r="H5" s="303" t="s">
        <v>117</v>
      </c>
      <c r="I5" s="303" t="s">
        <v>117</v>
      </c>
      <c r="J5" s="303" t="s">
        <v>977</v>
      </c>
      <c r="K5" s="303" t="s">
        <v>208</v>
      </c>
      <c r="L5" s="325" t="s">
        <v>1031</v>
      </c>
      <c r="M5" s="12" t="s">
        <v>1033</v>
      </c>
      <c r="N5" s="213"/>
      <c r="O5" s="213"/>
      <c r="P5" s="303" t="s">
        <v>357</v>
      </c>
      <c r="Q5" s="325" t="s">
        <v>1035</v>
      </c>
      <c r="R5" s="253">
        <v>40318</v>
      </c>
      <c r="S5" s="301" t="s">
        <v>1034</v>
      </c>
      <c r="T5" s="352" t="s">
        <v>265</v>
      </c>
    </row>
    <row r="6" spans="1:20" s="4" customFormat="1" ht="57.75" customHeight="1">
      <c r="A6" s="54"/>
      <c r="B6" s="354" t="s">
        <v>130</v>
      </c>
      <c r="C6" s="306">
        <v>40310</v>
      </c>
      <c r="D6" s="355">
        <v>40310</v>
      </c>
      <c r="E6" s="359" t="s">
        <v>1030</v>
      </c>
      <c r="F6" s="358">
        <v>0.5013888888888889</v>
      </c>
      <c r="G6" s="356">
        <v>0.5208333333333334</v>
      </c>
      <c r="H6" s="348">
        <v>28</v>
      </c>
      <c r="I6" s="348" t="s">
        <v>793</v>
      </c>
      <c r="J6" s="303" t="s">
        <v>117</v>
      </c>
      <c r="K6" s="303" t="s">
        <v>167</v>
      </c>
      <c r="L6" s="357" t="s">
        <v>1049</v>
      </c>
      <c r="M6" s="357" t="s">
        <v>1026</v>
      </c>
      <c r="N6" s="348"/>
      <c r="O6" s="348"/>
      <c r="P6" s="348" t="s">
        <v>357</v>
      </c>
      <c r="Q6" s="306" t="s">
        <v>1027</v>
      </c>
      <c r="R6" s="349">
        <v>40310</v>
      </c>
      <c r="S6" s="303" t="s">
        <v>1028</v>
      </c>
      <c r="T6" s="352" t="s">
        <v>265</v>
      </c>
    </row>
    <row r="7" spans="1:20" s="4" customFormat="1" ht="57.75" customHeight="1">
      <c r="A7" s="54"/>
      <c r="B7" s="354" t="s">
        <v>130</v>
      </c>
      <c r="C7" s="306">
        <v>40310</v>
      </c>
      <c r="D7" s="355">
        <v>40310</v>
      </c>
      <c r="E7" s="359" t="s">
        <v>1030</v>
      </c>
      <c r="F7" s="358">
        <v>0.4375</v>
      </c>
      <c r="G7" s="356">
        <v>0.513888888888889</v>
      </c>
      <c r="H7" s="348">
        <f>120-10</f>
        <v>110</v>
      </c>
      <c r="I7" s="348" t="s">
        <v>793</v>
      </c>
      <c r="J7" s="303" t="s">
        <v>117</v>
      </c>
      <c r="K7" s="303" t="s">
        <v>167</v>
      </c>
      <c r="L7" s="357" t="s">
        <v>1050</v>
      </c>
      <c r="M7" s="357" t="s">
        <v>1026</v>
      </c>
      <c r="N7" s="348"/>
      <c r="O7" s="348"/>
      <c r="P7" s="348" t="s">
        <v>357</v>
      </c>
      <c r="Q7" s="306" t="s">
        <v>1027</v>
      </c>
      <c r="R7" s="349">
        <v>40310</v>
      </c>
      <c r="S7" s="303" t="s">
        <v>1028</v>
      </c>
      <c r="T7" s="352" t="s">
        <v>265</v>
      </c>
    </row>
    <row r="8" spans="1:20" s="4" customFormat="1" ht="57.75" customHeight="1">
      <c r="A8" s="54"/>
      <c r="B8" s="354" t="s">
        <v>130</v>
      </c>
      <c r="C8" s="306">
        <v>40304</v>
      </c>
      <c r="D8" s="355">
        <v>40304</v>
      </c>
      <c r="E8" s="304" t="s">
        <v>1025</v>
      </c>
      <c r="F8" s="358">
        <v>0.686111111111111</v>
      </c>
      <c r="G8" s="356">
        <v>0.7111111111111111</v>
      </c>
      <c r="H8" s="348">
        <v>36</v>
      </c>
      <c r="I8" s="348" t="s">
        <v>793</v>
      </c>
      <c r="J8" s="303" t="s">
        <v>117</v>
      </c>
      <c r="K8" s="303" t="s">
        <v>167</v>
      </c>
      <c r="L8" s="357" t="s">
        <v>1048</v>
      </c>
      <c r="M8" s="357" t="s">
        <v>1026</v>
      </c>
      <c r="N8" s="348"/>
      <c r="O8" s="348"/>
      <c r="P8" s="348" t="s">
        <v>357</v>
      </c>
      <c r="Q8" s="306" t="s">
        <v>1027</v>
      </c>
      <c r="R8" s="349">
        <v>40304</v>
      </c>
      <c r="S8" s="303" t="s">
        <v>1029</v>
      </c>
      <c r="T8" s="352" t="s">
        <v>265</v>
      </c>
    </row>
    <row r="9" spans="1:20" s="4" customFormat="1" ht="57.75" customHeight="1">
      <c r="A9" s="54"/>
      <c r="B9" s="354" t="s">
        <v>130</v>
      </c>
      <c r="C9" s="306">
        <v>40301</v>
      </c>
      <c r="D9" s="355">
        <v>40302</v>
      </c>
      <c r="E9" s="343" t="s">
        <v>1044</v>
      </c>
      <c r="F9" s="358" t="s">
        <v>117</v>
      </c>
      <c r="G9" s="356" t="s">
        <v>117</v>
      </c>
      <c r="H9" s="348" t="s">
        <v>117</v>
      </c>
      <c r="I9" s="348" t="s">
        <v>117</v>
      </c>
      <c r="J9" s="303" t="s">
        <v>117</v>
      </c>
      <c r="K9" s="303" t="s">
        <v>117</v>
      </c>
      <c r="L9" s="301" t="s">
        <v>1045</v>
      </c>
      <c r="M9" s="357"/>
      <c r="N9" s="348"/>
      <c r="O9" s="348"/>
      <c r="P9" s="348" t="s">
        <v>357</v>
      </c>
      <c r="Q9" s="301" t="s">
        <v>1046</v>
      </c>
      <c r="R9" s="349">
        <v>40302</v>
      </c>
      <c r="S9" s="12" t="s">
        <v>1047</v>
      </c>
      <c r="T9" s="352" t="s">
        <v>265</v>
      </c>
    </row>
    <row r="10" spans="1:20" s="4" customFormat="1" ht="57.75" customHeight="1">
      <c r="A10" s="54"/>
      <c r="B10" s="354" t="s">
        <v>130</v>
      </c>
      <c r="C10" s="306">
        <v>40298</v>
      </c>
      <c r="D10" s="355">
        <v>40301</v>
      </c>
      <c r="E10" s="360" t="s">
        <v>1040</v>
      </c>
      <c r="F10" s="303" t="s">
        <v>117</v>
      </c>
      <c r="G10" s="356" t="s">
        <v>117</v>
      </c>
      <c r="H10" s="348" t="s">
        <v>117</v>
      </c>
      <c r="I10" s="348" t="s">
        <v>117</v>
      </c>
      <c r="J10" s="303" t="s">
        <v>508</v>
      </c>
      <c r="K10" s="303" t="s">
        <v>207</v>
      </c>
      <c r="L10" s="357" t="s">
        <v>1041</v>
      </c>
      <c r="M10" s="357" t="s">
        <v>1042</v>
      </c>
      <c r="N10" s="348" t="s">
        <v>284</v>
      </c>
      <c r="O10" s="348"/>
      <c r="P10" s="348" t="s">
        <v>357</v>
      </c>
      <c r="Q10" s="306" t="s">
        <v>1043</v>
      </c>
      <c r="R10" s="349">
        <v>40302</v>
      </c>
      <c r="S10" s="303"/>
      <c r="T10" s="352" t="s">
        <v>265</v>
      </c>
    </row>
    <row r="11" spans="1:20" s="4" customFormat="1" ht="57.75" customHeight="1">
      <c r="A11" s="54"/>
      <c r="B11" s="354" t="s">
        <v>130</v>
      </c>
      <c r="C11" s="306">
        <v>40299</v>
      </c>
      <c r="D11" s="355">
        <v>40301</v>
      </c>
      <c r="E11" s="361" t="s">
        <v>1036</v>
      </c>
      <c r="F11" s="303" t="s">
        <v>117</v>
      </c>
      <c r="G11" s="356" t="s">
        <v>117</v>
      </c>
      <c r="H11" s="348" t="s">
        <v>117</v>
      </c>
      <c r="I11" s="348" t="s">
        <v>117</v>
      </c>
      <c r="J11" s="303" t="s">
        <v>792</v>
      </c>
      <c r="K11" s="303" t="s">
        <v>117</v>
      </c>
      <c r="L11" s="301" t="s">
        <v>1037</v>
      </c>
      <c r="M11" s="357" t="s">
        <v>1038</v>
      </c>
      <c r="N11" s="348"/>
      <c r="O11" s="348"/>
      <c r="P11" s="348" t="s">
        <v>357</v>
      </c>
      <c r="Q11" s="306" t="s">
        <v>117</v>
      </c>
      <c r="R11" s="349" t="s">
        <v>117</v>
      </c>
      <c r="S11" s="12" t="s">
        <v>1039</v>
      </c>
      <c r="T11" s="352" t="s">
        <v>265</v>
      </c>
    </row>
    <row r="12" spans="1:21" s="4" customFormat="1" ht="38.25">
      <c r="A12" s="54"/>
      <c r="B12" s="354" t="s">
        <v>130</v>
      </c>
      <c r="C12" s="306">
        <v>40300</v>
      </c>
      <c r="D12" s="355">
        <v>40301</v>
      </c>
      <c r="E12" s="304" t="s">
        <v>1020</v>
      </c>
      <c r="F12" s="358">
        <v>0.9902777777777777</v>
      </c>
      <c r="G12" s="356">
        <v>0.5</v>
      </c>
      <c r="H12" s="348">
        <f>12*60+14</f>
        <v>734</v>
      </c>
      <c r="I12" s="348" t="s">
        <v>793</v>
      </c>
      <c r="J12" s="303" t="s">
        <v>117</v>
      </c>
      <c r="K12" s="303" t="s">
        <v>167</v>
      </c>
      <c r="L12" s="357" t="s">
        <v>1021</v>
      </c>
      <c r="M12" s="12" t="s">
        <v>1022</v>
      </c>
      <c r="N12" s="348" t="s">
        <v>264</v>
      </c>
      <c r="O12" s="348"/>
      <c r="P12" s="348" t="s">
        <v>1023</v>
      </c>
      <c r="Q12" s="306" t="s">
        <v>1024</v>
      </c>
      <c r="R12" s="349">
        <v>40301</v>
      </c>
      <c r="S12" s="303"/>
      <c r="T12" s="352" t="s">
        <v>265</v>
      </c>
      <c r="U12" s="352"/>
    </row>
    <row r="13" spans="1:20" s="4" customFormat="1" ht="12.75" customHeight="1">
      <c r="A13" s="54"/>
      <c r="B13" s="218"/>
      <c r="C13" s="218"/>
      <c r="D13" s="219"/>
      <c r="E13" s="218"/>
      <c r="F13" s="218"/>
      <c r="G13" s="220"/>
      <c r="H13" s="218"/>
      <c r="I13" s="221"/>
      <c r="J13" s="221"/>
      <c r="K13" s="218"/>
      <c r="L13" s="218"/>
      <c r="M13" s="218"/>
      <c r="N13" s="218"/>
      <c r="O13" s="218"/>
      <c r="P13" s="218"/>
      <c r="Q13" s="218"/>
      <c r="R13" s="218"/>
      <c r="S13" s="218"/>
      <c r="T13" s="218"/>
    </row>
    <row r="14" spans="1:21" s="4" customFormat="1" ht="90.75" customHeight="1">
      <c r="A14" s="201"/>
      <c r="B14" s="348" t="s">
        <v>129</v>
      </c>
      <c r="C14" s="306">
        <v>40281</v>
      </c>
      <c r="D14" s="304">
        <v>40281</v>
      </c>
      <c r="E14" s="303" t="s">
        <v>1016</v>
      </c>
      <c r="F14" s="348" t="s">
        <v>1017</v>
      </c>
      <c r="G14" s="348" t="s">
        <v>442</v>
      </c>
      <c r="H14" s="348">
        <v>40</v>
      </c>
      <c r="I14" s="303" t="s">
        <v>793</v>
      </c>
      <c r="J14" s="303" t="s">
        <v>117</v>
      </c>
      <c r="K14" s="353" t="s">
        <v>1018</v>
      </c>
      <c r="L14" s="303" t="s">
        <v>193</v>
      </c>
      <c r="M14" s="348" t="s">
        <v>196</v>
      </c>
      <c r="N14" s="348" t="s">
        <v>139</v>
      </c>
      <c r="O14" s="348" t="s">
        <v>117</v>
      </c>
      <c r="P14" s="306" t="s">
        <v>357</v>
      </c>
      <c r="Q14" s="348" t="s">
        <v>936</v>
      </c>
      <c r="R14" s="303"/>
      <c r="S14" s="348" t="s">
        <v>1019</v>
      </c>
      <c r="T14" s="352" t="s">
        <v>265</v>
      </c>
      <c r="U14" s="285" t="s">
        <v>780</v>
      </c>
    </row>
    <row r="15" spans="1:20" s="4" customFormat="1" ht="12.75">
      <c r="A15" s="54"/>
      <c r="B15" s="239"/>
      <c r="C15" s="239"/>
      <c r="D15" s="240"/>
      <c r="E15" s="256"/>
      <c r="F15" s="239"/>
      <c r="G15" s="241"/>
      <c r="H15" s="239"/>
      <c r="I15" s="242"/>
      <c r="J15" s="242"/>
      <c r="K15" s="239"/>
      <c r="L15" s="239"/>
      <c r="M15" s="256"/>
      <c r="N15" s="239"/>
      <c r="O15" s="239"/>
      <c r="P15" s="239"/>
      <c r="Q15" s="256"/>
      <c r="R15" s="239"/>
      <c r="S15" s="239"/>
      <c r="T15" s="239"/>
    </row>
    <row r="16" spans="1:20" s="172" customFormat="1" ht="57.75" customHeight="1">
      <c r="A16" s="54"/>
      <c r="B16" s="348" t="s">
        <v>699</v>
      </c>
      <c r="C16" s="349">
        <v>40257</v>
      </c>
      <c r="D16" s="350">
        <v>40259</v>
      </c>
      <c r="E16" s="35" t="s">
        <v>1010</v>
      </c>
      <c r="F16" s="348" t="s">
        <v>117</v>
      </c>
      <c r="G16" s="351" t="s">
        <v>117</v>
      </c>
      <c r="H16" s="348" t="s">
        <v>117</v>
      </c>
      <c r="I16" s="164" t="s">
        <v>117</v>
      </c>
      <c r="J16" s="164" t="s">
        <v>1011</v>
      </c>
      <c r="K16" s="348" t="s">
        <v>207</v>
      </c>
      <c r="L16" s="295" t="s">
        <v>1012</v>
      </c>
      <c r="M16" s="255" t="s">
        <v>1014</v>
      </c>
      <c r="N16" s="348" t="s">
        <v>284</v>
      </c>
      <c r="O16" s="348" t="s">
        <v>117</v>
      </c>
      <c r="P16" s="348" t="s">
        <v>357</v>
      </c>
      <c r="Q16" s="301" t="s">
        <v>1013</v>
      </c>
      <c r="R16" s="349">
        <v>40259</v>
      </c>
      <c r="S16" s="348" t="s">
        <v>1015</v>
      </c>
      <c r="T16" s="345" t="s">
        <v>265</v>
      </c>
    </row>
    <row r="17" spans="1:21" s="4" customFormat="1" ht="118.5" customHeight="1">
      <c r="A17" s="172"/>
      <c r="B17" s="348" t="s">
        <v>699</v>
      </c>
      <c r="C17" s="306">
        <v>40238</v>
      </c>
      <c r="D17" s="306">
        <v>40239</v>
      </c>
      <c r="E17" s="303" t="s">
        <v>1003</v>
      </c>
      <c r="F17" s="348" t="s">
        <v>1004</v>
      </c>
      <c r="G17" s="348" t="s">
        <v>1005</v>
      </c>
      <c r="H17" s="348">
        <v>103</v>
      </c>
      <c r="I17" s="348" t="s">
        <v>793</v>
      </c>
      <c r="J17" s="348" t="s">
        <v>117</v>
      </c>
      <c r="K17" s="303" t="s">
        <v>167</v>
      </c>
      <c r="L17" s="348" t="s">
        <v>1006</v>
      </c>
      <c r="M17" s="348" t="s">
        <v>1008</v>
      </c>
      <c r="N17" s="348" t="s">
        <v>1009</v>
      </c>
      <c r="O17" s="348" t="s">
        <v>117</v>
      </c>
      <c r="P17" s="348" t="s">
        <v>357</v>
      </c>
      <c r="Q17" s="348" t="s">
        <v>1007</v>
      </c>
      <c r="R17" s="304">
        <v>40239</v>
      </c>
      <c r="S17" s="349">
        <v>40238</v>
      </c>
      <c r="T17" s="345" t="s">
        <v>265</v>
      </c>
      <c r="U17" s="347" t="s">
        <v>780</v>
      </c>
    </row>
    <row r="18" spans="1:20" s="4" customFormat="1" ht="12.75">
      <c r="A18" s="54"/>
      <c r="B18" s="239"/>
      <c r="C18" s="239"/>
      <c r="D18" s="240"/>
      <c r="E18" s="239"/>
      <c r="F18" s="239"/>
      <c r="G18" s="241"/>
      <c r="H18" s="239"/>
      <c r="I18" s="242"/>
      <c r="J18" s="242"/>
      <c r="K18" s="239"/>
      <c r="L18" s="239"/>
      <c r="M18" s="239"/>
      <c r="N18" s="239"/>
      <c r="O18" s="239"/>
      <c r="P18" s="239"/>
      <c r="Q18" s="239"/>
      <c r="R18" s="239"/>
      <c r="S18" s="239"/>
      <c r="T18" s="239"/>
    </row>
    <row r="19" spans="2:20" ht="195">
      <c r="B19" s="303" t="s">
        <v>412</v>
      </c>
      <c r="C19" s="253">
        <v>40133</v>
      </c>
      <c r="D19" s="249">
        <v>40221</v>
      </c>
      <c r="E19" s="324" t="s">
        <v>993</v>
      </c>
      <c r="F19" s="303" t="s">
        <v>117</v>
      </c>
      <c r="G19" s="303" t="s">
        <v>117</v>
      </c>
      <c r="H19" s="303" t="s">
        <v>117</v>
      </c>
      <c r="I19" s="303" t="s">
        <v>117</v>
      </c>
      <c r="J19" s="303" t="s">
        <v>994</v>
      </c>
      <c r="K19" s="303" t="s">
        <v>209</v>
      </c>
      <c r="L19" s="295" t="s">
        <v>992</v>
      </c>
      <c r="M19" s="295" t="s">
        <v>1000</v>
      </c>
      <c r="N19" s="336" t="s">
        <v>284</v>
      </c>
      <c r="O19" s="336" t="s">
        <v>264</v>
      </c>
      <c r="P19" s="336" t="s">
        <v>318</v>
      </c>
      <c r="Q19" s="295" t="s">
        <v>995</v>
      </c>
      <c r="R19" s="253">
        <v>40221</v>
      </c>
      <c r="S19" s="323"/>
      <c r="T19" s="345" t="s">
        <v>265</v>
      </c>
    </row>
    <row r="20" spans="2:20" ht="173.25" customHeight="1">
      <c r="B20" s="213" t="s">
        <v>412</v>
      </c>
      <c r="C20" s="253">
        <v>40220</v>
      </c>
      <c r="D20" s="249">
        <v>40220</v>
      </c>
      <c r="E20" s="324" t="s">
        <v>988</v>
      </c>
      <c r="F20" s="303" t="s">
        <v>117</v>
      </c>
      <c r="G20" s="303" t="s">
        <v>117</v>
      </c>
      <c r="H20" s="303" t="s">
        <v>117</v>
      </c>
      <c r="I20" s="303" t="s">
        <v>117</v>
      </c>
      <c r="J20" s="303" t="s">
        <v>994</v>
      </c>
      <c r="K20" s="303" t="s">
        <v>209</v>
      </c>
      <c r="L20" s="295" t="s">
        <v>989</v>
      </c>
      <c r="M20" s="301" t="s">
        <v>990</v>
      </c>
      <c r="N20" s="336" t="s">
        <v>264</v>
      </c>
      <c r="O20" s="336" t="s">
        <v>264</v>
      </c>
      <c r="P20" s="336" t="s">
        <v>318</v>
      </c>
      <c r="Q20" s="295" t="s">
        <v>991</v>
      </c>
      <c r="R20" s="253">
        <v>40220</v>
      </c>
      <c r="S20" s="323"/>
      <c r="T20" s="352" t="s">
        <v>265</v>
      </c>
    </row>
    <row r="21" spans="2:20" ht="120">
      <c r="B21" s="49" t="s">
        <v>412</v>
      </c>
      <c r="C21" s="331">
        <v>40213</v>
      </c>
      <c r="D21" s="332">
        <v>40213</v>
      </c>
      <c r="E21" s="35" t="s">
        <v>996</v>
      </c>
      <c r="F21" s="303" t="s">
        <v>117</v>
      </c>
      <c r="G21" s="303" t="s">
        <v>117</v>
      </c>
      <c r="H21" s="303" t="s">
        <v>117</v>
      </c>
      <c r="I21" s="303" t="s">
        <v>117</v>
      </c>
      <c r="J21" s="303" t="s">
        <v>117</v>
      </c>
      <c r="K21" s="303" t="s">
        <v>117</v>
      </c>
      <c r="L21" s="301" t="s">
        <v>997</v>
      </c>
      <c r="M21" s="295" t="s">
        <v>1001</v>
      </c>
      <c r="N21" s="336" t="s">
        <v>264</v>
      </c>
      <c r="O21" s="336" t="s">
        <v>264</v>
      </c>
      <c r="P21" s="336" t="s">
        <v>318</v>
      </c>
      <c r="Q21" s="301" t="s">
        <v>998</v>
      </c>
      <c r="R21" s="331">
        <v>40213</v>
      </c>
      <c r="S21" s="301" t="s">
        <v>999</v>
      </c>
      <c r="T21" s="346"/>
    </row>
    <row r="22" spans="1:20" s="4" customFormat="1" ht="12.75">
      <c r="A22" s="54"/>
      <c r="B22" s="239"/>
      <c r="C22" s="239"/>
      <c r="D22" s="240"/>
      <c r="E22" s="239"/>
      <c r="F22" s="239"/>
      <c r="G22" s="241"/>
      <c r="H22" s="239"/>
      <c r="I22" s="242"/>
      <c r="J22" s="242"/>
      <c r="K22" s="239"/>
      <c r="L22" s="239"/>
      <c r="M22" s="239"/>
      <c r="N22" s="239"/>
      <c r="O22" s="239"/>
      <c r="P22" s="239"/>
      <c r="Q22" s="239"/>
      <c r="R22" s="239"/>
      <c r="S22" s="239"/>
      <c r="T22" s="239"/>
    </row>
    <row r="23" spans="2:20" ht="86.25" customHeight="1">
      <c r="B23" s="303" t="s">
        <v>757</v>
      </c>
      <c r="C23" s="253">
        <v>40202</v>
      </c>
      <c r="D23" s="249">
        <v>40204</v>
      </c>
      <c r="E23" s="324" t="s">
        <v>980</v>
      </c>
      <c r="F23" s="213" t="s">
        <v>117</v>
      </c>
      <c r="G23" s="250" t="s">
        <v>117</v>
      </c>
      <c r="H23" s="213" t="s">
        <v>117</v>
      </c>
      <c r="I23" s="213" t="s">
        <v>117</v>
      </c>
      <c r="J23" s="213" t="s">
        <v>982</v>
      </c>
      <c r="K23" s="213" t="s">
        <v>207</v>
      </c>
      <c r="L23" s="343" t="s">
        <v>981</v>
      </c>
      <c r="M23" s="344" t="s">
        <v>986</v>
      </c>
      <c r="N23" s="336" t="s">
        <v>284</v>
      </c>
      <c r="O23" s="336" t="s">
        <v>264</v>
      </c>
      <c r="P23" s="336" t="s">
        <v>318</v>
      </c>
      <c r="Q23" s="212" t="s">
        <v>987</v>
      </c>
      <c r="R23" s="253">
        <v>40203</v>
      </c>
      <c r="S23" s="323"/>
      <c r="T23" s="345" t="s">
        <v>265</v>
      </c>
    </row>
    <row r="24" spans="1:20" ht="63.75">
      <c r="A24" s="329"/>
      <c r="B24" s="336" t="s">
        <v>757</v>
      </c>
      <c r="C24" s="337">
        <v>40192</v>
      </c>
      <c r="D24" s="338" t="s">
        <v>117</v>
      </c>
      <c r="E24" s="339" t="s">
        <v>117</v>
      </c>
      <c r="F24" s="340" t="s">
        <v>974</v>
      </c>
      <c r="G24" s="336" t="s">
        <v>973</v>
      </c>
      <c r="H24" s="336">
        <v>52</v>
      </c>
      <c r="I24" s="336" t="s">
        <v>793</v>
      </c>
      <c r="J24" s="336" t="s">
        <v>117</v>
      </c>
      <c r="K24" s="222" t="s">
        <v>167</v>
      </c>
      <c r="L24" s="255" t="s">
        <v>975</v>
      </c>
      <c r="M24" s="344" t="s">
        <v>1002</v>
      </c>
      <c r="N24" s="336" t="s">
        <v>264</v>
      </c>
      <c r="O24" s="336" t="s">
        <v>264</v>
      </c>
      <c r="P24" s="336" t="s">
        <v>318</v>
      </c>
      <c r="Q24" s="341"/>
      <c r="R24" s="337">
        <v>40192</v>
      </c>
      <c r="S24" s="342"/>
      <c r="T24" s="345" t="s">
        <v>265</v>
      </c>
    </row>
    <row r="25" spans="1:20" ht="135">
      <c r="A25" s="106"/>
      <c r="B25" s="330" t="s">
        <v>757</v>
      </c>
      <c r="C25" s="331">
        <v>40184</v>
      </c>
      <c r="D25" s="332">
        <v>40189</v>
      </c>
      <c r="E25" s="333" t="s">
        <v>976</v>
      </c>
      <c r="F25" s="334" t="s">
        <v>117</v>
      </c>
      <c r="G25" s="330" t="s">
        <v>117</v>
      </c>
      <c r="H25" s="330" t="s">
        <v>117</v>
      </c>
      <c r="I25" s="330" t="s">
        <v>117</v>
      </c>
      <c r="J25" s="330" t="s">
        <v>977</v>
      </c>
      <c r="K25" s="49" t="s">
        <v>208</v>
      </c>
      <c r="L25" s="295" t="s">
        <v>979</v>
      </c>
      <c r="M25" s="255" t="s">
        <v>985</v>
      </c>
      <c r="N25" s="330" t="s">
        <v>284</v>
      </c>
      <c r="O25" s="336" t="s">
        <v>264</v>
      </c>
      <c r="P25" s="336" t="s">
        <v>318</v>
      </c>
      <c r="Q25" s="301" t="s">
        <v>978</v>
      </c>
      <c r="R25" s="331">
        <v>40187</v>
      </c>
      <c r="S25" s="335"/>
      <c r="T25" s="345" t="s">
        <v>265</v>
      </c>
    </row>
    <row r="26" spans="1:20" s="4" customFormat="1" ht="12.75">
      <c r="A26" s="54"/>
      <c r="B26" s="239"/>
      <c r="C26" s="239"/>
      <c r="D26" s="240"/>
      <c r="E26" s="256"/>
      <c r="F26" s="239"/>
      <c r="G26" s="241"/>
      <c r="H26" s="239"/>
      <c r="I26" s="242"/>
      <c r="J26" s="242"/>
      <c r="K26" s="239"/>
      <c r="L26" s="256"/>
      <c r="M26" s="239"/>
      <c r="N26" s="239"/>
      <c r="O26" s="239"/>
      <c r="P26" s="239"/>
      <c r="Q26" s="256"/>
      <c r="R26" s="239"/>
      <c r="S26" s="239"/>
      <c r="T26" s="239"/>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sheetData>
  <sheetProtection/>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D8" sqref="D8"/>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2" t="s">
        <v>984</v>
      </c>
      <c r="B1" s="362"/>
      <c r="C1" s="362"/>
      <c r="D1" s="362"/>
      <c r="E1" s="362"/>
      <c r="F1" s="362"/>
      <c r="G1" s="362"/>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SUM(C4-D4)</f>
        <v>43094</v>
      </c>
      <c r="F4" s="208">
        <v>0</v>
      </c>
      <c r="G4" s="100">
        <f>(E4-F4)/E4</f>
        <v>1</v>
      </c>
    </row>
    <row r="5" spans="1:7" ht="23.25" customHeight="1" thickBot="1">
      <c r="A5" s="15" t="s">
        <v>127</v>
      </c>
      <c r="B5" s="15" t="s">
        <v>223</v>
      </c>
      <c r="C5" s="206">
        <f>28*24*60</f>
        <v>40320</v>
      </c>
      <c r="D5" s="16">
        <v>1288</v>
      </c>
      <c r="E5" s="207">
        <f>SUM(C5-D5)</f>
        <v>39032</v>
      </c>
      <c r="F5" s="98">
        <v>0</v>
      </c>
      <c r="G5" s="100">
        <f>(E5-F5)/E5</f>
        <v>1</v>
      </c>
    </row>
    <row r="6" spans="1:7" ht="23.25" customHeight="1" thickBot="1">
      <c r="A6" s="15" t="s">
        <v>128</v>
      </c>
      <c r="B6" s="15" t="s">
        <v>223</v>
      </c>
      <c r="C6" s="206">
        <f>31*24*60</f>
        <v>44640</v>
      </c>
      <c r="D6" s="16">
        <v>3208</v>
      </c>
      <c r="E6" s="207">
        <f>SUM(C6-D6)</f>
        <v>41432</v>
      </c>
      <c r="F6" s="98">
        <v>0</v>
      </c>
      <c r="G6" s="100">
        <f>(E6-F6)/E6</f>
        <v>1</v>
      </c>
    </row>
    <row r="7" spans="1:7" ht="23.25" customHeight="1" thickBot="1">
      <c r="A7" s="15" t="s">
        <v>129</v>
      </c>
      <c r="B7" s="15" t="s">
        <v>223</v>
      </c>
      <c r="C7" s="206">
        <f>30*24*60</f>
        <v>43200</v>
      </c>
      <c r="D7" s="16">
        <v>1080</v>
      </c>
      <c r="E7" s="207">
        <f>SUM(C7-D7)</f>
        <v>42120</v>
      </c>
      <c r="F7" s="98">
        <v>0</v>
      </c>
      <c r="G7" s="100">
        <f>(E7-F7)/E7</f>
        <v>1</v>
      </c>
    </row>
    <row r="8" spans="1:7" ht="23.25" customHeight="1" thickBot="1">
      <c r="A8" s="15" t="s">
        <v>130</v>
      </c>
      <c r="B8" s="15" t="s">
        <v>223</v>
      </c>
      <c r="C8" s="206">
        <f>31*24*60</f>
        <v>44640</v>
      </c>
      <c r="D8" s="16"/>
      <c r="E8" s="207">
        <f>SUM(C8-D8)</f>
        <v>44640</v>
      </c>
      <c r="F8" s="98">
        <v>0</v>
      </c>
      <c r="G8" s="100">
        <f>(E8-F8)/E8</f>
        <v>1</v>
      </c>
    </row>
    <row r="9" spans="1:7" ht="23.25" customHeight="1" thickBot="1">
      <c r="A9" s="15" t="s">
        <v>131</v>
      </c>
      <c r="B9" s="15" t="s">
        <v>223</v>
      </c>
      <c r="C9" s="16"/>
      <c r="D9" s="16"/>
      <c r="E9" s="16"/>
      <c r="F9" s="15"/>
      <c r="G9" s="100"/>
    </row>
    <row r="10" spans="1:7" ht="23.25" customHeight="1" thickBot="1">
      <c r="A10" s="15" t="s">
        <v>132</v>
      </c>
      <c r="B10" s="15" t="s">
        <v>223</v>
      </c>
      <c r="C10" s="16"/>
      <c r="D10" s="16"/>
      <c r="E10" s="16"/>
      <c r="F10" s="15"/>
      <c r="G10" s="100"/>
    </row>
    <row r="11" spans="1:7" ht="21.75" customHeight="1" thickBot="1">
      <c r="A11" s="15" t="s">
        <v>133</v>
      </c>
      <c r="B11" s="15" t="s">
        <v>223</v>
      </c>
      <c r="C11" s="16"/>
      <c r="D11" s="16"/>
      <c r="E11" s="16"/>
      <c r="F11" s="15"/>
      <c r="G11" s="100"/>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63" t="s">
        <v>222</v>
      </c>
      <c r="B16" s="363" t="s">
        <v>223</v>
      </c>
      <c r="C16" s="365">
        <f>SUM(C4:C15)</f>
        <v>217440</v>
      </c>
      <c r="D16" s="365">
        <f>SUM(D4:D15)</f>
        <v>7122</v>
      </c>
      <c r="E16" s="365">
        <f>SUM(E4:E15)</f>
        <v>210318</v>
      </c>
      <c r="F16" s="365">
        <f>SUM(F4:F15)</f>
        <v>0</v>
      </c>
      <c r="G16" s="367">
        <f>(E16-F16)/E16</f>
        <v>1</v>
      </c>
    </row>
    <row r="17" spans="1:7" ht="23.25" customHeight="1" thickBot="1">
      <c r="A17" s="364"/>
      <c r="B17" s="364"/>
      <c r="C17" s="366"/>
      <c r="D17" s="366"/>
      <c r="E17" s="366"/>
      <c r="F17" s="366"/>
      <c r="G17" s="368"/>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C4" sqref="C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69" t="s">
        <v>983</v>
      </c>
      <c r="B1" s="369"/>
      <c r="C1" s="369"/>
      <c r="D1" s="369"/>
      <c r="E1" s="369"/>
      <c r="F1" s="369"/>
      <c r="G1" s="369"/>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SUM(C4-D4)</f>
        <v>43094</v>
      </c>
      <c r="F4" s="208">
        <v>52</v>
      </c>
      <c r="G4" s="100">
        <f>(E4-F4)/E4</f>
        <v>0.9987933354991414</v>
      </c>
    </row>
    <row r="5" spans="1:7" ht="23.25" customHeight="1" thickBot="1">
      <c r="A5" s="15" t="s">
        <v>127</v>
      </c>
      <c r="B5" s="15" t="s">
        <v>203</v>
      </c>
      <c r="C5" s="206">
        <f>28*24*60</f>
        <v>40320</v>
      </c>
      <c r="D5" s="16">
        <v>1288</v>
      </c>
      <c r="E5" s="207">
        <f>SUM(C5-D5)</f>
        <v>39032</v>
      </c>
      <c r="F5" s="98">
        <v>0</v>
      </c>
      <c r="G5" s="100">
        <f>(E5-F5)/E5</f>
        <v>1</v>
      </c>
    </row>
    <row r="6" spans="1:7" ht="23.25" customHeight="1" thickBot="1">
      <c r="A6" s="15" t="s">
        <v>128</v>
      </c>
      <c r="B6" s="15" t="s">
        <v>203</v>
      </c>
      <c r="C6" s="206">
        <f>31*24*60</f>
        <v>44640</v>
      </c>
      <c r="D6" s="16">
        <v>3208</v>
      </c>
      <c r="E6" s="207">
        <f>SUM(C6-D6)</f>
        <v>41432</v>
      </c>
      <c r="F6" s="98">
        <v>103</v>
      </c>
      <c r="G6" s="100">
        <f>(E6-F6)/E6</f>
        <v>0.9975139988414752</v>
      </c>
    </row>
    <row r="7" spans="1:7" ht="23.25" customHeight="1" thickBot="1">
      <c r="A7" s="15" t="s">
        <v>129</v>
      </c>
      <c r="B7" s="15" t="s">
        <v>203</v>
      </c>
      <c r="C7" s="206">
        <f>30*24*60</f>
        <v>43200</v>
      </c>
      <c r="D7" s="16">
        <v>1080</v>
      </c>
      <c r="E7" s="207">
        <f>SUM(C7-D7)</f>
        <v>42120</v>
      </c>
      <c r="F7" s="98">
        <v>40</v>
      </c>
      <c r="G7" s="100">
        <f>(E7-F7)/E7</f>
        <v>0.9990503323836657</v>
      </c>
    </row>
    <row r="8" spans="1:7" ht="23.25" customHeight="1" thickBot="1">
      <c r="A8" s="15" t="s">
        <v>130</v>
      </c>
      <c r="B8" s="15" t="s">
        <v>203</v>
      </c>
      <c r="C8" s="206">
        <f>31*24*60</f>
        <v>44640</v>
      </c>
      <c r="D8" s="16"/>
      <c r="E8" s="207">
        <f>SUM(C8-D8)</f>
        <v>44640</v>
      </c>
      <c r="F8" s="98">
        <v>904</v>
      </c>
      <c r="G8" s="100">
        <f>(E8-F8)/E8</f>
        <v>0.9797491039426524</v>
      </c>
    </row>
    <row r="9" spans="1:7" ht="23.25" customHeight="1" thickBot="1">
      <c r="A9" s="15" t="s">
        <v>131</v>
      </c>
      <c r="B9" s="15" t="s">
        <v>203</v>
      </c>
      <c r="C9" s="16"/>
      <c r="D9" s="16"/>
      <c r="E9" s="16"/>
      <c r="F9" s="15"/>
      <c r="G9" s="100"/>
    </row>
    <row r="10" spans="1:7" ht="23.25" customHeight="1" thickBot="1">
      <c r="A10" s="15" t="s">
        <v>132</v>
      </c>
      <c r="B10" s="15" t="s">
        <v>203</v>
      </c>
      <c r="C10" s="16"/>
      <c r="D10" s="16"/>
      <c r="E10" s="16"/>
      <c r="F10" s="15"/>
      <c r="G10" s="100"/>
    </row>
    <row r="11" spans="1:7" ht="23.25" customHeight="1" thickBot="1">
      <c r="A11" s="15" t="s">
        <v>133</v>
      </c>
      <c r="B11" s="15" t="s">
        <v>203</v>
      </c>
      <c r="C11" s="16"/>
      <c r="D11" s="16"/>
      <c r="E11" s="16"/>
      <c r="F11" s="15"/>
      <c r="G11" s="100"/>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63" t="s">
        <v>222</v>
      </c>
      <c r="B16" s="363" t="s">
        <v>203</v>
      </c>
      <c r="C16" s="365">
        <f>SUM(C4:C15)</f>
        <v>217440</v>
      </c>
      <c r="D16" s="365">
        <f>SUM(D4:D15)</f>
        <v>7122</v>
      </c>
      <c r="E16" s="365">
        <f>SUM(E4:E15)</f>
        <v>210318</v>
      </c>
      <c r="F16" s="365">
        <f>SUM(F4:F15)</f>
        <v>1099</v>
      </c>
      <c r="G16" s="367">
        <f>(E16-F16)/E16</f>
        <v>0.9947745794463622</v>
      </c>
    </row>
    <row r="17" spans="1:7" ht="23.25" customHeight="1" thickBot="1">
      <c r="A17" s="364"/>
      <c r="B17" s="364"/>
      <c r="C17" s="366"/>
      <c r="D17" s="366"/>
      <c r="E17" s="366"/>
      <c r="F17" s="366"/>
      <c r="G17" s="368"/>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0" t="s">
        <v>230</v>
      </c>
      <c r="C5" s="371"/>
      <c r="D5" s="371"/>
      <c r="E5" s="371"/>
      <c r="F5" s="371"/>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2" t="s">
        <v>231</v>
      </c>
      <c r="D5" s="371"/>
      <c r="E5" s="371"/>
      <c r="F5" s="371"/>
      <c r="G5" s="371"/>
      <c r="H5" s="371"/>
      <c r="I5" s="373"/>
      <c r="J5" s="60"/>
      <c r="K5" s="372" t="s">
        <v>232</v>
      </c>
      <c r="L5" s="371"/>
      <c r="M5" s="371"/>
      <c r="N5" s="371"/>
      <c r="O5" s="371"/>
      <c r="P5" s="373"/>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2" t="s">
        <v>477</v>
      </c>
      <c r="B1" s="362"/>
      <c r="C1" s="362"/>
      <c r="D1" s="362"/>
      <c r="E1" s="362"/>
      <c r="F1" s="362"/>
      <c r="G1" s="362"/>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63" t="s">
        <v>222</v>
      </c>
      <c r="B16" s="363" t="s">
        <v>223</v>
      </c>
      <c r="C16" s="365">
        <f>SUM(C4:C15)</f>
        <v>525600</v>
      </c>
      <c r="D16" s="365">
        <f>SUM(D4:D15)</f>
        <v>26529</v>
      </c>
      <c r="E16" s="365">
        <f>SUM(E4:E15)</f>
        <v>499071</v>
      </c>
      <c r="F16" s="365">
        <f>SUM(F4:F15)</f>
        <v>1414</v>
      </c>
      <c r="G16" s="367">
        <f>(E16-F16)/E16</f>
        <v>0.9971667357951073</v>
      </c>
    </row>
    <row r="17" spans="1:7" ht="23.25" customHeight="1" thickBot="1">
      <c r="A17" s="364"/>
      <c r="B17" s="364"/>
      <c r="C17" s="366"/>
      <c r="D17" s="366"/>
      <c r="E17" s="366"/>
      <c r="F17" s="366"/>
      <c r="G17" s="36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69" t="s">
        <v>914</v>
      </c>
      <c r="B1" s="369"/>
      <c r="C1" s="369"/>
      <c r="D1" s="369"/>
      <c r="E1" s="369"/>
      <c r="F1" s="369"/>
      <c r="G1" s="369"/>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63" t="s">
        <v>222</v>
      </c>
      <c r="B16" s="363" t="s">
        <v>203</v>
      </c>
      <c r="C16" s="365">
        <f>SUM(C4:C15)</f>
        <v>525600</v>
      </c>
      <c r="D16" s="365">
        <f>SUM(D4:D15)</f>
        <v>26529</v>
      </c>
      <c r="E16" s="365">
        <f>SUM(E4:E15)</f>
        <v>499071</v>
      </c>
      <c r="F16" s="365">
        <f>SUM(F4:F15)</f>
        <v>1462</v>
      </c>
      <c r="G16" s="367">
        <f>(E16-F16)/E16</f>
        <v>0.9970705570950826</v>
      </c>
    </row>
    <row r="17" spans="1:7" ht="23.25" customHeight="1" thickBot="1">
      <c r="A17" s="364"/>
      <c r="B17" s="364"/>
      <c r="C17" s="366"/>
      <c r="D17" s="366"/>
      <c r="E17" s="366"/>
      <c r="F17" s="366"/>
      <c r="G17" s="36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cdillon</cp:lastModifiedBy>
  <cp:lastPrinted>2010-02-03T19:53:58Z</cp:lastPrinted>
  <dcterms:created xsi:type="dcterms:W3CDTF">2006-03-02T20:08:25Z</dcterms:created>
  <dcterms:modified xsi:type="dcterms:W3CDTF">2010-05-24T12:30:47Z</dcterms:modified>
  <cp:category/>
  <cp:version/>
  <cp:contentType/>
  <cp:contentStatus/>
</cp:coreProperties>
</file>