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<sst xmlns="http://schemas.openxmlformats.org/spreadsheetml/2006/main" count="136" uniqueCount="92">
  <si>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</si>
  <si>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</si>
  <si>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</si>
  <si>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</si>
  <si>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</si>
  <si>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</si>
  <si>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</si>
  <si>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</si>
  <si>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</si>
  <si>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</si>
  <si>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</si>
  <si>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</si>
  <si>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</si>
  <si>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</si>
  <si>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</si>
  <si>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</si>
  <si>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</si>
  <si>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</si>
  <si>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</si>
  <si>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</si>
  <si>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</si>
  <si>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</si>
  <si>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</si>
  <si>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</si>
  <si>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</si>
  <si>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</si>
  <si>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</si>
  <si>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</si>
  <si>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</si>
  <si>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</si>
  <si>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</si>
  <si>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</si>
  <si>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</si>
  <si>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</si>
  <si>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</si>
  <si>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</si>
  <si>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</si>
  <si>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</si>
  <si>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</si>
  <si>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</si>
  <si>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</si>
  <si>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</si>
  <si>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</si>
  <si>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AEP Corporation</t>
  </si>
  <si>
    <t>Direct Energy</t>
  </si>
  <si>
    <t>Co.</t>
  </si>
  <si>
    <t>Mark Garrett</t>
  </si>
  <si>
    <t>Scott Helyer</t>
  </si>
  <si>
    <t>Dennis Kunkel</t>
  </si>
  <si>
    <t>Texas-New Mexico Power Company</t>
  </si>
  <si>
    <t>Brownsville Public Utilties Board</t>
  </si>
  <si>
    <t>Randy Ryno</t>
  </si>
  <si>
    <t>City of Dallas</t>
  </si>
  <si>
    <t>Jesse Dillard</t>
  </si>
  <si>
    <t>BP Energy</t>
  </si>
  <si>
    <t>Paul Rocha</t>
  </si>
  <si>
    <t>SUEZ</t>
  </si>
  <si>
    <t>Prepared by:B. Albracht</t>
  </si>
  <si>
    <t>Ken Donohoo</t>
  </si>
  <si>
    <t>Oncor</t>
  </si>
  <si>
    <t>John Moore</t>
  </si>
  <si>
    <t>David DeTullio</t>
  </si>
  <si>
    <t>Air Liquide</t>
  </si>
  <si>
    <t>Tony Marsh</t>
  </si>
  <si>
    <t>Texas Power</t>
  </si>
  <si>
    <t>Reliant Energy</t>
  </si>
  <si>
    <t>South Texas Electric Cooperative</t>
  </si>
  <si>
    <t>Brazos Electric Power Cooperative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</si>
  <si>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</si>
  <si>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</si>
  <si>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</si>
  <si>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</si>
  <si>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</si>
  <si>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</si>
  <si>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</si>
  <si>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Morgan Stanley</t>
  </si>
  <si>
    <t>Clayton Greer</t>
  </si>
  <si>
    <t>Fernando Gutierrez</t>
  </si>
  <si>
    <t>Tenaska Power Services</t>
  </si>
  <si>
    <t>Exelon Generation Company</t>
  </si>
  <si>
    <t>Dirk Vander Laan (Kristy Ashley)</t>
  </si>
  <si>
    <t>James Armke (Adrianne Brandt)</t>
  </si>
  <si>
    <t xml:space="preserve">Harry Holloway </t>
  </si>
  <si>
    <t>Bill Hatfield (Dave Southerland)</t>
  </si>
  <si>
    <t xml:space="preserve">Bob Green </t>
  </si>
  <si>
    <t xml:space="preserve">Blake Williams </t>
  </si>
  <si>
    <t xml:space="preserve">Rex McDaniel </t>
  </si>
  <si>
    <t>Date: ROS 20100513</t>
  </si>
  <si>
    <t xml:space="preserve">Rick Keetch </t>
  </si>
  <si>
    <t>Motion Fails</t>
  </si>
  <si>
    <t>&lt; 3 Segment Votes are Yes
No Segment Vote Majority</t>
  </si>
  <si>
    <t>Issue: Rocha/Moore motion to reject OGRR240 and OGRR242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</si>
</sst>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4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91</v>
      </c>
      <c r="C3" s="62"/>
      <c r="D3" s="62"/>
      <c r="E3" s="10"/>
      <c r="F3" s="5" t="s">
        <v>23</v>
      </c>
      <c r="G3" s="59" t="s">
        <v>89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 t="s">
        <v>90</v>
      </c>
      <c r="H4" s="60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58">
        <f>IF((G62+H62)=0,"",G62)</f>
        <v>1.75</v>
      </c>
      <c r="H5" s="58">
        <f>IF((G62+H62)=0,"",H62)</f>
        <v>4.25</v>
      </c>
      <c r="I5" s="20">
        <f>I62</f>
        <v>5</v>
      </c>
    </row>
    <row r="6" spans="2:9" ht="22.5" customHeight="1">
      <c r="B6" s="18" t="s">
        <v>57</v>
      </c>
      <c r="C6" s="18"/>
      <c r="D6" s="19"/>
      <c r="E6" s="21"/>
      <c r="F6" s="1" t="s">
        <v>35</v>
      </c>
      <c r="G6" s="22">
        <f>G63</f>
        <v>0.2916666666666667</v>
      </c>
      <c r="H6" s="22">
        <f>H63</f>
        <v>0.7083333333333334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83</v>
      </c>
      <c r="F11" s="30" t="s">
        <v>15</v>
      </c>
      <c r="G11" s="47">
        <v>1</v>
      </c>
      <c r="H11" s="47"/>
      <c r="I11" s="26"/>
    </row>
    <row r="12" spans="2:9" s="27" customFormat="1" ht="11.25">
      <c r="B12" s="28" t="s">
        <v>66</v>
      </c>
      <c r="C12" s="28"/>
      <c r="D12" s="28"/>
      <c r="E12" s="31" t="s">
        <v>60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67</v>
      </c>
      <c r="C13" s="28"/>
      <c r="D13" s="28"/>
      <c r="E13" s="31" t="s">
        <v>51</v>
      </c>
      <c r="F13" s="30" t="s">
        <v>15</v>
      </c>
      <c r="G13" s="47"/>
      <c r="H13" s="47"/>
      <c r="I13" s="26" t="s">
        <v>22</v>
      </c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2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50</v>
      </c>
      <c r="C18" s="34"/>
      <c r="D18" s="34"/>
      <c r="E18" s="35" t="s">
        <v>68</v>
      </c>
      <c r="F18" s="30" t="s">
        <v>15</v>
      </c>
      <c r="G18" s="51"/>
      <c r="H18" s="51">
        <v>0.25</v>
      </c>
      <c r="I18" s="26"/>
    </row>
    <row r="19" spans="2:9" ht="11.25">
      <c r="B19" s="34" t="s">
        <v>36</v>
      </c>
      <c r="C19" s="34"/>
      <c r="D19" s="34"/>
      <c r="E19" s="35" t="s">
        <v>81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84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85</v>
      </c>
      <c r="F21" s="30" t="s">
        <v>15</v>
      </c>
      <c r="G21" s="51"/>
      <c r="H21" s="51">
        <v>0.25</v>
      </c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0.5</v>
      </c>
      <c r="H24" s="49">
        <f>SUM(H17:H23)</f>
        <v>0.5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49</v>
      </c>
      <c r="C26" s="34"/>
      <c r="D26" s="34"/>
      <c r="E26" s="35" t="s">
        <v>86</v>
      </c>
      <c r="F26" s="30" t="s">
        <v>15</v>
      </c>
      <c r="G26" s="51"/>
      <c r="H26" s="51">
        <v>0.25</v>
      </c>
      <c r="I26" s="26"/>
    </row>
    <row r="27" spans="2:9" ht="11.25">
      <c r="B27" s="34" t="s">
        <v>37</v>
      </c>
      <c r="C27" s="34"/>
      <c r="D27" s="34"/>
      <c r="E27" s="35" t="s">
        <v>55</v>
      </c>
      <c r="F27" s="30" t="s">
        <v>15</v>
      </c>
      <c r="G27" s="51">
        <v>0.25</v>
      </c>
      <c r="H27" s="51"/>
      <c r="I27" s="26"/>
    </row>
    <row r="28" spans="2:9" ht="11.25">
      <c r="B28" s="34" t="s">
        <v>43</v>
      </c>
      <c r="C28" s="34"/>
      <c r="D28" s="34"/>
      <c r="E28" s="35" t="s">
        <v>48</v>
      </c>
      <c r="F28" s="30" t="s">
        <v>15</v>
      </c>
      <c r="G28" s="51"/>
      <c r="H28" s="51">
        <v>0.25</v>
      </c>
      <c r="I28" s="26"/>
    </row>
    <row r="29" spans="2:9" ht="11.25">
      <c r="B29" s="34" t="s">
        <v>59</v>
      </c>
      <c r="C29" s="36"/>
      <c r="D29" s="36"/>
      <c r="E29" s="35" t="s">
        <v>58</v>
      </c>
      <c r="F29" s="30" t="s">
        <v>15</v>
      </c>
      <c r="G29" s="51"/>
      <c r="H29" s="5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0.25</v>
      </c>
      <c r="H31" s="49">
        <f>SUM(H25:H30)</f>
        <v>0.75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69</v>
      </c>
      <c r="C33" s="34"/>
      <c r="D33" s="34"/>
      <c r="E33" s="35" t="s">
        <v>70</v>
      </c>
      <c r="F33" s="30" t="s">
        <v>15</v>
      </c>
      <c r="G33" s="51"/>
      <c r="H33" s="51">
        <v>0.25</v>
      </c>
      <c r="I33" s="26"/>
    </row>
    <row r="34" spans="2:9" ht="11.25">
      <c r="B34" s="34" t="s">
        <v>56</v>
      </c>
      <c r="C34" s="34"/>
      <c r="D34" s="34"/>
      <c r="E34" s="35" t="s">
        <v>82</v>
      </c>
      <c r="F34" s="30" t="s">
        <v>15</v>
      </c>
      <c r="G34" s="51"/>
      <c r="H34" s="51">
        <v>0.25</v>
      </c>
      <c r="I34" s="26"/>
    </row>
    <row r="35" spans="2:9" ht="11.25">
      <c r="B35" s="34" t="s">
        <v>71</v>
      </c>
      <c r="C35" s="34"/>
      <c r="D35" s="34"/>
      <c r="E35" s="35" t="s">
        <v>72</v>
      </c>
      <c r="F35" s="30" t="s">
        <v>15</v>
      </c>
      <c r="G35" s="51"/>
      <c r="H35" s="51">
        <v>0.25</v>
      </c>
      <c r="I35" s="26"/>
    </row>
    <row r="36" spans="2:9" ht="11.25">
      <c r="B36" s="34" t="s">
        <v>73</v>
      </c>
      <c r="C36" s="34"/>
      <c r="D36" s="34"/>
      <c r="E36" s="35" t="s">
        <v>74</v>
      </c>
      <c r="F36" s="30" t="s">
        <v>15</v>
      </c>
      <c r="G36" s="51"/>
      <c r="H36" s="51">
        <v>0.25</v>
      </c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0</v>
      </c>
      <c r="H38" s="49">
        <f>SUM(H32:H37)</f>
        <v>1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52</v>
      </c>
      <c r="C40" s="36"/>
      <c r="D40" s="37" t="s">
        <v>19</v>
      </c>
      <c r="E40" s="35" t="s">
        <v>53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62</v>
      </c>
      <c r="C42" s="36"/>
      <c r="D42" s="37" t="s">
        <v>20</v>
      </c>
      <c r="E42" s="35" t="s">
        <v>61</v>
      </c>
      <c r="F42" s="30" t="s">
        <v>15</v>
      </c>
      <c r="G42" s="51"/>
      <c r="H42" s="51"/>
      <c r="I42" s="26" t="s">
        <v>22</v>
      </c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0</v>
      </c>
      <c r="H45" s="49">
        <f>SUM(H39:H44)</f>
        <v>0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44</v>
      </c>
      <c r="C47" s="34"/>
      <c r="D47" s="34"/>
      <c r="E47" s="35" t="s">
        <v>46</v>
      </c>
      <c r="F47" s="30" t="s">
        <v>15</v>
      </c>
      <c r="G47" s="51"/>
      <c r="H47" s="51">
        <v>0.5</v>
      </c>
      <c r="I47" s="26"/>
    </row>
    <row r="48" spans="2:9" ht="11.25">
      <c r="B48" s="34" t="s">
        <v>65</v>
      </c>
      <c r="C48" s="34"/>
      <c r="D48" s="34"/>
      <c r="E48" s="35" t="s">
        <v>88</v>
      </c>
      <c r="F48" s="30" t="s">
        <v>15</v>
      </c>
      <c r="G48" s="51"/>
      <c r="H48" s="51">
        <v>0.5</v>
      </c>
      <c r="I48" s="26"/>
    </row>
    <row r="49" spans="2:9" ht="11.25">
      <c r="B49" s="34" t="s">
        <v>64</v>
      </c>
      <c r="C49" s="34"/>
      <c r="D49" s="34"/>
      <c r="E49" s="35" t="s">
        <v>63</v>
      </c>
      <c r="F49" s="30" t="s">
        <v>15</v>
      </c>
      <c r="G49" s="51"/>
      <c r="H49" s="51"/>
      <c r="I49" s="26" t="s">
        <v>22</v>
      </c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0</v>
      </c>
      <c r="H52" s="49">
        <f>SUM(H46:H51)</f>
        <v>1</v>
      </c>
      <c r="I52" s="33">
        <f>COUNTA(I46:I51)</f>
        <v>1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75</v>
      </c>
      <c r="C54" s="34"/>
      <c r="D54" s="34"/>
      <c r="E54" s="35" t="s">
        <v>76</v>
      </c>
      <c r="F54" s="30" t="s">
        <v>15</v>
      </c>
      <c r="G54" s="51"/>
      <c r="H54" s="51">
        <v>0.3333333333333333</v>
      </c>
      <c r="I54" s="26"/>
    </row>
    <row r="55" spans="2:9" ht="11.25">
      <c r="B55" s="34" t="s">
        <v>54</v>
      </c>
      <c r="C55" s="34"/>
      <c r="D55" s="34"/>
      <c r="E55" s="35" t="s">
        <v>77</v>
      </c>
      <c r="F55" s="30" t="s">
        <v>15</v>
      </c>
      <c r="G55" s="51"/>
      <c r="H55" s="51">
        <v>0.3333333333333333</v>
      </c>
      <c r="I55" s="26"/>
    </row>
    <row r="56" spans="2:9" ht="11.25">
      <c r="B56" s="34" t="s">
        <v>78</v>
      </c>
      <c r="C56" s="34"/>
      <c r="D56" s="34"/>
      <c r="E56" s="35" t="s">
        <v>47</v>
      </c>
      <c r="F56" s="30" t="s">
        <v>15</v>
      </c>
      <c r="G56" s="51"/>
      <c r="H56" s="51">
        <v>0.3333333333333333</v>
      </c>
      <c r="I56" s="26"/>
    </row>
    <row r="57" spans="2:9" ht="11.25">
      <c r="B57" s="34" t="s">
        <v>79</v>
      </c>
      <c r="C57" s="34" t="s">
        <v>45</v>
      </c>
      <c r="D57" s="34"/>
      <c r="E57" s="35" t="s">
        <v>80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</v>
      </c>
      <c r="H59" s="49">
        <f>SUM(H53:H58)</f>
        <v>1</v>
      </c>
      <c r="I59" s="33">
        <f>COUNTA(I53:I58)</f>
        <v>1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23</v>
      </c>
      <c r="G62" s="57">
        <f>G16+G24+G31+G38+G45+G52+G59</f>
        <v>1.75</v>
      </c>
      <c r="H62" s="57">
        <f>H16+H24+H31+H38+H45+H52+H59</f>
        <v>4.25</v>
      </c>
      <c r="I62" s="33">
        <f>I16+I24+I31+I38+I45+I52+I59</f>
        <v>5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0.2916666666666667</v>
      </c>
      <c r="H63" s="41">
        <f>IF((G62+H62)=0,"",H62/(G62+H62))</f>
        <v>0.7083333333333334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2010-05-13T22:39:15Z</dcterms:modified>
  <cp:category/>
  <cp:version/>
  <cp:contentType/>
  <cp:contentStatus/>
</cp:coreProperties>
</file>