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6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<sst xmlns="http://schemas.openxmlformats.org/spreadsheetml/2006/main" count="24" uniqueCount="13">
  <si>
    <t>IE</t>
  </si>
  <si>
    <t>NSRS Requirement</t>
  </si>
  <si>
    <t>Net Error Subtracted from Load Forecast</t>
  </si>
  <si>
    <t>95th Percentile of Net Load Error combining 4 Hour Blocks</t>
  </si>
  <si>
    <t>Average Reg. Up for 4 Hour Blocks</t>
  </si>
  <si>
    <t>95th Percentile of MTLF Error</t>
  </si>
  <si>
    <t>Percent of 95th Percentile to Wind</t>
  </si>
  <si>
    <t>Net Load Forecast Bias (Negative Value = Overforecast)</t>
  </si>
  <si>
    <t>MTLF Bias (Negative Value = Overforecast)</t>
  </si>
  <si>
    <t>Percent of 95th Bias to Wind</t>
  </si>
  <si>
    <t>NSRS Requirement MWs to Wind</t>
  </si>
  <si>
    <t>January '10</t>
  </si>
  <si>
    <t>February '10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</si>
</sst>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2.421875" style="0" customWidth="1"/>
    <col min="4" max="13" width="15.8515625" style="0" customWidth="1"/>
  </cols>
  <sheetData>
    <row r="2" ht="15">
      <c r="B2" s="7" t="s">
        <v>11</v>
      </c>
    </row>
    <row r="3" spans="3:13" ht="51">
      <c r="C3" s="1" t="s">
        <v>0</v>
      </c>
      <c r="D3" s="1" t="s">
        <v>1</v>
      </c>
      <c r="E3" s="2" t="s">
        <v>2</v>
      </c>
      <c r="F3" s="1" t="s">
        <v>3</v>
      </c>
      <c r="G3" s="3" t="s">
        <v>4</v>
      </c>
      <c r="H3" s="1" t="s">
        <v>5</v>
      </c>
      <c r="I3" s="1" t="s">
        <v>6</v>
      </c>
      <c r="J3" s="3" t="s">
        <v>7</v>
      </c>
      <c r="K3" s="1" t="s">
        <v>8</v>
      </c>
      <c r="L3" s="1" t="s">
        <v>9</v>
      </c>
      <c r="M3" s="1" t="s">
        <v>10</v>
      </c>
    </row>
    <row r="4" spans="3:13" ht="12.75">
      <c r="C4" s="4">
        <v>1</v>
      </c>
      <c r="D4" s="5">
        <v>2000</v>
      </c>
      <c r="E4" s="5">
        <v>0</v>
      </c>
      <c r="F4" s="5">
        <v>3143.81529454902</v>
      </c>
      <c r="G4" s="5">
        <v>827.5</v>
      </c>
      <c r="H4" s="5">
        <v>1919.0590545654761</v>
      </c>
      <c r="I4" s="6">
        <f>MAX(0,(F4-H4)/F4)</f>
        <v>0.38957639849488523</v>
      </c>
      <c r="J4" s="5">
        <v>85</v>
      </c>
      <c r="K4" s="5">
        <v>-3</v>
      </c>
      <c r="L4" s="6">
        <f aca="true" t="shared" si="0" ref="L4:L27">IF(J4&gt;0,0,IF(J4&gt;K4,0,(J4-K4)/J4))</f>
        <v>0</v>
      </c>
      <c r="M4" s="5">
        <f aca="true" t="shared" si="1" ref="M4:M27">((D4+E4)*I4)+(-E4*L4)</f>
        <v>779.1527969897704</v>
      </c>
    </row>
    <row r="5" spans="3:13" ht="12.75">
      <c r="C5" s="4">
        <v>2</v>
      </c>
      <c r="D5" s="5">
        <v>2000</v>
      </c>
      <c r="E5" s="5">
        <v>0</v>
      </c>
      <c r="F5" s="5">
        <v>3143.81529454902</v>
      </c>
      <c r="G5" s="5">
        <v>827.5</v>
      </c>
      <c r="H5" s="5">
        <v>1919.0590545654761</v>
      </c>
      <c r="I5" s="6">
        <f aca="true" t="shared" si="2" ref="I5:I27">MAX(0,(F5-H5)/F5)</f>
        <v>0.38957639849488523</v>
      </c>
      <c r="J5" s="5">
        <v>85</v>
      </c>
      <c r="K5" s="5">
        <v>-3</v>
      </c>
      <c r="L5" s="6">
        <f t="shared" si="0"/>
        <v>0</v>
      </c>
      <c r="M5" s="5">
        <f t="shared" si="1"/>
        <v>779.1527969897704</v>
      </c>
    </row>
    <row r="6" spans="3:13" ht="12.75">
      <c r="C6" s="4">
        <v>3</v>
      </c>
      <c r="D6" s="5">
        <v>1799</v>
      </c>
      <c r="E6" s="5">
        <v>-205</v>
      </c>
      <c r="F6" s="5">
        <v>2356.815546207132</v>
      </c>
      <c r="G6" s="5">
        <v>762.5</v>
      </c>
      <c r="H6" s="5">
        <v>1861.1273071288917</v>
      </c>
      <c r="I6" s="6">
        <f t="shared" si="2"/>
        <v>0.21032118524335117</v>
      </c>
      <c r="J6" s="5">
        <v>-205</v>
      </c>
      <c r="K6" s="5">
        <v>-281</v>
      </c>
      <c r="L6" s="6">
        <f t="shared" si="0"/>
        <v>0</v>
      </c>
      <c r="M6" s="5">
        <f t="shared" si="1"/>
        <v>335.25196927790176</v>
      </c>
    </row>
    <row r="7" spans="3:13" ht="12.75">
      <c r="C7" s="4">
        <v>4</v>
      </c>
      <c r="D7" s="5">
        <v>1799</v>
      </c>
      <c r="E7" s="5">
        <v>-205</v>
      </c>
      <c r="F7" s="5">
        <v>2356.815546207132</v>
      </c>
      <c r="G7" s="5">
        <v>762.5</v>
      </c>
      <c r="H7" s="5">
        <v>1861.1273071288917</v>
      </c>
      <c r="I7" s="6">
        <f t="shared" si="2"/>
        <v>0.21032118524335117</v>
      </c>
      <c r="J7" s="5">
        <v>-205</v>
      </c>
      <c r="K7" s="5">
        <v>-281</v>
      </c>
      <c r="L7" s="6">
        <f t="shared" si="0"/>
        <v>0</v>
      </c>
      <c r="M7" s="5">
        <f t="shared" si="1"/>
        <v>335.25196927790176</v>
      </c>
    </row>
    <row r="8" spans="3:13" ht="12.75">
      <c r="C8" s="4">
        <v>5</v>
      </c>
      <c r="D8" s="5">
        <v>1799</v>
      </c>
      <c r="E8" s="5">
        <v>-205</v>
      </c>
      <c r="F8" s="5">
        <v>2356.815546207132</v>
      </c>
      <c r="G8" s="5">
        <v>762.5</v>
      </c>
      <c r="H8" s="5">
        <v>1861.1273071288917</v>
      </c>
      <c r="I8" s="6">
        <f t="shared" si="2"/>
        <v>0.21032118524335117</v>
      </c>
      <c r="J8" s="5">
        <v>-205</v>
      </c>
      <c r="K8" s="5">
        <v>-281</v>
      </c>
      <c r="L8" s="6">
        <f t="shared" si="0"/>
        <v>0</v>
      </c>
      <c r="M8" s="5">
        <f t="shared" si="1"/>
        <v>335.25196927790176</v>
      </c>
    </row>
    <row r="9" spans="3:13" ht="12.75">
      <c r="C9" s="4">
        <v>6</v>
      </c>
      <c r="D9" s="5">
        <v>1799</v>
      </c>
      <c r="E9" s="5">
        <v>-205</v>
      </c>
      <c r="F9" s="5">
        <v>2356.815546207132</v>
      </c>
      <c r="G9" s="5">
        <v>762.5</v>
      </c>
      <c r="H9" s="5">
        <v>1861.1273071288917</v>
      </c>
      <c r="I9" s="6">
        <f t="shared" si="2"/>
        <v>0.21032118524335117</v>
      </c>
      <c r="J9" s="5">
        <v>-205</v>
      </c>
      <c r="K9" s="5">
        <v>-281</v>
      </c>
      <c r="L9" s="6">
        <f t="shared" si="0"/>
        <v>0</v>
      </c>
      <c r="M9" s="5">
        <f t="shared" si="1"/>
        <v>335.25196927790176</v>
      </c>
    </row>
    <row r="10" spans="3:13" ht="12.75">
      <c r="C10" s="4">
        <v>7</v>
      </c>
      <c r="D10" s="5">
        <v>2000</v>
      </c>
      <c r="E10" s="5">
        <v>-65</v>
      </c>
      <c r="F10" s="5">
        <v>2943.6364926075003</v>
      </c>
      <c r="G10" s="5">
        <v>1008.75</v>
      </c>
      <c r="H10" s="5">
        <v>1783.431890869135</v>
      </c>
      <c r="I10" s="6">
        <f t="shared" si="2"/>
        <v>0.3941399030254056</v>
      </c>
      <c r="J10" s="5">
        <v>-206</v>
      </c>
      <c r="K10" s="5">
        <v>-485</v>
      </c>
      <c r="L10" s="6">
        <f t="shared" si="0"/>
        <v>0</v>
      </c>
      <c r="M10" s="5">
        <f t="shared" si="1"/>
        <v>762.6607123541598</v>
      </c>
    </row>
    <row r="11" spans="3:13" ht="12.75">
      <c r="C11" s="4">
        <v>8</v>
      </c>
      <c r="D11" s="5">
        <v>2000</v>
      </c>
      <c r="E11" s="5">
        <v>-65</v>
      </c>
      <c r="F11" s="5">
        <v>2943.6364926075003</v>
      </c>
      <c r="G11" s="5">
        <v>1008.75</v>
      </c>
      <c r="H11" s="5">
        <v>1783.431890869135</v>
      </c>
      <c r="I11" s="6">
        <f t="shared" si="2"/>
        <v>0.3941399030254056</v>
      </c>
      <c r="J11" s="5">
        <v>-206</v>
      </c>
      <c r="K11" s="5">
        <v>-485</v>
      </c>
      <c r="L11" s="6">
        <f t="shared" si="0"/>
        <v>0</v>
      </c>
      <c r="M11" s="5">
        <f t="shared" si="1"/>
        <v>762.6607123541598</v>
      </c>
    </row>
    <row r="12" spans="3:13" ht="12.75">
      <c r="C12" s="4">
        <v>9</v>
      </c>
      <c r="D12" s="5">
        <v>2000</v>
      </c>
      <c r="E12" s="5">
        <v>-65</v>
      </c>
      <c r="F12" s="5">
        <v>2943.6364926075003</v>
      </c>
      <c r="G12" s="5">
        <v>1008.75</v>
      </c>
      <c r="H12" s="5">
        <v>1783.431890869135</v>
      </c>
      <c r="I12" s="6">
        <f t="shared" si="2"/>
        <v>0.3941399030254056</v>
      </c>
      <c r="J12" s="5">
        <v>-206</v>
      </c>
      <c r="K12" s="5">
        <v>-485</v>
      </c>
      <c r="L12" s="6">
        <f t="shared" si="0"/>
        <v>0</v>
      </c>
      <c r="M12" s="5">
        <f t="shared" si="1"/>
        <v>762.6607123541598</v>
      </c>
    </row>
    <row r="13" spans="3:13" ht="12.75">
      <c r="C13" s="4">
        <v>10</v>
      </c>
      <c r="D13" s="5">
        <v>2000</v>
      </c>
      <c r="E13" s="5">
        <v>-65</v>
      </c>
      <c r="F13" s="5">
        <v>2943.6364926075003</v>
      </c>
      <c r="G13" s="5">
        <v>1008.75</v>
      </c>
      <c r="H13" s="5">
        <v>1783.431890869135</v>
      </c>
      <c r="I13" s="6">
        <f t="shared" si="2"/>
        <v>0.3941399030254056</v>
      </c>
      <c r="J13" s="5">
        <v>-206</v>
      </c>
      <c r="K13" s="5">
        <v>-485</v>
      </c>
      <c r="L13" s="6">
        <f t="shared" si="0"/>
        <v>0</v>
      </c>
      <c r="M13" s="5">
        <f t="shared" si="1"/>
        <v>762.6607123541598</v>
      </c>
    </row>
    <row r="14" spans="3:13" ht="12.75">
      <c r="C14" s="4">
        <v>11</v>
      </c>
      <c r="D14" s="5">
        <v>2000</v>
      </c>
      <c r="E14" s="5">
        <v>-83</v>
      </c>
      <c r="F14" s="5">
        <v>2517.92893207166</v>
      </c>
      <c r="G14" s="5">
        <v>601.25</v>
      </c>
      <c r="H14" s="5">
        <v>2180.830111694345</v>
      </c>
      <c r="I14" s="6">
        <f t="shared" si="2"/>
        <v>0.133879402267308</v>
      </c>
      <c r="J14" s="5">
        <v>-927</v>
      </c>
      <c r="K14" s="5">
        <v>-657</v>
      </c>
      <c r="L14" s="6">
        <f t="shared" si="0"/>
        <v>0.2912621359223301</v>
      </c>
      <c r="M14" s="5">
        <f t="shared" si="1"/>
        <v>280.8215714279828</v>
      </c>
    </row>
    <row r="15" spans="3:13" ht="12.75">
      <c r="C15" s="4">
        <v>12</v>
      </c>
      <c r="D15" s="5">
        <v>2000</v>
      </c>
      <c r="E15" s="5">
        <v>-83</v>
      </c>
      <c r="F15" s="5">
        <v>2517.92893207166</v>
      </c>
      <c r="G15" s="5">
        <v>601.25</v>
      </c>
      <c r="H15" s="5">
        <v>2180.830111694345</v>
      </c>
      <c r="I15" s="6">
        <f t="shared" si="2"/>
        <v>0.133879402267308</v>
      </c>
      <c r="J15" s="5">
        <v>-927</v>
      </c>
      <c r="K15" s="5">
        <v>-657</v>
      </c>
      <c r="L15" s="6">
        <f t="shared" si="0"/>
        <v>0.2912621359223301</v>
      </c>
      <c r="M15" s="5">
        <f t="shared" si="1"/>
        <v>280.8215714279828</v>
      </c>
    </row>
    <row r="16" spans="3:13" ht="12.75">
      <c r="C16" s="4">
        <v>13</v>
      </c>
      <c r="D16" s="5">
        <v>2000</v>
      </c>
      <c r="E16" s="5">
        <v>-83</v>
      </c>
      <c r="F16" s="5">
        <v>2517.92893207166</v>
      </c>
      <c r="G16" s="5">
        <v>601.25</v>
      </c>
      <c r="H16" s="5">
        <v>2180.830111694345</v>
      </c>
      <c r="I16" s="6">
        <f t="shared" si="2"/>
        <v>0.133879402267308</v>
      </c>
      <c r="J16" s="5">
        <v>-927</v>
      </c>
      <c r="K16" s="5">
        <v>-657</v>
      </c>
      <c r="L16" s="6">
        <f t="shared" si="0"/>
        <v>0.2912621359223301</v>
      </c>
      <c r="M16" s="5">
        <f t="shared" si="1"/>
        <v>280.8215714279828</v>
      </c>
    </row>
    <row r="17" spans="3:13" ht="12.75">
      <c r="C17" s="4">
        <v>14</v>
      </c>
      <c r="D17" s="5">
        <v>2000</v>
      </c>
      <c r="E17" s="5">
        <v>-83</v>
      </c>
      <c r="F17" s="5">
        <v>2517.92893207166</v>
      </c>
      <c r="G17" s="5">
        <v>601.25</v>
      </c>
      <c r="H17" s="5">
        <v>2180.830111694345</v>
      </c>
      <c r="I17" s="6">
        <f t="shared" si="2"/>
        <v>0.133879402267308</v>
      </c>
      <c r="J17" s="5">
        <v>-927</v>
      </c>
      <c r="K17" s="5">
        <v>-657</v>
      </c>
      <c r="L17" s="6">
        <f t="shared" si="0"/>
        <v>0.2912621359223301</v>
      </c>
      <c r="M17" s="5">
        <f t="shared" si="1"/>
        <v>280.8215714279828</v>
      </c>
    </row>
    <row r="18" spans="3:13" ht="12.75">
      <c r="C18" s="4">
        <v>15</v>
      </c>
      <c r="D18" s="5">
        <v>2000</v>
      </c>
      <c r="E18" s="5">
        <v>0</v>
      </c>
      <c r="F18" s="5">
        <v>2872.7868237304865</v>
      </c>
      <c r="G18" s="5">
        <v>805</v>
      </c>
      <c r="H18" s="5">
        <v>2595.1712249755956</v>
      </c>
      <c r="I18" s="6">
        <f t="shared" si="2"/>
        <v>0.09663633808873795</v>
      </c>
      <c r="J18" s="5">
        <v>-557</v>
      </c>
      <c r="K18" s="5">
        <v>-112</v>
      </c>
      <c r="L18" s="6">
        <f t="shared" si="0"/>
        <v>0.7989228007181328</v>
      </c>
      <c r="M18" s="5">
        <f t="shared" si="1"/>
        <v>193.2726761774759</v>
      </c>
    </row>
    <row r="19" spans="3:13" ht="12.75">
      <c r="C19" s="4">
        <v>16</v>
      </c>
      <c r="D19" s="5">
        <v>2000</v>
      </c>
      <c r="E19" s="5">
        <v>0</v>
      </c>
      <c r="F19" s="5">
        <v>2872.7868237304865</v>
      </c>
      <c r="G19" s="5">
        <v>805</v>
      </c>
      <c r="H19" s="5">
        <v>2595.1712249755956</v>
      </c>
      <c r="I19" s="6">
        <f t="shared" si="2"/>
        <v>0.09663633808873795</v>
      </c>
      <c r="J19" s="5">
        <v>-557</v>
      </c>
      <c r="K19" s="5">
        <v>-112</v>
      </c>
      <c r="L19" s="6">
        <f t="shared" si="0"/>
        <v>0.7989228007181328</v>
      </c>
      <c r="M19" s="5">
        <f t="shared" si="1"/>
        <v>193.2726761774759</v>
      </c>
    </row>
    <row r="20" spans="3:13" ht="12.75">
      <c r="C20" s="4">
        <v>17</v>
      </c>
      <c r="D20" s="5">
        <v>2000</v>
      </c>
      <c r="E20" s="5">
        <v>0</v>
      </c>
      <c r="F20" s="5">
        <v>2872.7868237304865</v>
      </c>
      <c r="G20" s="5">
        <v>805</v>
      </c>
      <c r="H20" s="5">
        <v>2595.1712249755956</v>
      </c>
      <c r="I20" s="6">
        <f t="shared" si="2"/>
        <v>0.09663633808873795</v>
      </c>
      <c r="J20" s="5">
        <v>-557</v>
      </c>
      <c r="K20" s="5">
        <v>-112</v>
      </c>
      <c r="L20" s="6">
        <f t="shared" si="0"/>
        <v>0.7989228007181328</v>
      </c>
      <c r="M20" s="5">
        <f t="shared" si="1"/>
        <v>193.2726761774759</v>
      </c>
    </row>
    <row r="21" spans="3:13" ht="12.75">
      <c r="C21" s="4">
        <v>18</v>
      </c>
      <c r="D21" s="5">
        <v>2000</v>
      </c>
      <c r="E21" s="5">
        <v>0</v>
      </c>
      <c r="F21" s="5">
        <v>2872.7868237304865</v>
      </c>
      <c r="G21" s="5">
        <v>805</v>
      </c>
      <c r="H21" s="5">
        <v>2595.1712249755956</v>
      </c>
      <c r="I21" s="6">
        <f t="shared" si="2"/>
        <v>0.09663633808873795</v>
      </c>
      <c r="J21" s="5">
        <v>-557</v>
      </c>
      <c r="K21" s="5">
        <v>-112</v>
      </c>
      <c r="L21" s="6">
        <f t="shared" si="0"/>
        <v>0.7989228007181328</v>
      </c>
      <c r="M21" s="5">
        <f t="shared" si="1"/>
        <v>193.2726761774759</v>
      </c>
    </row>
    <row r="22" spans="3:13" ht="12.75">
      <c r="C22" s="4">
        <v>19</v>
      </c>
      <c r="D22" s="5">
        <v>2000</v>
      </c>
      <c r="E22" s="5">
        <v>0</v>
      </c>
      <c r="F22" s="5">
        <v>3238.7172422266085</v>
      </c>
      <c r="G22" s="5">
        <v>976.25</v>
      </c>
      <c r="H22" s="5">
        <v>2405.3753936717017</v>
      </c>
      <c r="I22" s="6">
        <f t="shared" si="2"/>
        <v>0.25730614506562693</v>
      </c>
      <c r="J22" s="5">
        <v>68</v>
      </c>
      <c r="K22" s="5">
        <v>174</v>
      </c>
      <c r="L22" s="6">
        <f t="shared" si="0"/>
        <v>0</v>
      </c>
      <c r="M22" s="5">
        <f t="shared" si="1"/>
        <v>514.6122901312539</v>
      </c>
    </row>
    <row r="23" spans="3:13" ht="12.75">
      <c r="C23" s="4">
        <v>20</v>
      </c>
      <c r="D23" s="5">
        <v>2000</v>
      </c>
      <c r="E23" s="5">
        <v>0</v>
      </c>
      <c r="F23" s="5">
        <v>3238.7172422266085</v>
      </c>
      <c r="G23" s="5">
        <v>976.25</v>
      </c>
      <c r="H23" s="5">
        <v>2405.3753936717017</v>
      </c>
      <c r="I23" s="6">
        <f t="shared" si="2"/>
        <v>0.25730614506562693</v>
      </c>
      <c r="J23" s="5">
        <v>68</v>
      </c>
      <c r="K23" s="5">
        <v>174</v>
      </c>
      <c r="L23" s="6">
        <f t="shared" si="0"/>
        <v>0</v>
      </c>
      <c r="M23" s="5">
        <f t="shared" si="1"/>
        <v>514.6122901312539</v>
      </c>
    </row>
    <row r="24" spans="3:13" ht="12.75">
      <c r="C24" s="4">
        <v>21</v>
      </c>
      <c r="D24" s="5">
        <v>2000</v>
      </c>
      <c r="E24" s="5">
        <v>0</v>
      </c>
      <c r="F24" s="5">
        <v>3238.7172422266085</v>
      </c>
      <c r="G24" s="5">
        <v>976.25</v>
      </c>
      <c r="H24" s="5">
        <v>2405.3753936717017</v>
      </c>
      <c r="I24" s="6">
        <f t="shared" si="2"/>
        <v>0.25730614506562693</v>
      </c>
      <c r="J24" s="5">
        <v>68</v>
      </c>
      <c r="K24" s="5">
        <v>174</v>
      </c>
      <c r="L24" s="6">
        <f t="shared" si="0"/>
        <v>0</v>
      </c>
      <c r="M24" s="5">
        <f t="shared" si="1"/>
        <v>514.6122901312539</v>
      </c>
    </row>
    <row r="25" spans="3:13" ht="12.75">
      <c r="C25" s="4">
        <v>22</v>
      </c>
      <c r="D25" s="5">
        <v>2000</v>
      </c>
      <c r="E25" s="5">
        <v>0</v>
      </c>
      <c r="F25" s="5">
        <v>3238.7172422266085</v>
      </c>
      <c r="G25" s="5">
        <v>976.25</v>
      </c>
      <c r="H25" s="5">
        <v>2405.3753936717017</v>
      </c>
      <c r="I25" s="6">
        <f t="shared" si="2"/>
        <v>0.25730614506562693</v>
      </c>
      <c r="J25" s="5">
        <v>68</v>
      </c>
      <c r="K25" s="5">
        <v>174</v>
      </c>
      <c r="L25" s="6">
        <f t="shared" si="0"/>
        <v>0</v>
      </c>
      <c r="M25" s="5">
        <f t="shared" si="1"/>
        <v>514.6122901312539</v>
      </c>
    </row>
    <row r="26" spans="3:13" ht="12.75">
      <c r="C26" s="4">
        <v>23</v>
      </c>
      <c r="D26" s="5">
        <v>2000</v>
      </c>
      <c r="E26" s="5">
        <v>0</v>
      </c>
      <c r="F26" s="5">
        <v>3143.81529454902</v>
      </c>
      <c r="G26" s="5">
        <v>827.5</v>
      </c>
      <c r="H26" s="5">
        <v>1919.0590545654761</v>
      </c>
      <c r="I26" s="6">
        <f t="shared" si="2"/>
        <v>0.38957639849488523</v>
      </c>
      <c r="J26" s="5">
        <v>85</v>
      </c>
      <c r="K26" s="5">
        <v>-3</v>
      </c>
      <c r="L26" s="6">
        <f t="shared" si="0"/>
        <v>0</v>
      </c>
      <c r="M26" s="5">
        <f t="shared" si="1"/>
        <v>779.1527969897704</v>
      </c>
    </row>
    <row r="27" spans="3:13" ht="12.75">
      <c r="C27" s="4">
        <v>24</v>
      </c>
      <c r="D27" s="5">
        <v>2000</v>
      </c>
      <c r="E27" s="5">
        <v>0</v>
      </c>
      <c r="F27" s="5">
        <v>3143.81529454902</v>
      </c>
      <c r="G27" s="5">
        <v>827.5</v>
      </c>
      <c r="H27" s="5">
        <v>1919.0590545654761</v>
      </c>
      <c r="I27" s="6">
        <f t="shared" si="2"/>
        <v>0.38957639849488523</v>
      </c>
      <c r="J27" s="5">
        <v>85</v>
      </c>
      <c r="K27" s="5">
        <v>-3</v>
      </c>
      <c r="L27" s="6">
        <f t="shared" si="0"/>
        <v>0</v>
      </c>
      <c r="M27" s="5">
        <f t="shared" si="1"/>
        <v>779.1527969897704</v>
      </c>
    </row>
    <row r="29" ht="15">
      <c r="B29" s="7" t="s">
        <v>12</v>
      </c>
    </row>
    <row r="30" spans="3:13" ht="51">
      <c r="C30" s="1" t="s">
        <v>0</v>
      </c>
      <c r="D30" s="1" t="s">
        <v>1</v>
      </c>
      <c r="E30" s="2" t="s">
        <v>2</v>
      </c>
      <c r="F30" s="1" t="s">
        <v>3</v>
      </c>
      <c r="G30" s="3" t="s">
        <v>4</v>
      </c>
      <c r="H30" s="1" t="s">
        <v>5</v>
      </c>
      <c r="I30" s="1" t="s">
        <v>6</v>
      </c>
      <c r="J30" s="3" t="s">
        <v>7</v>
      </c>
      <c r="K30" s="1" t="s">
        <v>8</v>
      </c>
      <c r="L30" s="1" t="s">
        <v>9</v>
      </c>
      <c r="M30" s="1" t="s">
        <v>10</v>
      </c>
    </row>
    <row r="31" spans="3:13" ht="12.75">
      <c r="C31" s="4">
        <v>1</v>
      </c>
      <c r="D31" s="5">
        <v>1608</v>
      </c>
      <c r="E31" s="5">
        <v>-442</v>
      </c>
      <c r="F31" s="5">
        <v>2015.796499023468</v>
      </c>
      <c r="G31" s="5">
        <v>850</v>
      </c>
      <c r="H31" s="5">
        <v>1686.9913513183703</v>
      </c>
      <c r="I31" s="6">
        <f>MAX(0,(F31-H31)/F31)</f>
        <v>0.16311425675378638</v>
      </c>
      <c r="J31" s="5">
        <v>-442</v>
      </c>
      <c r="K31" s="5">
        <v>-329</v>
      </c>
      <c r="L31" s="6">
        <f aca="true" t="shared" si="3" ref="L31:L54">IF(J31&gt;0,0,IF(J31&gt;K31,0,(J31-K31)/J31))</f>
        <v>0.25565610859728505</v>
      </c>
      <c r="M31" s="5">
        <f aca="true" t="shared" si="4" ref="M31:M54">((D31+E31)*I31)+(-E31*L31)</f>
        <v>303.1912233749149</v>
      </c>
    </row>
    <row r="32" spans="3:13" ht="12.75">
      <c r="C32" s="4">
        <v>2</v>
      </c>
      <c r="D32" s="5">
        <v>1608</v>
      </c>
      <c r="E32" s="5">
        <v>-442</v>
      </c>
      <c r="F32" s="5">
        <v>2015.796499023468</v>
      </c>
      <c r="G32" s="5">
        <v>850</v>
      </c>
      <c r="H32" s="5">
        <v>1686.9913513183703</v>
      </c>
      <c r="I32" s="6">
        <f aca="true" t="shared" si="5" ref="I32:I54">MAX(0,(F32-H32)/F32)</f>
        <v>0.16311425675378638</v>
      </c>
      <c r="J32" s="5">
        <v>-442</v>
      </c>
      <c r="K32" s="5">
        <v>-329</v>
      </c>
      <c r="L32" s="6">
        <f t="shared" si="3"/>
        <v>0.25565610859728505</v>
      </c>
      <c r="M32" s="5">
        <f t="shared" si="4"/>
        <v>303.1912233749149</v>
      </c>
    </row>
    <row r="33" spans="3:13" ht="12.75">
      <c r="C33" s="4">
        <v>3</v>
      </c>
      <c r="D33" s="5">
        <v>1984</v>
      </c>
      <c r="E33" s="5">
        <v>-455</v>
      </c>
      <c r="F33" s="5">
        <v>2292.757499999996</v>
      </c>
      <c r="G33" s="5">
        <v>763.75</v>
      </c>
      <c r="H33" s="5">
        <v>2213.4599999999987</v>
      </c>
      <c r="I33" s="6">
        <f t="shared" si="5"/>
        <v>0.03458608247928424</v>
      </c>
      <c r="J33" s="5">
        <v>-455</v>
      </c>
      <c r="K33" s="5">
        <v>-481</v>
      </c>
      <c r="L33" s="6">
        <f t="shared" si="3"/>
        <v>0</v>
      </c>
      <c r="M33" s="5">
        <f t="shared" si="4"/>
        <v>52.8821201108256</v>
      </c>
    </row>
    <row r="34" spans="3:13" ht="12.75">
      <c r="C34" s="4">
        <v>4</v>
      </c>
      <c r="D34" s="5">
        <v>1984</v>
      </c>
      <c r="E34" s="5">
        <v>-455</v>
      </c>
      <c r="F34" s="5">
        <v>2292.757499999996</v>
      </c>
      <c r="G34" s="5">
        <v>763.75</v>
      </c>
      <c r="H34" s="5">
        <v>2213.4599999999987</v>
      </c>
      <c r="I34" s="6">
        <f t="shared" si="5"/>
        <v>0.03458608247928424</v>
      </c>
      <c r="J34" s="5">
        <v>-455</v>
      </c>
      <c r="K34" s="5">
        <v>-481</v>
      </c>
      <c r="L34" s="6">
        <f t="shared" si="3"/>
        <v>0</v>
      </c>
      <c r="M34" s="5">
        <f t="shared" si="4"/>
        <v>52.8821201108256</v>
      </c>
    </row>
    <row r="35" spans="3:13" ht="12.75">
      <c r="C35" s="4">
        <v>5</v>
      </c>
      <c r="D35" s="5">
        <v>1984</v>
      </c>
      <c r="E35" s="5">
        <v>-455</v>
      </c>
      <c r="F35" s="5">
        <v>2292.757499999996</v>
      </c>
      <c r="G35" s="5">
        <v>763.75</v>
      </c>
      <c r="H35" s="5">
        <v>2213.4599999999987</v>
      </c>
      <c r="I35" s="6">
        <f t="shared" si="5"/>
        <v>0.03458608247928424</v>
      </c>
      <c r="J35" s="5">
        <v>-455</v>
      </c>
      <c r="K35" s="5">
        <v>-481</v>
      </c>
      <c r="L35" s="6">
        <f t="shared" si="3"/>
        <v>0</v>
      </c>
      <c r="M35" s="5">
        <f t="shared" si="4"/>
        <v>52.8821201108256</v>
      </c>
    </row>
    <row r="36" spans="3:13" ht="12.75">
      <c r="C36" s="4">
        <v>6</v>
      </c>
      <c r="D36" s="5">
        <v>1984</v>
      </c>
      <c r="E36" s="5">
        <v>-455</v>
      </c>
      <c r="F36" s="5">
        <v>2292.757499999996</v>
      </c>
      <c r="G36" s="5">
        <v>763.75</v>
      </c>
      <c r="H36" s="5">
        <v>2213.4599999999987</v>
      </c>
      <c r="I36" s="6">
        <f t="shared" si="5"/>
        <v>0.03458608247928424</v>
      </c>
      <c r="J36" s="5">
        <v>-455</v>
      </c>
      <c r="K36" s="5">
        <v>-481</v>
      </c>
      <c r="L36" s="6">
        <f t="shared" si="3"/>
        <v>0</v>
      </c>
      <c r="M36" s="5">
        <f t="shared" si="4"/>
        <v>52.8821201108256</v>
      </c>
    </row>
    <row r="37" spans="3:13" ht="12.75">
      <c r="C37" s="4">
        <v>7</v>
      </c>
      <c r="D37" s="5">
        <v>1792</v>
      </c>
      <c r="E37" s="5">
        <v>-602</v>
      </c>
      <c r="F37" s="5">
        <v>2138.973499999999</v>
      </c>
      <c r="G37" s="5">
        <v>948.75</v>
      </c>
      <c r="H37" s="5">
        <v>1910.3249999999969</v>
      </c>
      <c r="I37" s="6">
        <f t="shared" si="5"/>
        <v>0.10689636874884255</v>
      </c>
      <c r="J37" s="5">
        <v>-602</v>
      </c>
      <c r="K37" s="5">
        <v>-563</v>
      </c>
      <c r="L37" s="6">
        <f t="shared" si="3"/>
        <v>0.06478405315614617</v>
      </c>
      <c r="M37" s="5">
        <f t="shared" si="4"/>
        <v>166.20667881112263</v>
      </c>
    </row>
    <row r="38" spans="3:13" ht="12.75">
      <c r="C38" s="4">
        <v>8</v>
      </c>
      <c r="D38" s="5">
        <v>1792</v>
      </c>
      <c r="E38" s="5">
        <v>-602</v>
      </c>
      <c r="F38" s="5">
        <v>2138.973499999999</v>
      </c>
      <c r="G38" s="5">
        <v>948.75</v>
      </c>
      <c r="H38" s="5">
        <v>1910.3249999999969</v>
      </c>
      <c r="I38" s="6">
        <f t="shared" si="5"/>
        <v>0.10689636874884255</v>
      </c>
      <c r="J38" s="5">
        <v>-602</v>
      </c>
      <c r="K38" s="5">
        <v>-563</v>
      </c>
      <c r="L38" s="6">
        <f t="shared" si="3"/>
        <v>0.06478405315614617</v>
      </c>
      <c r="M38" s="5">
        <f t="shared" si="4"/>
        <v>166.20667881112263</v>
      </c>
    </row>
    <row r="39" spans="3:13" ht="12.75">
      <c r="C39" s="4">
        <v>9</v>
      </c>
      <c r="D39" s="5">
        <v>1792</v>
      </c>
      <c r="E39" s="5">
        <v>-602</v>
      </c>
      <c r="F39" s="5">
        <v>2138.973499999999</v>
      </c>
      <c r="G39" s="5">
        <v>948.75</v>
      </c>
      <c r="H39" s="5">
        <v>1910.3249999999969</v>
      </c>
      <c r="I39" s="6">
        <f t="shared" si="5"/>
        <v>0.10689636874884255</v>
      </c>
      <c r="J39" s="5">
        <v>-602</v>
      </c>
      <c r="K39" s="5">
        <v>-563</v>
      </c>
      <c r="L39" s="6">
        <f t="shared" si="3"/>
        <v>0.06478405315614617</v>
      </c>
      <c r="M39" s="5">
        <f t="shared" si="4"/>
        <v>166.20667881112263</v>
      </c>
    </row>
    <row r="40" spans="3:13" ht="12.75">
      <c r="C40" s="4">
        <v>10</v>
      </c>
      <c r="D40" s="5">
        <v>1792</v>
      </c>
      <c r="E40" s="5">
        <v>-602</v>
      </c>
      <c r="F40" s="5">
        <v>2138.973499999999</v>
      </c>
      <c r="G40" s="5">
        <v>948.75</v>
      </c>
      <c r="H40" s="5">
        <v>1910.3249999999969</v>
      </c>
      <c r="I40" s="6">
        <f t="shared" si="5"/>
        <v>0.10689636874884255</v>
      </c>
      <c r="J40" s="5">
        <v>-602</v>
      </c>
      <c r="K40" s="5">
        <v>-563</v>
      </c>
      <c r="L40" s="6">
        <f t="shared" si="3"/>
        <v>0.06478405315614617</v>
      </c>
      <c r="M40" s="5">
        <f t="shared" si="4"/>
        <v>166.20667881112263</v>
      </c>
    </row>
    <row r="41" spans="3:13" ht="12.75">
      <c r="C41" s="4">
        <v>11</v>
      </c>
      <c r="D41" s="5">
        <v>2000</v>
      </c>
      <c r="E41" s="5">
        <v>-518</v>
      </c>
      <c r="F41" s="5">
        <v>2103.4028929443352</v>
      </c>
      <c r="G41" s="5">
        <v>621.25</v>
      </c>
      <c r="H41" s="5">
        <v>2286.7650000000017</v>
      </c>
      <c r="I41" s="6">
        <f t="shared" si="5"/>
        <v>0</v>
      </c>
      <c r="J41" s="5">
        <v>-767</v>
      </c>
      <c r="K41" s="5">
        <v>-283</v>
      </c>
      <c r="L41" s="6">
        <f t="shared" si="3"/>
        <v>0.6310299869621904</v>
      </c>
      <c r="M41" s="5">
        <f t="shared" si="4"/>
        <v>326.87353324641464</v>
      </c>
    </row>
    <row r="42" spans="3:13" ht="12.75">
      <c r="C42" s="4">
        <v>12</v>
      </c>
      <c r="D42" s="5">
        <v>2000</v>
      </c>
      <c r="E42" s="5">
        <v>-518</v>
      </c>
      <c r="F42" s="5">
        <v>2103.4028929443352</v>
      </c>
      <c r="G42" s="5">
        <v>621.25</v>
      </c>
      <c r="H42" s="5">
        <v>2286.7650000000017</v>
      </c>
      <c r="I42" s="6">
        <f t="shared" si="5"/>
        <v>0</v>
      </c>
      <c r="J42" s="5">
        <v>-767</v>
      </c>
      <c r="K42" s="5">
        <v>-283</v>
      </c>
      <c r="L42" s="6">
        <f t="shared" si="3"/>
        <v>0.6310299869621904</v>
      </c>
      <c r="M42" s="5">
        <f t="shared" si="4"/>
        <v>326.87353324641464</v>
      </c>
    </row>
    <row r="43" spans="3:13" ht="12.75">
      <c r="C43" s="4">
        <v>13</v>
      </c>
      <c r="D43" s="5">
        <v>2000</v>
      </c>
      <c r="E43" s="5">
        <v>-518</v>
      </c>
      <c r="F43" s="5">
        <v>2103.4028929443352</v>
      </c>
      <c r="G43" s="5">
        <v>621.25</v>
      </c>
      <c r="H43" s="5">
        <v>2286.7650000000017</v>
      </c>
      <c r="I43" s="6">
        <f t="shared" si="5"/>
        <v>0</v>
      </c>
      <c r="J43" s="5">
        <v>-767</v>
      </c>
      <c r="K43" s="5">
        <v>-283</v>
      </c>
      <c r="L43" s="6">
        <f t="shared" si="3"/>
        <v>0.6310299869621904</v>
      </c>
      <c r="M43" s="5">
        <f t="shared" si="4"/>
        <v>326.87353324641464</v>
      </c>
    </row>
    <row r="44" spans="3:13" ht="12.75">
      <c r="C44" s="4">
        <v>14</v>
      </c>
      <c r="D44" s="5">
        <v>2000</v>
      </c>
      <c r="E44" s="5">
        <v>-518</v>
      </c>
      <c r="F44" s="5">
        <v>2103.4028929443352</v>
      </c>
      <c r="G44" s="5">
        <v>621.25</v>
      </c>
      <c r="H44" s="5">
        <v>2286.7650000000017</v>
      </c>
      <c r="I44" s="6">
        <f t="shared" si="5"/>
        <v>0</v>
      </c>
      <c r="J44" s="5">
        <v>-767</v>
      </c>
      <c r="K44" s="5">
        <v>-283</v>
      </c>
      <c r="L44" s="6">
        <f t="shared" si="3"/>
        <v>0.6310299869621904</v>
      </c>
      <c r="M44" s="5">
        <f t="shared" si="4"/>
        <v>326.87353324641464</v>
      </c>
    </row>
    <row r="45" spans="3:13" ht="12.75">
      <c r="C45" s="4">
        <v>15</v>
      </c>
      <c r="D45" s="5">
        <v>2000</v>
      </c>
      <c r="E45" s="5">
        <v>-667</v>
      </c>
      <c r="F45" s="5">
        <v>2176.907154174785</v>
      </c>
      <c r="G45" s="5">
        <v>843.75</v>
      </c>
      <c r="H45" s="5">
        <v>3090.3490350341926</v>
      </c>
      <c r="I45" s="6">
        <f t="shared" si="5"/>
        <v>0</v>
      </c>
      <c r="J45" s="5">
        <v>-751</v>
      </c>
      <c r="K45" s="5">
        <v>-213</v>
      </c>
      <c r="L45" s="6">
        <f t="shared" si="3"/>
        <v>0.7163781624500666</v>
      </c>
      <c r="M45" s="5">
        <f t="shared" si="4"/>
        <v>477.8242343541944</v>
      </c>
    </row>
    <row r="46" spans="3:13" ht="12.75">
      <c r="C46" s="4">
        <v>16</v>
      </c>
      <c r="D46" s="5">
        <v>2000</v>
      </c>
      <c r="E46" s="5">
        <v>-667</v>
      </c>
      <c r="F46" s="5">
        <v>2176.907154174785</v>
      </c>
      <c r="G46" s="5">
        <v>843.75</v>
      </c>
      <c r="H46" s="5">
        <v>3090.3490350341926</v>
      </c>
      <c r="I46" s="6">
        <f t="shared" si="5"/>
        <v>0</v>
      </c>
      <c r="J46" s="5">
        <v>-751</v>
      </c>
      <c r="K46" s="5">
        <v>-213</v>
      </c>
      <c r="L46" s="6">
        <f t="shared" si="3"/>
        <v>0.7163781624500666</v>
      </c>
      <c r="M46" s="5">
        <f t="shared" si="4"/>
        <v>477.8242343541944</v>
      </c>
    </row>
    <row r="47" spans="3:13" ht="12.75">
      <c r="C47" s="4">
        <v>17</v>
      </c>
      <c r="D47" s="5">
        <v>2000</v>
      </c>
      <c r="E47" s="5">
        <v>-667</v>
      </c>
      <c r="F47" s="5">
        <v>2176.907154174785</v>
      </c>
      <c r="G47" s="5">
        <v>843.75</v>
      </c>
      <c r="H47" s="5">
        <v>3090.3490350341926</v>
      </c>
      <c r="I47" s="6">
        <f t="shared" si="5"/>
        <v>0</v>
      </c>
      <c r="J47" s="5">
        <v>-751</v>
      </c>
      <c r="K47" s="5">
        <v>-213</v>
      </c>
      <c r="L47" s="6">
        <f t="shared" si="3"/>
        <v>0.7163781624500666</v>
      </c>
      <c r="M47" s="5">
        <f t="shared" si="4"/>
        <v>477.8242343541944</v>
      </c>
    </row>
    <row r="48" spans="3:13" ht="12.75">
      <c r="C48" s="4">
        <v>18</v>
      </c>
      <c r="D48" s="5">
        <v>2000</v>
      </c>
      <c r="E48" s="5">
        <v>-667</v>
      </c>
      <c r="F48" s="5">
        <v>2176.907154174785</v>
      </c>
      <c r="G48" s="5">
        <v>843.75</v>
      </c>
      <c r="H48" s="5">
        <v>3090.3490350341926</v>
      </c>
      <c r="I48" s="6">
        <f t="shared" si="5"/>
        <v>0</v>
      </c>
      <c r="J48" s="5">
        <v>-751</v>
      </c>
      <c r="K48" s="5">
        <v>-213</v>
      </c>
      <c r="L48" s="6">
        <f t="shared" si="3"/>
        <v>0.7163781624500666</v>
      </c>
      <c r="M48" s="5">
        <f t="shared" si="4"/>
        <v>477.8242343541944</v>
      </c>
    </row>
    <row r="49" spans="3:13" ht="12.75">
      <c r="C49" s="4">
        <v>19</v>
      </c>
      <c r="D49" s="5">
        <v>1639</v>
      </c>
      <c r="E49" s="5">
        <v>-982</v>
      </c>
      <c r="F49" s="5">
        <v>1623.7104999999988</v>
      </c>
      <c r="G49" s="5">
        <v>966.25</v>
      </c>
      <c r="H49" s="5">
        <v>2012.7273327636644</v>
      </c>
      <c r="I49" s="6">
        <f t="shared" si="5"/>
        <v>0</v>
      </c>
      <c r="J49" s="5">
        <v>-982</v>
      </c>
      <c r="K49" s="5">
        <v>-493</v>
      </c>
      <c r="L49" s="6">
        <f t="shared" si="3"/>
        <v>0.4979633401221996</v>
      </c>
      <c r="M49" s="5">
        <f t="shared" si="4"/>
        <v>489</v>
      </c>
    </row>
    <row r="50" spans="3:13" ht="12.75">
      <c r="C50" s="4">
        <v>20</v>
      </c>
      <c r="D50" s="5">
        <v>1639</v>
      </c>
      <c r="E50" s="5">
        <v>-982</v>
      </c>
      <c r="F50" s="5">
        <v>1623.7104999999988</v>
      </c>
      <c r="G50" s="5">
        <v>966.25</v>
      </c>
      <c r="H50" s="5">
        <v>2012.7273327636644</v>
      </c>
      <c r="I50" s="6">
        <f t="shared" si="5"/>
        <v>0</v>
      </c>
      <c r="J50" s="5">
        <v>-982</v>
      </c>
      <c r="K50" s="5">
        <v>-493</v>
      </c>
      <c r="L50" s="6">
        <f t="shared" si="3"/>
        <v>0.4979633401221996</v>
      </c>
      <c r="M50" s="5">
        <f t="shared" si="4"/>
        <v>489</v>
      </c>
    </row>
    <row r="51" spans="3:13" ht="12.75">
      <c r="C51" s="4">
        <v>21</v>
      </c>
      <c r="D51" s="5">
        <v>1639</v>
      </c>
      <c r="E51" s="5">
        <v>-982</v>
      </c>
      <c r="F51" s="5">
        <v>1623.7104999999988</v>
      </c>
      <c r="G51" s="5">
        <v>966.25</v>
      </c>
      <c r="H51" s="5">
        <v>2012.7273327636644</v>
      </c>
      <c r="I51" s="6">
        <f t="shared" si="5"/>
        <v>0</v>
      </c>
      <c r="J51" s="5">
        <v>-982</v>
      </c>
      <c r="K51" s="5">
        <v>-493</v>
      </c>
      <c r="L51" s="6">
        <f t="shared" si="3"/>
        <v>0.4979633401221996</v>
      </c>
      <c r="M51" s="5">
        <f t="shared" si="4"/>
        <v>489</v>
      </c>
    </row>
    <row r="52" spans="3:13" ht="12.75">
      <c r="C52" s="4">
        <v>22</v>
      </c>
      <c r="D52" s="5">
        <v>1639</v>
      </c>
      <c r="E52" s="5">
        <v>-982</v>
      </c>
      <c r="F52" s="5">
        <v>1623.7104999999988</v>
      </c>
      <c r="G52" s="5">
        <v>966.25</v>
      </c>
      <c r="H52" s="5">
        <v>2012.7273327636644</v>
      </c>
      <c r="I52" s="6">
        <f t="shared" si="5"/>
        <v>0</v>
      </c>
      <c r="J52" s="5">
        <v>-982</v>
      </c>
      <c r="K52" s="5">
        <v>-493</v>
      </c>
      <c r="L52" s="6">
        <f t="shared" si="3"/>
        <v>0.4979633401221996</v>
      </c>
      <c r="M52" s="5">
        <f t="shared" si="4"/>
        <v>489</v>
      </c>
    </row>
    <row r="53" spans="3:13" ht="12.75">
      <c r="C53" s="4">
        <v>23</v>
      </c>
      <c r="D53" s="5">
        <v>1608</v>
      </c>
      <c r="E53" s="5">
        <v>-442</v>
      </c>
      <c r="F53" s="5">
        <v>2015.796499023468</v>
      </c>
      <c r="G53" s="5">
        <v>850</v>
      </c>
      <c r="H53" s="5">
        <v>1686.9913513183703</v>
      </c>
      <c r="I53" s="6">
        <f t="shared" si="5"/>
        <v>0.16311425675378638</v>
      </c>
      <c r="J53" s="5">
        <v>-442</v>
      </c>
      <c r="K53" s="5">
        <v>-329</v>
      </c>
      <c r="L53" s="6">
        <f t="shared" si="3"/>
        <v>0.25565610859728505</v>
      </c>
      <c r="M53" s="5">
        <f t="shared" si="4"/>
        <v>303.1912233749149</v>
      </c>
    </row>
    <row r="54" spans="3:13" ht="12.75">
      <c r="C54" s="4">
        <v>24</v>
      </c>
      <c r="D54" s="5">
        <v>1608</v>
      </c>
      <c r="E54" s="5">
        <v>-442</v>
      </c>
      <c r="F54" s="5">
        <v>2015.796499023468</v>
      </c>
      <c r="G54" s="5">
        <v>850</v>
      </c>
      <c r="H54" s="5">
        <v>1686.9913513183703</v>
      </c>
      <c r="I54" s="6">
        <f t="shared" si="5"/>
        <v>0.16311425675378638</v>
      </c>
      <c r="J54" s="5">
        <v>-442</v>
      </c>
      <c r="K54" s="5">
        <v>-329</v>
      </c>
      <c r="L54" s="6">
        <f t="shared" si="3"/>
        <v>0.25565610859728505</v>
      </c>
      <c r="M54" s="5">
        <f t="shared" si="4"/>
        <v>303.1912233749149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dmaggio</dc:creator>
  <cp:keywords/>
  <dc:description/>
  <cp:lastModifiedBy>ERCOT Client Services</cp:lastModifiedBy>
  <dcterms:created xsi:type="dcterms:W3CDTF">2010-01-25T22:39:47Z</dcterms:created>
  <dcterms:modified xsi:type="dcterms:W3CDTF">2010-02-05T15:32:38Z</dcterms:modified>
  <cp:category/>
  <cp:version/>
  <cp:contentType/>
  <cp:contentStatus/>
</cp:coreProperties>
</file>