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908" activeTab="1"/>
  </bookViews>
  <sheets>
    <sheet name="How To Use" sheetId="1" r:id="rId1"/>
    <sheet name="2010 Detailed Incident Data" sheetId="2" r:id="rId2"/>
    <sheet name="2009 Ext Rpt Annual Summary" sheetId="3" r:id="rId3"/>
    <sheet name="2009 Ext Rpt Monthly Summary" sheetId="4" r:id="rId4"/>
    <sheet name="2009 Detailed Incident Data" sheetId="5" r:id="rId5"/>
    <sheet name="2009 Retail API Av" sheetId="6" r:id="rId6"/>
    <sheet name="2009 TML Rpt Exp Av" sheetId="7" r:id="rId7"/>
    <sheet name="2008 Ext Rpt Annual Summary" sheetId="8" r:id="rId8"/>
    <sheet name="2008 Ext Rpt Monthly Summary" sheetId="9" r:id="rId9"/>
    <sheet name="2008 Detailed Incident Data" sheetId="10" r:id="rId10"/>
    <sheet name="2008 Retail API Av" sheetId="11" r:id="rId11"/>
    <sheet name="2008 TML Rpt Exp Av" sheetId="12" r:id="rId12"/>
    <sheet name="Extract &amp; Report Info" sheetId="13" r:id="rId13"/>
    <sheet name="MOS Public Reports" sheetId="14" r:id="rId14"/>
  </sheets>
  <definedNames>
    <definedName name="_xlnm._FilterDatabase" localSheetId="9" hidden="1">'2008 Detailed Incident Data'!$B$4:$AA$4</definedName>
    <definedName name="_xlnm._FilterDatabase" localSheetId="4" hidden="1">'2009 Detailed Incident Data'!$B$4:$AA$41</definedName>
    <definedName name="OLE_LINK1" localSheetId="0">'How To Use'!$B$47</definedName>
  </definedNames>
  <calcPr fullCalcOnLoad="1"/>
</workbook>
</file>

<file path=xl/comments10.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3.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5.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<sst xmlns="http://schemas.openxmlformats.org/spreadsheetml/2006/main" count="2214" uniqueCount="976">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</sst>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quot;Yes&quot;;&quot;Yes&quot;;&quot;No&quot;"/>
    <numFmt numFmtId="170" formatCode="&quot;True&quot;;&quot;True&quot;;&quot;False&quot;"/>
    <numFmt numFmtId="171" formatCode="&quot;On&quot;;&quot;On&quot;;&quot;Off&quot;"/>
    <numFmt numFmtId="172" formatCode="[$€-2]\ #,##0.00_);[Red]\([$€-2]\ #,##0.00\)"/>
  </numFmts>
  <fonts count="79">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right/>
      <top style="medium"/>
      <bottom style="medium"/>
    </border>
    <border>
      <left/>
      <right/>
      <top style="medium"/>
      <bottom style="medium"/>
    </border>
    <border>
      <left/>
      <right style="medium"/>
      <top style="medium"/>
      <bottom style="medium"/>
    </border>
    <border>
      <left style="medium">
        <color indexed="8"/>
      </left>
      <right style="medium"/>
      <top style="medium">
        <color indexed="8"/>
      </top>
      <bottom/>
    </border>
    <border>
      <left style="medium">
        <color indexed="8"/>
      </left>
      <right style="medium"/>
      <top/>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51">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0" fontId="0" fillId="0" borderId="0" xfId="0" applyFont="1" applyFill="1" applyBorder="1" applyAlignment="1">
      <alignment horizontal="lef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0" fillId="0" borderId="0" xfId="0" applyFont="1" applyFill="1" applyAlignment="1">
      <alignment horizontal="left"/>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77" fillId="0" borderId="0" xfId="0" applyFont="1" applyAlignment="1">
      <alignment wrapText="1"/>
    </xf>
    <xf numFmtId="0" fontId="77" fillId="0" borderId="0" xfId="0" applyFont="1" applyAlignment="1">
      <alignment horizontal="center" wrapText="1"/>
    </xf>
    <xf numFmtId="0" fontId="77" fillId="0" borderId="10" xfId="0" applyFont="1" applyBorder="1" applyAlignment="1">
      <alignment horizontal="center" wrapText="1"/>
    </xf>
    <xf numFmtId="0" fontId="14" fillId="0" borderId="0" xfId="0" applyFont="1" applyAlignment="1">
      <alignment wrapText="1"/>
    </xf>
    <xf numFmtId="0" fontId="78"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78"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77"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20" fontId="0" fillId="0" borderId="10" xfId="0" applyNumberFormat="1" applyFont="1" applyBorder="1" applyAlignment="1">
      <alignment horizontal="center"/>
    </xf>
    <xf numFmtId="0" fontId="7" fillId="0" borderId="48" xfId="0" applyFont="1" applyBorder="1" applyAlignment="1">
      <alignment horizontal="center"/>
    </xf>
    <xf numFmtId="0" fontId="0" fillId="0" borderId="49" xfId="0" applyBorder="1" applyAlignment="1">
      <alignment horizontal="center"/>
    </xf>
    <xf numFmtId="0" fontId="17" fillId="0" borderId="48" xfId="0" applyFont="1" applyBorder="1" applyAlignment="1">
      <alignment horizontal="center"/>
    </xf>
    <xf numFmtId="0" fontId="0" fillId="0" borderId="50"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55" r:id="rId3"/>
  <legacyDrawing r:id="rId2"/>
</worksheet>
</file>

<file path=xl/worksheets/sheet11.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37" t="s">
        <v>201</v>
      </c>
      <c r="B1" s="337"/>
      <c r="C1" s="337"/>
      <c r="D1" s="337"/>
      <c r="E1" s="337"/>
      <c r="F1" s="337"/>
      <c r="G1" s="337"/>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338" t="s">
        <v>222</v>
      </c>
      <c r="B16" s="338" t="s">
        <v>223</v>
      </c>
      <c r="C16" s="340">
        <f>SUM(C4:C15)</f>
        <v>396000</v>
      </c>
      <c r="D16" s="340">
        <f>SUM(D4:D15)</f>
        <v>16533</v>
      </c>
      <c r="E16" s="340">
        <f>SUM(E4:E15)</f>
        <v>379467</v>
      </c>
      <c r="F16" s="340">
        <f>SUM(F4:F15)</f>
        <v>318</v>
      </c>
      <c r="G16" s="342">
        <f>(E16-F16)/E16</f>
        <v>0.9991619824648784</v>
      </c>
    </row>
    <row r="17" spans="1:7" ht="23.25" customHeight="1" thickBot="1">
      <c r="A17" s="339"/>
      <c r="B17" s="339"/>
      <c r="C17" s="341"/>
      <c r="D17" s="341"/>
      <c r="E17" s="341"/>
      <c r="F17" s="341"/>
      <c r="G17" s="34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44" t="s">
        <v>220</v>
      </c>
      <c r="B1" s="344"/>
      <c r="C1" s="344"/>
      <c r="D1" s="344"/>
      <c r="E1" s="344"/>
      <c r="F1" s="344"/>
      <c r="G1" s="344"/>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338" t="s">
        <v>222</v>
      </c>
      <c r="B16" s="338" t="s">
        <v>203</v>
      </c>
      <c r="C16" s="340">
        <f>SUM(C4:C15)</f>
        <v>396000</v>
      </c>
      <c r="D16" s="340">
        <f>SUM(D4:D15)</f>
        <v>16533</v>
      </c>
      <c r="E16" s="340">
        <f>SUM(E4:E15)</f>
        <v>379467</v>
      </c>
      <c r="F16" s="340">
        <f>SUM(F4:F15)</f>
        <v>732</v>
      </c>
      <c r="G16" s="345">
        <f>(E16-F16)/E16</f>
        <v>0.9980709785040597</v>
      </c>
    </row>
    <row r="17" spans="1:7" ht="23.25" customHeight="1" thickBot="1">
      <c r="A17" s="339"/>
      <c r="B17" s="339"/>
      <c r="C17" s="341"/>
      <c r="D17" s="341"/>
      <c r="E17" s="341"/>
      <c r="F17" s="341"/>
      <c r="G17" s="34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13.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47" t="s">
        <v>329</v>
      </c>
      <c r="B1" s="348"/>
      <c r="C1" s="348"/>
      <c r="D1" s="348"/>
    </row>
    <row r="2" spans="1:4" ht="12.75">
      <c r="A2" s="348"/>
      <c r="B2" s="348"/>
      <c r="C2" s="348"/>
      <c r="D2" s="348"/>
    </row>
    <row r="3" spans="1:4" ht="12.75">
      <c r="A3" s="348"/>
      <c r="B3" s="348"/>
      <c r="C3" s="348"/>
      <c r="D3" s="348"/>
    </row>
    <row r="4" spans="1:4" ht="12.75">
      <c r="A4" s="349" t="s">
        <v>450</v>
      </c>
      <c r="B4" s="349"/>
      <c r="C4" s="350"/>
      <c r="D4" s="350"/>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23DCEF"/>
  </sheetPr>
  <dimension ref="A1:T6"/>
  <sheetViews>
    <sheetView tabSelected="1" zoomScale="65" zoomScaleNormal="65" zoomScalePageLayoutView="0" workbookViewId="0" topLeftCell="A1">
      <selection activeCell="F41" sqref="F41"/>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2"/>
      <c r="M1" s="7"/>
      <c r="N1" s="7"/>
      <c r="O1" s="61"/>
      <c r="P1" s="61"/>
      <c r="R1" s="9"/>
      <c r="T1" s="4"/>
    </row>
    <row r="2" spans="1:20" s="3" customFormat="1" ht="23.25">
      <c r="A2" s="55"/>
      <c r="B2" s="6" t="s">
        <v>235</v>
      </c>
      <c r="C2" s="6"/>
      <c r="D2" s="195"/>
      <c r="E2" s="4"/>
      <c r="G2" s="187"/>
      <c r="I2" s="7"/>
      <c r="J2" s="7"/>
      <c r="K2" s="117"/>
      <c r="L2" s="262"/>
      <c r="M2" s="7"/>
      <c r="N2" s="7"/>
      <c r="O2" s="61"/>
      <c r="P2" s="61"/>
      <c r="R2" s="9"/>
      <c r="T2" s="4"/>
    </row>
    <row r="3" spans="1:20" s="3" customFormat="1" ht="18.75">
      <c r="A3" s="55"/>
      <c r="B3" s="93" t="s">
        <v>234</v>
      </c>
      <c r="C3" s="5"/>
      <c r="D3" s="195"/>
      <c r="E3" s="4"/>
      <c r="G3" s="187"/>
      <c r="I3" s="7"/>
      <c r="J3" s="7"/>
      <c r="K3" s="4"/>
      <c r="L3" s="262"/>
      <c r="M3" s="7"/>
      <c r="N3" s="7"/>
      <c r="O3" s="61"/>
      <c r="P3" s="61"/>
      <c r="Q3" s="4"/>
      <c r="R3" s="9"/>
      <c r="T3" s="4"/>
    </row>
    <row r="4" spans="1:20" s="4" customFormat="1" ht="51">
      <c r="A4" s="54"/>
      <c r="B4" s="219" t="s">
        <v>136</v>
      </c>
      <c r="C4" s="219" t="s">
        <v>110</v>
      </c>
      <c r="D4" s="220" t="s">
        <v>313</v>
      </c>
      <c r="E4" s="219" t="s">
        <v>147</v>
      </c>
      <c r="F4" s="219" t="s">
        <v>113</v>
      </c>
      <c r="G4" s="221" t="s">
        <v>114</v>
      </c>
      <c r="H4" s="219" t="s">
        <v>116</v>
      </c>
      <c r="I4" s="222" t="s">
        <v>191</v>
      </c>
      <c r="J4" s="222" t="s">
        <v>246</v>
      </c>
      <c r="K4" s="219" t="s">
        <v>319</v>
      </c>
      <c r="L4" s="219" t="s">
        <v>111</v>
      </c>
      <c r="M4" s="219" t="s">
        <v>112</v>
      </c>
      <c r="N4" s="219" t="s">
        <v>233</v>
      </c>
      <c r="O4" s="219" t="s">
        <v>316</v>
      </c>
      <c r="P4" s="219" t="s">
        <v>317</v>
      </c>
      <c r="Q4" s="219" t="s">
        <v>115</v>
      </c>
      <c r="R4" s="219" t="s">
        <v>118</v>
      </c>
      <c r="S4" s="219" t="s">
        <v>109</v>
      </c>
      <c r="T4" s="219" t="s">
        <v>148</v>
      </c>
    </row>
    <row r="5" spans="1:20" ht="30">
      <c r="A5" s="331"/>
      <c r="B5" s="305" t="s">
        <v>757</v>
      </c>
      <c r="C5" s="254">
        <v>40192</v>
      </c>
      <c r="D5" s="250" t="s">
        <v>117</v>
      </c>
      <c r="E5" s="326" t="s">
        <v>117</v>
      </c>
      <c r="F5" s="332" t="s">
        <v>974</v>
      </c>
      <c r="G5" s="305" t="s">
        <v>973</v>
      </c>
      <c r="H5" s="305">
        <v>52</v>
      </c>
      <c r="I5" s="305" t="s">
        <v>793</v>
      </c>
      <c r="J5" s="305" t="s">
        <v>117</v>
      </c>
      <c r="K5" s="214" t="s">
        <v>167</v>
      </c>
      <c r="L5" s="256" t="s">
        <v>975</v>
      </c>
      <c r="M5" s="327"/>
      <c r="N5" s="305" t="s">
        <v>264</v>
      </c>
      <c r="O5" s="215"/>
      <c r="P5" s="305" t="s">
        <v>318</v>
      </c>
      <c r="Q5" s="327"/>
      <c r="R5" s="325"/>
      <c r="S5" s="325"/>
      <c r="T5" s="314" t="s">
        <v>265</v>
      </c>
    </row>
    <row r="6" spans="1:20" s="4" customFormat="1" ht="12.75">
      <c r="A6" s="54"/>
      <c r="B6" s="240"/>
      <c r="C6" s="240"/>
      <c r="D6" s="241"/>
      <c r="E6" s="257"/>
      <c r="F6" s="240"/>
      <c r="G6" s="242"/>
      <c r="H6" s="240"/>
      <c r="I6" s="243"/>
      <c r="J6" s="243"/>
      <c r="K6" s="240"/>
      <c r="L6" s="257"/>
      <c r="M6" s="240"/>
      <c r="N6" s="240"/>
      <c r="O6" s="240"/>
      <c r="P6" s="240"/>
      <c r="Q6" s="257"/>
      <c r="R6" s="240"/>
      <c r="S6" s="240"/>
      <c r="T6" s="240"/>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33" t="s">
        <v>230</v>
      </c>
      <c r="C5" s="334"/>
      <c r="D5" s="334"/>
      <c r="E5" s="334"/>
      <c r="F5" s="334"/>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8</v>
      </c>
      <c r="D11" s="53"/>
      <c r="E11" s="24" t="s">
        <v>207</v>
      </c>
      <c r="F11" s="49">
        <f>'2009 Ext Rpt Monthly Summary'!K31</f>
        <v>1</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f>'2009 Ext Rpt Monthly Summary'!E31</f>
        <v>9</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4.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35" t="s">
        <v>231</v>
      </c>
      <c r="D5" s="334"/>
      <c r="E5" s="334"/>
      <c r="F5" s="334"/>
      <c r="G5" s="334"/>
      <c r="H5" s="334"/>
      <c r="I5" s="336"/>
      <c r="J5" s="60"/>
      <c r="K5" s="335" t="s">
        <v>232</v>
      </c>
      <c r="L5" s="334"/>
      <c r="M5" s="334"/>
      <c r="N5" s="334"/>
      <c r="O5" s="334"/>
      <c r="P5" s="336"/>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1">
      <selection activeCell="M8" sqref="M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2"/>
      <c r="M1" s="7"/>
      <c r="N1" s="7"/>
      <c r="O1" s="61"/>
      <c r="P1" s="61"/>
      <c r="R1" s="9"/>
      <c r="T1" s="4"/>
    </row>
    <row r="2" spans="1:20" s="3" customFormat="1" ht="23.25">
      <c r="A2" s="55"/>
      <c r="B2" s="6" t="s">
        <v>235</v>
      </c>
      <c r="C2" s="6"/>
      <c r="D2" s="195"/>
      <c r="E2" s="4"/>
      <c r="G2" s="187"/>
      <c r="I2" s="7"/>
      <c r="J2" s="7"/>
      <c r="K2" s="117"/>
      <c r="L2" s="262"/>
      <c r="M2" s="7"/>
      <c r="N2" s="7"/>
      <c r="O2" s="61"/>
      <c r="P2" s="61"/>
      <c r="R2" s="9"/>
      <c r="T2" s="4"/>
    </row>
    <row r="3" spans="1:20" s="3" customFormat="1" ht="18.75">
      <c r="A3" s="55"/>
      <c r="B3" s="93" t="s">
        <v>234</v>
      </c>
      <c r="C3" s="5"/>
      <c r="D3" s="195"/>
      <c r="E3" s="4"/>
      <c r="G3" s="187"/>
      <c r="I3" s="7"/>
      <c r="J3" s="7"/>
      <c r="K3" s="4"/>
      <c r="L3" s="262"/>
      <c r="M3" s="7"/>
      <c r="N3" s="7"/>
      <c r="O3" s="61"/>
      <c r="P3" s="61"/>
      <c r="Q3" s="4"/>
      <c r="R3" s="9"/>
      <c r="T3" s="4"/>
    </row>
    <row r="4" spans="1:20" s="4" customFormat="1" ht="51">
      <c r="A4" s="54"/>
      <c r="B4" s="219" t="s">
        <v>136</v>
      </c>
      <c r="C4" s="219" t="s">
        <v>110</v>
      </c>
      <c r="D4" s="220" t="s">
        <v>313</v>
      </c>
      <c r="E4" s="219" t="s">
        <v>147</v>
      </c>
      <c r="F4" s="219" t="s">
        <v>113</v>
      </c>
      <c r="G4" s="221" t="s">
        <v>114</v>
      </c>
      <c r="H4" s="219" t="s">
        <v>116</v>
      </c>
      <c r="I4" s="222" t="s">
        <v>191</v>
      </c>
      <c r="J4" s="222" t="s">
        <v>246</v>
      </c>
      <c r="K4" s="219" t="s">
        <v>319</v>
      </c>
      <c r="L4" s="219" t="s">
        <v>111</v>
      </c>
      <c r="M4" s="219" t="s">
        <v>112</v>
      </c>
      <c r="N4" s="219" t="s">
        <v>233</v>
      </c>
      <c r="O4" s="219" t="s">
        <v>316</v>
      </c>
      <c r="P4" s="219" t="s">
        <v>317</v>
      </c>
      <c r="Q4" s="219" t="s">
        <v>115</v>
      </c>
      <c r="R4" s="219" t="s">
        <v>118</v>
      </c>
      <c r="S4" s="219" t="s">
        <v>109</v>
      </c>
      <c r="T4" s="219" t="s">
        <v>148</v>
      </c>
    </row>
    <row r="5" spans="1:20" ht="60">
      <c r="A5" s="331"/>
      <c r="B5" s="305" t="s">
        <v>120</v>
      </c>
      <c r="C5" s="254">
        <v>40154</v>
      </c>
      <c r="D5" s="250">
        <v>40155</v>
      </c>
      <c r="E5" s="326" t="s">
        <v>960</v>
      </c>
      <c r="F5" s="305" t="s">
        <v>117</v>
      </c>
      <c r="G5" s="305" t="s">
        <v>117</v>
      </c>
      <c r="H5" s="305" t="s">
        <v>117</v>
      </c>
      <c r="I5" s="305" t="s">
        <v>117</v>
      </c>
      <c r="J5" s="305" t="s">
        <v>969</v>
      </c>
      <c r="K5" s="214" t="s">
        <v>207</v>
      </c>
      <c r="L5" s="327" t="s">
        <v>968</v>
      </c>
      <c r="M5" s="327" t="s">
        <v>961</v>
      </c>
      <c r="N5" s="305" t="s">
        <v>264</v>
      </c>
      <c r="O5" s="215"/>
      <c r="P5" s="305" t="s">
        <v>318</v>
      </c>
      <c r="Q5" s="327" t="s">
        <v>962</v>
      </c>
      <c r="R5" s="325"/>
      <c r="S5" s="325"/>
      <c r="T5" s="314" t="s">
        <v>265</v>
      </c>
    </row>
    <row r="6" spans="1:21" s="214" customFormat="1" ht="105">
      <c r="A6" s="331"/>
      <c r="B6" s="305" t="s">
        <v>120</v>
      </c>
      <c r="C6" s="254">
        <v>40155</v>
      </c>
      <c r="D6" s="250">
        <v>40155</v>
      </c>
      <c r="E6" s="326" t="s">
        <v>959</v>
      </c>
      <c r="F6" s="305" t="s">
        <v>117</v>
      </c>
      <c r="G6" s="305" t="s">
        <v>117</v>
      </c>
      <c r="H6" s="305" t="s">
        <v>117</v>
      </c>
      <c r="I6" s="305" t="s">
        <v>117</v>
      </c>
      <c r="J6" s="12" t="s">
        <v>966</v>
      </c>
      <c r="K6" s="305" t="s">
        <v>207</v>
      </c>
      <c r="L6" s="327" t="s">
        <v>963</v>
      </c>
      <c r="M6" s="327"/>
      <c r="N6" s="305" t="s">
        <v>284</v>
      </c>
      <c r="P6" s="305" t="s">
        <v>318</v>
      </c>
      <c r="Q6" s="327" t="s">
        <v>964</v>
      </c>
      <c r="S6" s="327" t="s">
        <v>965</v>
      </c>
      <c r="T6" s="314" t="s">
        <v>265</v>
      </c>
      <c r="U6" s="330"/>
    </row>
    <row r="7" spans="1:21" s="214" customFormat="1" ht="51">
      <c r="A7" s="331"/>
      <c r="B7" s="305" t="s">
        <v>120</v>
      </c>
      <c r="C7" s="254">
        <v>40157</v>
      </c>
      <c r="D7" s="250">
        <v>40157</v>
      </c>
      <c r="E7" s="326" t="s">
        <v>954</v>
      </c>
      <c r="F7" s="305" t="s">
        <v>957</v>
      </c>
      <c r="G7" s="324" t="s">
        <v>956</v>
      </c>
      <c r="H7" s="214">
        <v>311</v>
      </c>
      <c r="I7" s="305" t="s">
        <v>958</v>
      </c>
      <c r="J7" s="305" t="s">
        <v>117</v>
      </c>
      <c r="K7" s="305" t="s">
        <v>167</v>
      </c>
      <c r="L7" s="302" t="s">
        <v>955</v>
      </c>
      <c r="M7" s="12" t="s">
        <v>971</v>
      </c>
      <c r="N7" s="305" t="s">
        <v>264</v>
      </c>
      <c r="P7" s="305" t="s">
        <v>318</v>
      </c>
      <c r="Q7" s="12" t="s">
        <v>972</v>
      </c>
      <c r="S7" s="12" t="s">
        <v>970</v>
      </c>
      <c r="T7" s="314" t="s">
        <v>265</v>
      </c>
      <c r="U7" s="330"/>
    </row>
    <row r="8" spans="1:21" s="214" customFormat="1" ht="45">
      <c r="A8" s="331"/>
      <c r="B8" s="214" t="s">
        <v>120</v>
      </c>
      <c r="C8" s="305" t="s">
        <v>117</v>
      </c>
      <c r="D8" s="250">
        <v>40162</v>
      </c>
      <c r="E8" s="326" t="s">
        <v>947</v>
      </c>
      <c r="F8" s="305" t="s">
        <v>117</v>
      </c>
      <c r="G8" s="305" t="s">
        <v>117</v>
      </c>
      <c r="H8" s="305" t="s">
        <v>117</v>
      </c>
      <c r="I8" s="305" t="s">
        <v>117</v>
      </c>
      <c r="J8" s="214" t="s">
        <v>967</v>
      </c>
      <c r="K8" s="305" t="s">
        <v>208</v>
      </c>
      <c r="L8" s="327" t="s">
        <v>948</v>
      </c>
      <c r="M8" s="327" t="s">
        <v>949</v>
      </c>
      <c r="N8" s="305" t="s">
        <v>264</v>
      </c>
      <c r="P8" s="305" t="s">
        <v>318</v>
      </c>
      <c r="T8" s="314" t="s">
        <v>265</v>
      </c>
      <c r="U8" s="330"/>
    </row>
    <row r="9" spans="1:21" s="214" customFormat="1" ht="30">
      <c r="A9" s="331"/>
      <c r="B9" s="305" t="s">
        <v>120</v>
      </c>
      <c r="C9" s="254">
        <v>40149</v>
      </c>
      <c r="D9" s="328" t="s">
        <v>117</v>
      </c>
      <c r="E9" s="305" t="s">
        <v>117</v>
      </c>
      <c r="F9" s="305" t="s">
        <v>950</v>
      </c>
      <c r="G9" s="324" t="s">
        <v>951</v>
      </c>
      <c r="H9" s="214">
        <v>0</v>
      </c>
      <c r="I9" s="305" t="s">
        <v>793</v>
      </c>
      <c r="J9" s="305" t="s">
        <v>117</v>
      </c>
      <c r="K9" s="305" t="s">
        <v>167</v>
      </c>
      <c r="L9" s="305" t="s">
        <v>953</v>
      </c>
      <c r="M9" s="305" t="s">
        <v>936</v>
      </c>
      <c r="N9" s="305" t="s">
        <v>264</v>
      </c>
      <c r="P9" s="305" t="s">
        <v>318</v>
      </c>
      <c r="Q9" s="329" t="s">
        <v>952</v>
      </c>
      <c r="T9" s="314" t="s">
        <v>265</v>
      </c>
      <c r="U9" s="330"/>
    </row>
    <row r="10" spans="1:20" s="4" customFormat="1" ht="12.75">
      <c r="A10" s="54"/>
      <c r="B10" s="240"/>
      <c r="C10" s="240"/>
      <c r="D10" s="241"/>
      <c r="E10" s="257"/>
      <c r="F10" s="240"/>
      <c r="G10" s="242"/>
      <c r="H10" s="240"/>
      <c r="I10" s="243"/>
      <c r="J10" s="243"/>
      <c r="K10" s="240"/>
      <c r="L10" s="257"/>
      <c r="M10" s="240"/>
      <c r="N10" s="240"/>
      <c r="O10" s="240"/>
      <c r="P10" s="240"/>
      <c r="Q10" s="257"/>
      <c r="R10" s="240"/>
      <c r="S10" s="240"/>
      <c r="T10" s="240"/>
    </row>
    <row r="11" spans="1:20" s="25" customFormat="1" ht="105">
      <c r="A11" s="249"/>
      <c r="B11" s="305" t="s">
        <v>374</v>
      </c>
      <c r="C11" s="254">
        <v>40118</v>
      </c>
      <c r="D11" s="250">
        <v>40129</v>
      </c>
      <c r="E11" s="35" t="s">
        <v>943</v>
      </c>
      <c r="F11" s="305" t="s">
        <v>117</v>
      </c>
      <c r="G11" s="324" t="s">
        <v>117</v>
      </c>
      <c r="H11" s="305" t="s">
        <v>117</v>
      </c>
      <c r="I11" s="305" t="s">
        <v>117</v>
      </c>
      <c r="J11" s="305" t="s">
        <v>707</v>
      </c>
      <c r="K11" s="305" t="s">
        <v>209</v>
      </c>
      <c r="L11" s="303" t="s">
        <v>944</v>
      </c>
      <c r="M11" s="214"/>
      <c r="N11" s="305" t="s">
        <v>264</v>
      </c>
      <c r="O11" s="214"/>
      <c r="P11" s="305" t="s">
        <v>318</v>
      </c>
      <c r="Q11" s="303" t="s">
        <v>945</v>
      </c>
      <c r="R11" s="214"/>
      <c r="S11" s="12" t="s">
        <v>946</v>
      </c>
      <c r="T11" s="314" t="s">
        <v>265</v>
      </c>
    </row>
    <row r="12" spans="1:20" s="4" customFormat="1" ht="12.75">
      <c r="A12" s="54"/>
      <c r="B12" s="240"/>
      <c r="C12" s="240"/>
      <c r="D12" s="241"/>
      <c r="E12" s="240"/>
      <c r="F12" s="240"/>
      <c r="G12" s="242"/>
      <c r="H12" s="240"/>
      <c r="I12" s="243"/>
      <c r="J12" s="243"/>
      <c r="K12" s="240"/>
      <c r="L12" s="257"/>
      <c r="M12" s="240"/>
      <c r="N12" s="240"/>
      <c r="O12" s="240"/>
      <c r="P12" s="240"/>
      <c r="Q12" s="240"/>
      <c r="R12" s="240"/>
      <c r="S12" s="240"/>
      <c r="T12" s="240"/>
    </row>
    <row r="13" spans="2:20" ht="30">
      <c r="B13" s="48" t="s">
        <v>266</v>
      </c>
      <c r="C13" s="309">
        <v>40098</v>
      </c>
      <c r="D13" s="310">
        <v>40098</v>
      </c>
      <c r="E13" s="311" t="s">
        <v>934</v>
      </c>
      <c r="F13" s="312">
        <v>0.4895833333333333</v>
      </c>
      <c r="G13" s="312">
        <v>0.5361111111111111</v>
      </c>
      <c r="H13" s="48">
        <v>67</v>
      </c>
      <c r="I13" s="313" t="s">
        <v>793</v>
      </c>
      <c r="J13" s="305" t="s">
        <v>117</v>
      </c>
      <c r="K13" s="313" t="s">
        <v>167</v>
      </c>
      <c r="L13" s="303" t="s">
        <v>935</v>
      </c>
      <c r="M13" s="313" t="s">
        <v>936</v>
      </c>
      <c r="N13" s="313" t="s">
        <v>264</v>
      </c>
      <c r="O13" s="48"/>
      <c r="P13" s="313" t="s">
        <v>318</v>
      </c>
      <c r="Q13" s="313" t="s">
        <v>937</v>
      </c>
      <c r="R13" s="309">
        <v>40098</v>
      </c>
      <c r="S13" s="48"/>
      <c r="T13" s="314" t="s">
        <v>265</v>
      </c>
    </row>
    <row r="14" spans="2:20" ht="218.25" customHeight="1">
      <c r="B14" s="316" t="s">
        <v>266</v>
      </c>
      <c r="C14" s="317">
        <v>40088</v>
      </c>
      <c r="D14" s="318">
        <v>40088</v>
      </c>
      <c r="E14" s="319" t="s">
        <v>938</v>
      </c>
      <c r="F14" s="320" t="s">
        <v>117</v>
      </c>
      <c r="G14" s="320" t="s">
        <v>117</v>
      </c>
      <c r="H14" s="321" t="s">
        <v>117</v>
      </c>
      <c r="I14" s="321" t="s">
        <v>117</v>
      </c>
      <c r="J14" s="322" t="s">
        <v>939</v>
      </c>
      <c r="K14" s="321" t="s">
        <v>209</v>
      </c>
      <c r="L14" s="315" t="s">
        <v>941</v>
      </c>
      <c r="M14" s="315" t="s">
        <v>942</v>
      </c>
      <c r="N14" s="321" t="s">
        <v>264</v>
      </c>
      <c r="O14" s="316"/>
      <c r="P14" s="321" t="s">
        <v>318</v>
      </c>
      <c r="Q14" s="315" t="s">
        <v>940</v>
      </c>
      <c r="R14" s="317">
        <v>40088</v>
      </c>
      <c r="S14" s="316"/>
      <c r="T14" s="323" t="s">
        <v>265</v>
      </c>
    </row>
    <row r="15" spans="1:20" s="4" customFormat="1" ht="12.75">
      <c r="A15" s="54"/>
      <c r="B15" s="257"/>
      <c r="C15" s="257"/>
      <c r="D15" s="283"/>
      <c r="E15" s="257"/>
      <c r="F15" s="257"/>
      <c r="G15" s="284"/>
      <c r="H15" s="257"/>
      <c r="I15" s="258"/>
      <c r="J15" s="258"/>
      <c r="K15" s="257"/>
      <c r="L15" s="257"/>
      <c r="M15" s="257"/>
      <c r="N15" s="257"/>
      <c r="O15" s="257"/>
      <c r="P15" s="257"/>
      <c r="Q15" s="257"/>
      <c r="R15" s="257"/>
      <c r="S15" s="257"/>
      <c r="T15" s="257"/>
    </row>
    <row r="16" spans="1:20" s="214" customFormat="1" ht="62.25" customHeight="1">
      <c r="A16" s="259"/>
      <c r="B16" s="260" t="s">
        <v>773</v>
      </c>
      <c r="C16" s="254">
        <v>40085</v>
      </c>
      <c r="D16" s="306">
        <v>40085</v>
      </c>
      <c r="E16" s="307" t="s">
        <v>927</v>
      </c>
      <c r="F16" s="305" t="s">
        <v>928</v>
      </c>
      <c r="G16" s="305" t="s">
        <v>929</v>
      </c>
      <c r="H16" s="214">
        <v>35</v>
      </c>
      <c r="I16" s="305" t="s">
        <v>204</v>
      </c>
      <c r="J16" s="308" t="s">
        <v>117</v>
      </c>
      <c r="K16" s="305" t="s">
        <v>167</v>
      </c>
      <c r="L16" s="12" t="s">
        <v>933</v>
      </c>
      <c r="M16" s="164" t="s">
        <v>930</v>
      </c>
      <c r="N16" s="260" t="s">
        <v>264</v>
      </c>
      <c r="P16" s="260" t="s">
        <v>318</v>
      </c>
      <c r="Q16" s="164" t="s">
        <v>931</v>
      </c>
      <c r="R16" s="254">
        <v>40085</v>
      </c>
      <c r="S16" s="164" t="s">
        <v>932</v>
      </c>
      <c r="T16" s="280" t="s">
        <v>265</v>
      </c>
    </row>
    <row r="17" spans="1:20" s="214" customFormat="1" ht="105">
      <c r="A17" s="259"/>
      <c r="B17" s="260" t="s">
        <v>773</v>
      </c>
      <c r="C17" s="254">
        <v>40067</v>
      </c>
      <c r="D17" s="250">
        <v>40069</v>
      </c>
      <c r="E17" s="304" t="s">
        <v>926</v>
      </c>
      <c r="F17" s="260" t="s">
        <v>442</v>
      </c>
      <c r="G17" s="288" t="s">
        <v>920</v>
      </c>
      <c r="H17" s="214">
        <v>382</v>
      </c>
      <c r="I17" s="305" t="s">
        <v>793</v>
      </c>
      <c r="J17" s="260" t="s">
        <v>117</v>
      </c>
      <c r="K17" s="260" t="s">
        <v>167</v>
      </c>
      <c r="L17" s="282" t="s">
        <v>919</v>
      </c>
      <c r="M17" s="303" t="s">
        <v>921</v>
      </c>
      <c r="N17" s="260" t="s">
        <v>264</v>
      </c>
      <c r="P17" s="260" t="s">
        <v>318</v>
      </c>
      <c r="Q17" s="297" t="s">
        <v>922</v>
      </c>
      <c r="R17" s="254">
        <v>40074</v>
      </c>
      <c r="S17" s="297" t="s">
        <v>924</v>
      </c>
      <c r="T17" s="280" t="s">
        <v>265</v>
      </c>
    </row>
    <row r="18" spans="1:20" s="214" customFormat="1" ht="75">
      <c r="A18" s="259"/>
      <c r="B18" s="260" t="s">
        <v>773</v>
      </c>
      <c r="C18" s="254">
        <v>40058</v>
      </c>
      <c r="D18" s="250">
        <v>40058</v>
      </c>
      <c r="E18" s="304" t="s">
        <v>925</v>
      </c>
      <c r="F18" s="260" t="s">
        <v>915</v>
      </c>
      <c r="G18" s="288" t="s">
        <v>916</v>
      </c>
      <c r="H18" s="214">
        <v>69</v>
      </c>
      <c r="I18" s="305" t="s">
        <v>204</v>
      </c>
      <c r="J18" s="260" t="s">
        <v>117</v>
      </c>
      <c r="K18" s="260" t="s">
        <v>167</v>
      </c>
      <c r="L18" s="297" t="s">
        <v>917</v>
      </c>
      <c r="M18" s="297" t="s">
        <v>918</v>
      </c>
      <c r="N18" s="260" t="s">
        <v>264</v>
      </c>
      <c r="P18" s="260" t="s">
        <v>318</v>
      </c>
      <c r="Q18" s="297" t="s">
        <v>923</v>
      </c>
      <c r="R18" s="254">
        <v>40058</v>
      </c>
      <c r="T18" s="280" t="s">
        <v>265</v>
      </c>
    </row>
    <row r="19" spans="1:20" s="4" customFormat="1" ht="12.75">
      <c r="A19" s="54"/>
      <c r="B19" s="257"/>
      <c r="C19" s="257"/>
      <c r="D19" s="283"/>
      <c r="E19" s="257"/>
      <c r="F19" s="257"/>
      <c r="G19" s="284"/>
      <c r="H19" s="257"/>
      <c r="I19" s="258"/>
      <c r="J19" s="258"/>
      <c r="K19" s="257"/>
      <c r="L19" s="257"/>
      <c r="M19" s="257"/>
      <c r="N19" s="257"/>
      <c r="O19" s="257"/>
      <c r="P19" s="257"/>
      <c r="Q19" s="257"/>
      <c r="R19" s="257"/>
      <c r="S19" s="257"/>
      <c r="T19" s="257"/>
    </row>
    <row r="20" spans="1:20" s="25" customFormat="1" ht="75">
      <c r="A20" s="259"/>
      <c r="B20" s="260" t="s">
        <v>70</v>
      </c>
      <c r="C20" s="254">
        <v>40035</v>
      </c>
      <c r="D20" s="250">
        <v>40035</v>
      </c>
      <c r="E20" s="299" t="s">
        <v>904</v>
      </c>
      <c r="F20" s="260" t="s">
        <v>898</v>
      </c>
      <c r="G20" s="288" t="s">
        <v>899</v>
      </c>
      <c r="H20" s="214">
        <v>435</v>
      </c>
      <c r="I20" s="260" t="s">
        <v>204</v>
      </c>
      <c r="J20" s="260" t="s">
        <v>117</v>
      </c>
      <c r="K20" s="260" t="s">
        <v>167</v>
      </c>
      <c r="L20" s="297" t="s">
        <v>902</v>
      </c>
      <c r="M20" s="297" t="s">
        <v>908</v>
      </c>
      <c r="N20" s="214" t="s">
        <v>264</v>
      </c>
      <c r="O20" s="214"/>
      <c r="P20" s="214" t="s">
        <v>318</v>
      </c>
      <c r="Q20" s="297" t="s">
        <v>909</v>
      </c>
      <c r="R20" s="214" t="s">
        <v>117</v>
      </c>
      <c r="S20" s="214"/>
      <c r="T20" s="280" t="s">
        <v>265</v>
      </c>
    </row>
    <row r="21" spans="1:20" s="25" customFormat="1" ht="87.75" customHeight="1">
      <c r="A21" s="259"/>
      <c r="B21" s="260" t="s">
        <v>70</v>
      </c>
      <c r="C21" s="254">
        <v>40034</v>
      </c>
      <c r="D21" s="250">
        <v>40034</v>
      </c>
      <c r="E21" s="214" t="s">
        <v>903</v>
      </c>
      <c r="F21" s="260" t="s">
        <v>900</v>
      </c>
      <c r="G21" s="288" t="s">
        <v>901</v>
      </c>
      <c r="H21" s="214">
        <v>271</v>
      </c>
      <c r="I21" s="302" t="s">
        <v>911</v>
      </c>
      <c r="J21" s="260" t="s">
        <v>117</v>
      </c>
      <c r="K21" s="260" t="s">
        <v>167</v>
      </c>
      <c r="L21" s="300" t="s">
        <v>907</v>
      </c>
      <c r="M21" s="171" t="s">
        <v>906</v>
      </c>
      <c r="N21" s="214" t="s">
        <v>264</v>
      </c>
      <c r="O21" s="214"/>
      <c r="P21" s="214" t="s">
        <v>318</v>
      </c>
      <c r="Q21" s="297" t="s">
        <v>910</v>
      </c>
      <c r="R21" s="254" t="s">
        <v>117</v>
      </c>
      <c r="S21" s="11"/>
      <c r="T21" s="280" t="s">
        <v>265</v>
      </c>
    </row>
    <row r="22" spans="1:20" s="25" customFormat="1" ht="63.75">
      <c r="A22" s="259"/>
      <c r="B22" s="214" t="s">
        <v>70</v>
      </c>
      <c r="C22" s="254">
        <v>40027</v>
      </c>
      <c r="D22" s="250">
        <v>40027</v>
      </c>
      <c r="E22" s="214" t="s">
        <v>896</v>
      </c>
      <c r="F22" s="260" t="s">
        <v>912</v>
      </c>
      <c r="G22" s="288" t="s">
        <v>913</v>
      </c>
      <c r="H22" s="214">
        <v>72</v>
      </c>
      <c r="I22" s="301" t="s">
        <v>911</v>
      </c>
      <c r="J22" s="214" t="s">
        <v>117</v>
      </c>
      <c r="K22" s="214" t="s">
        <v>167</v>
      </c>
      <c r="L22" s="298" t="s">
        <v>905</v>
      </c>
      <c r="M22" s="171" t="s">
        <v>897</v>
      </c>
      <c r="N22" s="260" t="s">
        <v>264</v>
      </c>
      <c r="O22" s="214"/>
      <c r="P22" s="260" t="s">
        <v>318</v>
      </c>
      <c r="Q22" s="260"/>
      <c r="R22" s="254" t="s">
        <v>117</v>
      </c>
      <c r="S22" s="11"/>
      <c r="T22" s="280" t="s">
        <v>265</v>
      </c>
    </row>
    <row r="23" spans="2:20" s="289" customFormat="1" ht="12.75">
      <c r="B23" s="290"/>
      <c r="C23" s="291"/>
      <c r="D23" s="292"/>
      <c r="E23" s="290"/>
      <c r="F23" s="290"/>
      <c r="G23" s="293"/>
      <c r="H23" s="290"/>
      <c r="I23" s="290"/>
      <c r="J23" s="290"/>
      <c r="K23" s="290"/>
      <c r="L23" s="294"/>
      <c r="M23" s="295"/>
      <c r="N23" s="290"/>
      <c r="O23" s="290"/>
      <c r="P23" s="290"/>
      <c r="Q23" s="296"/>
      <c r="R23" s="291"/>
      <c r="S23" s="295"/>
      <c r="T23" s="290"/>
    </row>
    <row r="24" spans="1:20" s="25" customFormat="1" ht="25.5">
      <c r="A24" s="259"/>
      <c r="B24" s="214" t="s">
        <v>440</v>
      </c>
      <c r="C24" s="254">
        <v>40007</v>
      </c>
      <c r="D24" s="250">
        <v>40007</v>
      </c>
      <c r="E24" s="214" t="s">
        <v>441</v>
      </c>
      <c r="F24" s="214" t="s">
        <v>442</v>
      </c>
      <c r="G24" s="288" t="s">
        <v>892</v>
      </c>
      <c r="H24" s="214">
        <v>20</v>
      </c>
      <c r="I24" s="214" t="s">
        <v>793</v>
      </c>
      <c r="J24" s="214" t="s">
        <v>117</v>
      </c>
      <c r="K24" s="214" t="s">
        <v>167</v>
      </c>
      <c r="L24" s="263" t="s">
        <v>895</v>
      </c>
      <c r="M24" s="95" t="s">
        <v>894</v>
      </c>
      <c r="N24" s="214" t="s">
        <v>264</v>
      </c>
      <c r="O24" s="214"/>
      <c r="P24" s="214" t="s">
        <v>318</v>
      </c>
      <c r="Q24" s="260" t="s">
        <v>891</v>
      </c>
      <c r="R24" s="254">
        <v>40007</v>
      </c>
      <c r="S24" s="11" t="s">
        <v>893</v>
      </c>
      <c r="T24" s="280" t="s">
        <v>265</v>
      </c>
    </row>
    <row r="25" spans="1:20" s="4" customFormat="1" ht="12.75">
      <c r="A25" s="54"/>
      <c r="B25" s="257"/>
      <c r="C25" s="257"/>
      <c r="D25" s="283"/>
      <c r="E25" s="257"/>
      <c r="F25" s="257"/>
      <c r="G25" s="284"/>
      <c r="H25" s="257"/>
      <c r="I25" s="258"/>
      <c r="J25" s="258"/>
      <c r="K25" s="257"/>
      <c r="L25" s="257"/>
      <c r="M25" s="257"/>
      <c r="N25" s="257"/>
      <c r="O25" s="257"/>
      <c r="P25" s="257"/>
      <c r="Q25" s="257"/>
      <c r="R25" s="257"/>
      <c r="S25" s="257"/>
      <c r="T25" s="257"/>
    </row>
    <row r="26" spans="1:20" s="25" customFormat="1" ht="45">
      <c r="A26" s="259"/>
      <c r="B26" s="214" t="s">
        <v>522</v>
      </c>
      <c r="C26" s="254">
        <v>39988</v>
      </c>
      <c r="D26" s="250">
        <v>39988</v>
      </c>
      <c r="E26" s="260" t="s">
        <v>104</v>
      </c>
      <c r="F26" s="214" t="s">
        <v>105</v>
      </c>
      <c r="G26" s="251" t="s">
        <v>106</v>
      </c>
      <c r="H26" s="214">
        <v>43</v>
      </c>
      <c r="I26" s="214" t="s">
        <v>793</v>
      </c>
      <c r="J26" s="214" t="s">
        <v>117</v>
      </c>
      <c r="K26" s="214" t="s">
        <v>167</v>
      </c>
      <c r="L26" s="263" t="s">
        <v>443</v>
      </c>
      <c r="M26" s="256" t="s">
        <v>287</v>
      </c>
      <c r="N26" s="214" t="s">
        <v>264</v>
      </c>
      <c r="O26" s="214"/>
      <c r="P26" s="214" t="s">
        <v>318</v>
      </c>
      <c r="Q26" s="281" t="s">
        <v>288</v>
      </c>
      <c r="R26" s="254">
        <v>39988</v>
      </c>
      <c r="S26" s="214"/>
      <c r="T26" s="280" t="s">
        <v>265</v>
      </c>
    </row>
    <row r="27" spans="1:20" s="25" customFormat="1" ht="45">
      <c r="A27" s="259"/>
      <c r="B27" s="214" t="s">
        <v>522</v>
      </c>
      <c r="C27" s="214" t="s">
        <v>525</v>
      </c>
      <c r="D27" s="250">
        <v>39982</v>
      </c>
      <c r="E27" s="278" t="s">
        <v>524</v>
      </c>
      <c r="F27" s="214" t="s">
        <v>117</v>
      </c>
      <c r="G27" s="251" t="s">
        <v>117</v>
      </c>
      <c r="H27" s="214" t="s">
        <v>117</v>
      </c>
      <c r="I27" s="214" t="s">
        <v>117</v>
      </c>
      <c r="J27" s="279" t="s">
        <v>526</v>
      </c>
      <c r="K27" s="214" t="s">
        <v>208</v>
      </c>
      <c r="L27" s="282" t="s">
        <v>523</v>
      </c>
      <c r="M27" s="214"/>
      <c r="N27" s="260" t="s">
        <v>284</v>
      </c>
      <c r="O27" s="214"/>
      <c r="P27" s="214" t="s">
        <v>318</v>
      </c>
      <c r="Q27" s="252" t="s">
        <v>107</v>
      </c>
      <c r="R27" s="214"/>
      <c r="S27" s="214"/>
      <c r="T27" s="280" t="s">
        <v>265</v>
      </c>
    </row>
    <row r="28" spans="1:20" s="4" customFormat="1" ht="12.75">
      <c r="A28" s="54"/>
      <c r="B28" s="240"/>
      <c r="C28" s="240"/>
      <c r="D28" s="241"/>
      <c r="E28" s="257"/>
      <c r="F28" s="240"/>
      <c r="G28" s="242"/>
      <c r="H28" s="240"/>
      <c r="I28" s="243"/>
      <c r="J28" s="258"/>
      <c r="K28" s="240"/>
      <c r="L28" s="265"/>
      <c r="M28" s="257"/>
      <c r="N28" s="240"/>
      <c r="O28" s="240"/>
      <c r="P28" s="240"/>
      <c r="Q28" s="240"/>
      <c r="R28" s="240"/>
      <c r="S28" s="240"/>
      <c r="T28" s="240"/>
    </row>
    <row r="29" spans="1:20" s="214" customFormat="1" ht="120">
      <c r="A29" s="249"/>
      <c r="B29" s="214" t="s">
        <v>130</v>
      </c>
      <c r="C29" s="254">
        <v>39816</v>
      </c>
      <c r="D29" s="250">
        <v>39962</v>
      </c>
      <c r="E29" s="253" t="s">
        <v>377</v>
      </c>
      <c r="F29" s="214" t="s">
        <v>117</v>
      </c>
      <c r="G29" s="251" t="s">
        <v>117</v>
      </c>
      <c r="H29" s="214" t="s">
        <v>117</v>
      </c>
      <c r="I29" s="214" t="s">
        <v>117</v>
      </c>
      <c r="J29" s="252" t="s">
        <v>378</v>
      </c>
      <c r="K29" s="214" t="s">
        <v>208</v>
      </c>
      <c r="L29" s="264" t="s">
        <v>379</v>
      </c>
      <c r="M29" s="256" t="s">
        <v>844</v>
      </c>
      <c r="N29" s="214" t="s">
        <v>284</v>
      </c>
      <c r="P29" s="214" t="s">
        <v>381</v>
      </c>
      <c r="Q29" s="255" t="s">
        <v>380</v>
      </c>
      <c r="R29" s="254">
        <v>39966</v>
      </c>
      <c r="T29" s="285" t="s">
        <v>265</v>
      </c>
    </row>
    <row r="30" spans="1:20" s="4" customFormat="1" ht="12.75">
      <c r="A30" s="54"/>
      <c r="B30" s="240"/>
      <c r="C30" s="240"/>
      <c r="D30" s="241"/>
      <c r="E30" s="240"/>
      <c r="F30" s="240"/>
      <c r="G30" s="242"/>
      <c r="H30" s="240"/>
      <c r="I30" s="243"/>
      <c r="J30" s="243"/>
      <c r="K30" s="240"/>
      <c r="L30" s="266"/>
      <c r="M30" s="240"/>
      <c r="N30" s="240"/>
      <c r="O30" s="240"/>
      <c r="P30" s="240"/>
      <c r="Q30" s="240"/>
      <c r="R30" s="240"/>
      <c r="S30" s="240"/>
      <c r="T30" s="240"/>
    </row>
    <row r="31" spans="1:20" s="13" customFormat="1" ht="52.5" customHeight="1">
      <c r="A31" s="56"/>
      <c r="B31" s="210" t="s">
        <v>564</v>
      </c>
      <c r="C31" s="246">
        <v>39915</v>
      </c>
      <c r="D31" s="247">
        <v>39920</v>
      </c>
      <c r="E31" s="260" t="s">
        <v>565</v>
      </c>
      <c r="F31" s="210" t="s">
        <v>117</v>
      </c>
      <c r="G31" s="248" t="s">
        <v>117</v>
      </c>
      <c r="H31" s="210" t="s">
        <v>117</v>
      </c>
      <c r="I31" s="11" t="s">
        <v>793</v>
      </c>
      <c r="J31" s="11" t="s">
        <v>566</v>
      </c>
      <c r="K31" s="210" t="s">
        <v>208</v>
      </c>
      <c r="L31" s="267" t="s">
        <v>563</v>
      </c>
      <c r="M31" s="211" t="s">
        <v>567</v>
      </c>
      <c r="N31" s="210"/>
      <c r="O31" s="210"/>
      <c r="P31" s="210" t="s">
        <v>318</v>
      </c>
      <c r="Q31" s="210" t="s">
        <v>568</v>
      </c>
      <c r="R31" s="246">
        <v>39920</v>
      </c>
      <c r="S31" s="210"/>
      <c r="T31" s="285" t="s">
        <v>265</v>
      </c>
    </row>
    <row r="32" spans="1:20" s="218" customFormat="1" ht="65.25" customHeight="1">
      <c r="A32" s="217"/>
      <c r="B32" s="229" t="s">
        <v>564</v>
      </c>
      <c r="C32" s="236">
        <v>39912</v>
      </c>
      <c r="D32" s="236">
        <v>39912</v>
      </c>
      <c r="E32" s="261" t="s">
        <v>398</v>
      </c>
      <c r="F32" s="229" t="s">
        <v>399</v>
      </c>
      <c r="G32" s="229" t="s">
        <v>400</v>
      </c>
      <c r="H32" s="229">
        <v>45</v>
      </c>
      <c r="I32" s="229" t="s">
        <v>793</v>
      </c>
      <c r="J32" s="228" t="s">
        <v>508</v>
      </c>
      <c r="K32" s="238" t="s">
        <v>167</v>
      </c>
      <c r="L32" s="268" t="s">
        <v>401</v>
      </c>
      <c r="M32" s="245" t="s">
        <v>185</v>
      </c>
      <c r="N32" s="229" t="s">
        <v>264</v>
      </c>
      <c r="O32" s="229"/>
      <c r="P32" s="229" t="s">
        <v>318</v>
      </c>
      <c r="Q32" s="229" t="s">
        <v>390</v>
      </c>
      <c r="R32" s="239">
        <v>39912</v>
      </c>
      <c r="S32" s="229"/>
      <c r="T32" s="286" t="s">
        <v>265</v>
      </c>
    </row>
    <row r="33" spans="1:20" s="4" customFormat="1" ht="12.75">
      <c r="A33" s="54"/>
      <c r="B33" s="240"/>
      <c r="C33" s="240"/>
      <c r="D33" s="241"/>
      <c r="E33" s="240"/>
      <c r="F33" s="240"/>
      <c r="G33" s="242"/>
      <c r="H33" s="240"/>
      <c r="I33" s="243"/>
      <c r="J33" s="243"/>
      <c r="K33" s="240"/>
      <c r="L33" s="266"/>
      <c r="M33" s="240"/>
      <c r="N33" s="240"/>
      <c r="O33" s="240"/>
      <c r="P33" s="240"/>
      <c r="Q33" s="240"/>
      <c r="R33" s="240"/>
      <c r="S33" s="240"/>
      <c r="T33" s="240"/>
    </row>
    <row r="34" spans="1:20" s="218" customFormat="1" ht="65.25" customHeight="1">
      <c r="A34" s="217"/>
      <c r="B34" s="229" t="s">
        <v>699</v>
      </c>
      <c r="C34" s="236">
        <v>39894</v>
      </c>
      <c r="D34" s="236">
        <v>39895</v>
      </c>
      <c r="E34" s="229" t="s">
        <v>187</v>
      </c>
      <c r="F34" s="229" t="s">
        <v>189</v>
      </c>
      <c r="G34" s="229" t="s">
        <v>188</v>
      </c>
      <c r="H34" s="229">
        <v>50</v>
      </c>
      <c r="I34" s="229" t="s">
        <v>793</v>
      </c>
      <c r="J34" s="11" t="s">
        <v>508</v>
      </c>
      <c r="K34" s="238" t="s">
        <v>167</v>
      </c>
      <c r="L34" s="269" t="s">
        <v>186</v>
      </c>
      <c r="M34" s="245" t="s">
        <v>185</v>
      </c>
      <c r="N34" s="229" t="s">
        <v>264</v>
      </c>
      <c r="O34" s="229"/>
      <c r="P34" s="229" t="s">
        <v>318</v>
      </c>
      <c r="Q34" s="229" t="s">
        <v>390</v>
      </c>
      <c r="R34" s="239">
        <v>39894</v>
      </c>
      <c r="S34" s="229" t="s">
        <v>190</v>
      </c>
      <c r="T34" s="287" t="s">
        <v>265</v>
      </c>
    </row>
    <row r="35" spans="1:20" s="218" customFormat="1" ht="65.25" customHeight="1">
      <c r="A35" s="217"/>
      <c r="B35" s="229" t="s">
        <v>699</v>
      </c>
      <c r="C35" s="236">
        <v>39881</v>
      </c>
      <c r="D35" s="237" t="s">
        <v>703</v>
      </c>
      <c r="E35" s="229" t="s">
        <v>703</v>
      </c>
      <c r="F35" s="229" t="s">
        <v>701</v>
      </c>
      <c r="G35" s="229" t="s">
        <v>702</v>
      </c>
      <c r="H35" s="229">
        <v>36</v>
      </c>
      <c r="I35" s="229" t="s">
        <v>793</v>
      </c>
      <c r="J35" s="11" t="s">
        <v>508</v>
      </c>
      <c r="K35" s="238" t="s">
        <v>167</v>
      </c>
      <c r="L35" s="270" t="s">
        <v>700</v>
      </c>
      <c r="M35" s="245" t="s">
        <v>185</v>
      </c>
      <c r="N35" s="229" t="s">
        <v>264</v>
      </c>
      <c r="O35" s="229"/>
      <c r="P35" s="229" t="s">
        <v>318</v>
      </c>
      <c r="Q35" s="229" t="s">
        <v>390</v>
      </c>
      <c r="R35" s="239">
        <v>39881</v>
      </c>
      <c r="S35" s="229"/>
      <c r="T35" s="287" t="s">
        <v>265</v>
      </c>
    </row>
    <row r="36" spans="1:20" s="4" customFormat="1" ht="12.75">
      <c r="A36" s="54"/>
      <c r="B36" s="240"/>
      <c r="C36" s="240"/>
      <c r="D36" s="241"/>
      <c r="E36" s="240"/>
      <c r="F36" s="240"/>
      <c r="G36" s="242"/>
      <c r="H36" s="240"/>
      <c r="I36" s="243"/>
      <c r="J36" s="243"/>
      <c r="K36" s="240"/>
      <c r="L36" s="266"/>
      <c r="M36" s="240"/>
      <c r="N36" s="240"/>
      <c r="O36" s="240"/>
      <c r="P36" s="240"/>
      <c r="Q36" s="240"/>
      <c r="R36" s="240"/>
      <c r="S36" s="240"/>
      <c r="T36" s="240"/>
    </row>
    <row r="37" spans="1:20" s="4" customFormat="1" ht="114.75">
      <c r="A37" s="54"/>
      <c r="B37" s="223" t="s">
        <v>412</v>
      </c>
      <c r="C37" s="224">
        <v>39861</v>
      </c>
      <c r="D37" s="225">
        <v>39862</v>
      </c>
      <c r="E37" s="224" t="s">
        <v>813</v>
      </c>
      <c r="F37" s="226">
        <v>39849.635416666664</v>
      </c>
      <c r="G37" s="226">
        <v>39849.65972222222</v>
      </c>
      <c r="H37" s="227" t="s">
        <v>117</v>
      </c>
      <c r="I37" s="228" t="s">
        <v>793</v>
      </c>
      <c r="J37" s="228" t="s">
        <v>812</v>
      </c>
      <c r="K37" s="229" t="s">
        <v>209</v>
      </c>
      <c r="L37" s="271" t="s">
        <v>814</v>
      </c>
      <c r="M37" s="230" t="s">
        <v>815</v>
      </c>
      <c r="N37" s="228" t="s">
        <v>284</v>
      </c>
      <c r="O37" s="229"/>
      <c r="P37" s="228" t="s">
        <v>318</v>
      </c>
      <c r="Q37" s="228" t="s">
        <v>391</v>
      </c>
      <c r="R37" s="224">
        <v>39849</v>
      </c>
      <c r="S37" s="230"/>
      <c r="T37" s="287" t="s">
        <v>265</v>
      </c>
    </row>
    <row r="38" spans="1:20" s="4" customFormat="1" ht="63.75">
      <c r="A38" s="54"/>
      <c r="B38" s="223" t="s">
        <v>412</v>
      </c>
      <c r="C38" s="224">
        <v>39856</v>
      </c>
      <c r="D38" s="225">
        <v>39856</v>
      </c>
      <c r="E38" s="244" t="s">
        <v>704</v>
      </c>
      <c r="F38" s="226" t="s">
        <v>117</v>
      </c>
      <c r="G38" s="226" t="s">
        <v>117</v>
      </c>
      <c r="H38" s="227" t="s">
        <v>117</v>
      </c>
      <c r="I38" s="228" t="s">
        <v>793</v>
      </c>
      <c r="J38" s="228" t="s">
        <v>707</v>
      </c>
      <c r="K38" s="229" t="s">
        <v>706</v>
      </c>
      <c r="L38" s="272" t="s">
        <v>705</v>
      </c>
      <c r="M38" s="230"/>
      <c r="N38" s="228"/>
      <c r="O38" s="229"/>
      <c r="P38" s="228" t="s">
        <v>318</v>
      </c>
      <c r="Q38" s="228"/>
      <c r="R38" s="224"/>
      <c r="S38" s="230"/>
      <c r="T38" s="287" t="s">
        <v>265</v>
      </c>
    </row>
    <row r="39" spans="1:20" s="172" customFormat="1" ht="63.75">
      <c r="A39" s="54"/>
      <c r="B39" s="214" t="s">
        <v>412</v>
      </c>
      <c r="C39" s="10">
        <v>39849</v>
      </c>
      <c r="D39" s="197" t="s">
        <v>289</v>
      </c>
      <c r="E39" s="10" t="s">
        <v>285</v>
      </c>
      <c r="F39" s="170">
        <v>39849.635416666664</v>
      </c>
      <c r="G39" s="170">
        <v>39849.65972222222</v>
      </c>
      <c r="H39" s="212">
        <f>G39-F39</f>
        <v>0.024305555554747116</v>
      </c>
      <c r="I39" s="11" t="s">
        <v>793</v>
      </c>
      <c r="J39" s="11" t="s">
        <v>508</v>
      </c>
      <c r="K39" s="95" t="s">
        <v>167</v>
      </c>
      <c r="L39" s="273" t="s">
        <v>286</v>
      </c>
      <c r="M39" s="8" t="s">
        <v>290</v>
      </c>
      <c r="N39" s="11" t="s">
        <v>264</v>
      </c>
      <c r="O39" s="95"/>
      <c r="P39" s="11" t="s">
        <v>318</v>
      </c>
      <c r="Q39" s="11" t="s">
        <v>291</v>
      </c>
      <c r="R39" s="10">
        <v>39849</v>
      </c>
      <c r="S39" s="8"/>
      <c r="T39" s="287" t="s">
        <v>265</v>
      </c>
    </row>
    <row r="40" spans="1:20" s="218" customFormat="1" ht="65.25" customHeight="1">
      <c r="A40" s="217"/>
      <c r="B40" s="95" t="s">
        <v>412</v>
      </c>
      <c r="C40" s="231">
        <v>39846</v>
      </c>
      <c r="D40" s="166">
        <v>39846</v>
      </c>
      <c r="E40" s="95" t="s">
        <v>153</v>
      </c>
      <c r="F40" s="95" t="s">
        <v>154</v>
      </c>
      <c r="G40" s="95" t="s">
        <v>155</v>
      </c>
      <c r="H40" s="95">
        <v>100</v>
      </c>
      <c r="I40" s="95" t="s">
        <v>578</v>
      </c>
      <c r="J40" s="95" t="s">
        <v>508</v>
      </c>
      <c r="K40" s="233" t="s">
        <v>167</v>
      </c>
      <c r="L40" s="274" t="s">
        <v>156</v>
      </c>
      <c r="M40" s="232" t="s">
        <v>158</v>
      </c>
      <c r="N40" s="95" t="s">
        <v>264</v>
      </c>
      <c r="O40" s="95"/>
      <c r="P40" s="95" t="s">
        <v>318</v>
      </c>
      <c r="Q40" s="95" t="s">
        <v>157</v>
      </c>
      <c r="R40" s="234">
        <v>39846</v>
      </c>
      <c r="S40" s="95"/>
      <c r="T40" s="287" t="s">
        <v>265</v>
      </c>
    </row>
    <row r="41" spans="1:20" ht="76.5">
      <c r="A41" s="52" t="s">
        <v>811</v>
      </c>
      <c r="B41" s="214" t="s">
        <v>412</v>
      </c>
      <c r="C41" s="10">
        <v>39845</v>
      </c>
      <c r="D41" s="10">
        <v>39846</v>
      </c>
      <c r="E41" s="250" t="s">
        <v>417</v>
      </c>
      <c r="F41" s="10">
        <v>39846</v>
      </c>
      <c r="G41" s="216">
        <v>0.004756944444444445</v>
      </c>
      <c r="H41" s="235" t="s">
        <v>117</v>
      </c>
      <c r="I41" s="11" t="s">
        <v>793</v>
      </c>
      <c r="J41" s="213" t="s">
        <v>416</v>
      </c>
      <c r="K41" s="95" t="s">
        <v>207</v>
      </c>
      <c r="L41" s="255" t="s">
        <v>413</v>
      </c>
      <c r="M41" s="213" t="s">
        <v>414</v>
      </c>
      <c r="N41" s="214" t="s">
        <v>284</v>
      </c>
      <c r="O41" s="215"/>
      <c r="P41" s="11" t="s">
        <v>318</v>
      </c>
      <c r="Q41" s="25" t="s">
        <v>415</v>
      </c>
      <c r="R41" s="10">
        <v>39845</v>
      </c>
      <c r="T41" s="287" t="s">
        <v>265</v>
      </c>
    </row>
    <row r="42" spans="1:20" s="4" customFormat="1" ht="12.75">
      <c r="A42" s="54"/>
      <c r="B42" s="1"/>
      <c r="C42" s="1"/>
      <c r="D42" s="196"/>
      <c r="E42" s="1"/>
      <c r="F42" s="1"/>
      <c r="G42" s="188"/>
      <c r="H42" s="1"/>
      <c r="I42" s="2"/>
      <c r="J42" s="2"/>
      <c r="K42" s="1"/>
      <c r="L42" s="275"/>
      <c r="M42" s="1"/>
      <c r="N42" s="1"/>
      <c r="O42" s="1"/>
      <c r="P42" s="1"/>
      <c r="Q42" s="1"/>
      <c r="R42" s="1"/>
      <c r="S42" s="1"/>
      <c r="T42" s="1"/>
    </row>
    <row r="43" spans="1:20" s="172" customFormat="1" ht="89.25">
      <c r="A43" s="54"/>
      <c r="B43" s="22" t="s">
        <v>757</v>
      </c>
      <c r="C43" s="10">
        <v>39840</v>
      </c>
      <c r="D43" s="197">
        <v>39841</v>
      </c>
      <c r="E43" s="210" t="s">
        <v>405</v>
      </c>
      <c r="F43" s="210" t="s">
        <v>406</v>
      </c>
      <c r="G43" s="210" t="s">
        <v>407</v>
      </c>
      <c r="H43" s="210">
        <v>30</v>
      </c>
      <c r="I43" s="11" t="s">
        <v>793</v>
      </c>
      <c r="J43" s="11" t="s">
        <v>508</v>
      </c>
      <c r="K43" s="95" t="s">
        <v>167</v>
      </c>
      <c r="L43" s="268" t="s">
        <v>408</v>
      </c>
      <c r="M43" s="211" t="s">
        <v>409</v>
      </c>
      <c r="N43" s="11" t="s">
        <v>264</v>
      </c>
      <c r="O43" s="95"/>
      <c r="P43" s="11" t="s">
        <v>318</v>
      </c>
      <c r="Q43" s="210" t="s">
        <v>410</v>
      </c>
      <c r="R43" s="10">
        <v>39840</v>
      </c>
      <c r="S43" s="8"/>
      <c r="T43" s="287" t="s">
        <v>265</v>
      </c>
    </row>
    <row r="44" spans="1:20" s="172" customFormat="1" ht="51">
      <c r="A44" s="54"/>
      <c r="B44" s="22" t="s">
        <v>757</v>
      </c>
      <c r="C44" s="10">
        <v>39812</v>
      </c>
      <c r="D44" s="197">
        <v>39829</v>
      </c>
      <c r="E44" s="10" t="s">
        <v>682</v>
      </c>
      <c r="F44" s="206">
        <v>39812</v>
      </c>
      <c r="G44" s="10">
        <v>39833</v>
      </c>
      <c r="H44" s="11" t="s">
        <v>117</v>
      </c>
      <c r="I44" s="11" t="s">
        <v>793</v>
      </c>
      <c r="J44" s="11" t="s">
        <v>616</v>
      </c>
      <c r="K44" s="95" t="s">
        <v>208</v>
      </c>
      <c r="L44" s="273" t="s">
        <v>683</v>
      </c>
      <c r="M44" s="205" t="s">
        <v>684</v>
      </c>
      <c r="N44" s="11" t="s">
        <v>284</v>
      </c>
      <c r="O44" s="95"/>
      <c r="P44" s="11" t="s">
        <v>318</v>
      </c>
      <c r="Q44" s="11" t="s">
        <v>411</v>
      </c>
      <c r="R44" s="10">
        <v>39833</v>
      </c>
      <c r="S44" s="8"/>
      <c r="T44" s="287" t="s">
        <v>265</v>
      </c>
    </row>
    <row r="45" spans="1:20" s="172" customFormat="1" ht="51">
      <c r="A45" s="54"/>
      <c r="B45" s="22" t="s">
        <v>757</v>
      </c>
      <c r="C45" s="10">
        <v>39827</v>
      </c>
      <c r="D45" s="10">
        <v>39827</v>
      </c>
      <c r="E45" s="10" t="s">
        <v>731</v>
      </c>
      <c r="F45" s="10">
        <v>39827.427083333336</v>
      </c>
      <c r="G45" s="10">
        <v>39827.479166666664</v>
      </c>
      <c r="H45" s="11" t="s">
        <v>732</v>
      </c>
      <c r="I45" s="11" t="s">
        <v>507</v>
      </c>
      <c r="J45" s="11" t="s">
        <v>508</v>
      </c>
      <c r="K45" s="95" t="s">
        <v>167</v>
      </c>
      <c r="L45" s="273" t="s">
        <v>729</v>
      </c>
      <c r="M45" s="205" t="s">
        <v>730</v>
      </c>
      <c r="N45" s="11" t="s">
        <v>264</v>
      </c>
      <c r="O45" s="95"/>
      <c r="P45" s="11" t="s">
        <v>318</v>
      </c>
      <c r="Q45" s="11" t="s">
        <v>733</v>
      </c>
      <c r="R45" s="10">
        <v>39827</v>
      </c>
      <c r="S45" s="8"/>
      <c r="T45" s="287" t="s">
        <v>265</v>
      </c>
    </row>
    <row r="46" spans="1:20" s="172" customFormat="1" ht="51">
      <c r="A46" s="54"/>
      <c r="B46" s="172" t="s">
        <v>757</v>
      </c>
      <c r="C46" s="10">
        <v>39825</v>
      </c>
      <c r="D46" s="10">
        <v>39827</v>
      </c>
      <c r="E46" s="172" t="s">
        <v>734</v>
      </c>
      <c r="F46" s="10">
        <v>39825</v>
      </c>
      <c r="G46" s="10">
        <v>39827</v>
      </c>
      <c r="H46" s="172" t="s">
        <v>117</v>
      </c>
      <c r="I46" s="11" t="s">
        <v>793</v>
      </c>
      <c r="J46" s="11" t="s">
        <v>720</v>
      </c>
      <c r="K46" s="95" t="s">
        <v>208</v>
      </c>
      <c r="L46" s="273" t="s">
        <v>727</v>
      </c>
      <c r="M46" s="172" t="s">
        <v>86</v>
      </c>
      <c r="N46" s="11" t="s">
        <v>264</v>
      </c>
      <c r="O46" s="95"/>
      <c r="P46" s="11" t="s">
        <v>318</v>
      </c>
      <c r="Q46" s="11" t="s">
        <v>87</v>
      </c>
      <c r="R46" s="10">
        <v>39827</v>
      </c>
      <c r="S46" s="8"/>
      <c r="T46" s="287" t="s">
        <v>265</v>
      </c>
    </row>
    <row r="47" spans="1:20" s="172" customFormat="1" ht="51">
      <c r="A47" s="54"/>
      <c r="B47" s="22" t="s">
        <v>757</v>
      </c>
      <c r="C47" s="10">
        <v>39778</v>
      </c>
      <c r="D47" s="10">
        <v>39820</v>
      </c>
      <c r="E47" s="10" t="s">
        <v>735</v>
      </c>
      <c r="F47" s="10">
        <v>39778</v>
      </c>
      <c r="G47" s="10">
        <v>39821</v>
      </c>
      <c r="H47" s="11" t="s">
        <v>117</v>
      </c>
      <c r="I47" s="11" t="s">
        <v>793</v>
      </c>
      <c r="J47" s="11" t="s">
        <v>269</v>
      </c>
      <c r="K47" s="95" t="s">
        <v>208</v>
      </c>
      <c r="L47" s="276" t="s">
        <v>475</v>
      </c>
      <c r="M47" s="8" t="s">
        <v>728</v>
      </c>
      <c r="N47" s="11" t="s">
        <v>284</v>
      </c>
      <c r="O47" s="95"/>
      <c r="P47" s="11" t="s">
        <v>318</v>
      </c>
      <c r="Q47" s="11" t="s">
        <v>890</v>
      </c>
      <c r="R47" s="10">
        <v>39821</v>
      </c>
      <c r="S47" s="8"/>
      <c r="T47" s="287" t="s">
        <v>265</v>
      </c>
    </row>
    <row r="48" spans="1:20" s="172" customFormat="1" ht="51">
      <c r="A48" s="54"/>
      <c r="B48" s="22" t="s">
        <v>757</v>
      </c>
      <c r="C48" s="10">
        <v>39818</v>
      </c>
      <c r="D48" s="10">
        <v>39819</v>
      </c>
      <c r="E48" s="10" t="s">
        <v>758</v>
      </c>
      <c r="F48" s="10">
        <v>39818</v>
      </c>
      <c r="G48" s="10">
        <v>39820</v>
      </c>
      <c r="H48" s="11" t="s">
        <v>117</v>
      </c>
      <c r="I48" s="11" t="s">
        <v>793</v>
      </c>
      <c r="J48" s="11" t="s">
        <v>269</v>
      </c>
      <c r="K48" s="95" t="s">
        <v>208</v>
      </c>
      <c r="L48" s="273" t="s">
        <v>759</v>
      </c>
      <c r="M48" s="8" t="s">
        <v>728</v>
      </c>
      <c r="N48" s="11" t="s">
        <v>264</v>
      </c>
      <c r="O48" s="95"/>
      <c r="P48" s="11" t="s">
        <v>318</v>
      </c>
      <c r="Q48" s="11" t="s">
        <v>890</v>
      </c>
      <c r="R48" s="10">
        <v>39820</v>
      </c>
      <c r="S48" s="8"/>
      <c r="T48" s="287" t="s">
        <v>265</v>
      </c>
    </row>
    <row r="49" spans="1:20" s="172" customFormat="1" ht="51">
      <c r="A49" s="54"/>
      <c r="B49" s="22" t="s">
        <v>757</v>
      </c>
      <c r="C49" s="10">
        <v>39815</v>
      </c>
      <c r="D49" s="10">
        <v>39818</v>
      </c>
      <c r="E49" s="172" t="s">
        <v>498</v>
      </c>
      <c r="F49" s="10">
        <v>39815</v>
      </c>
      <c r="G49" s="189">
        <v>39819.583333333336</v>
      </c>
      <c r="H49" s="11" t="s">
        <v>117</v>
      </c>
      <c r="I49" s="11" t="s">
        <v>793</v>
      </c>
      <c r="J49" s="11" t="s">
        <v>269</v>
      </c>
      <c r="K49" s="95" t="s">
        <v>208</v>
      </c>
      <c r="L49" s="277" t="s">
        <v>499</v>
      </c>
      <c r="M49" s="8" t="s">
        <v>728</v>
      </c>
      <c r="N49" s="11" t="s">
        <v>264</v>
      </c>
      <c r="O49" s="95"/>
      <c r="P49" s="11" t="s">
        <v>318</v>
      </c>
      <c r="Q49" s="11" t="s">
        <v>890</v>
      </c>
      <c r="R49" s="10">
        <v>39819</v>
      </c>
      <c r="S49" s="8"/>
      <c r="T49" s="287" t="s">
        <v>265</v>
      </c>
    </row>
    <row r="50" spans="1:20" s="4" customFormat="1" ht="12.75">
      <c r="A50" s="54"/>
      <c r="B50" s="1"/>
      <c r="C50" s="1"/>
      <c r="D50" s="196"/>
      <c r="E50" s="1"/>
      <c r="F50" s="1"/>
      <c r="G50" s="188"/>
      <c r="H50" s="1"/>
      <c r="I50" s="2"/>
      <c r="J50" s="2"/>
      <c r="K50" s="1"/>
      <c r="L50" s="275"/>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55" r:id="rId3"/>
  <legacyDrawing r:id="rId2"/>
</worksheet>
</file>

<file path=xl/worksheets/sheet6.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37" t="s">
        <v>477</v>
      </c>
      <c r="B1" s="337"/>
      <c r="C1" s="337"/>
      <c r="D1" s="337"/>
      <c r="E1" s="337"/>
      <c r="F1" s="337"/>
      <c r="G1" s="337"/>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7">
        <f>31*24*60</f>
        <v>44640</v>
      </c>
      <c r="D4" s="207">
        <v>2188</v>
      </c>
      <c r="E4" s="208">
        <f>SUM(C4-D4)</f>
        <v>42452</v>
      </c>
      <c r="F4" s="209">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f>30*24*60</f>
        <v>43200</v>
      </c>
      <c r="D12" s="16">
        <v>2932</v>
      </c>
      <c r="E12" s="16">
        <f>SUM(C12-D12)</f>
        <v>40268</v>
      </c>
      <c r="F12" s="98">
        <v>104</v>
      </c>
      <c r="G12" s="100">
        <f>(E12-F12)/E12</f>
        <v>0.9974173040627794</v>
      </c>
    </row>
    <row r="13" spans="1:7" ht="23.25" customHeight="1" thickBot="1">
      <c r="A13" s="17" t="s">
        <v>135</v>
      </c>
      <c r="B13" s="15" t="s">
        <v>223</v>
      </c>
      <c r="C13" s="16">
        <v>44640</v>
      </c>
      <c r="D13" s="16">
        <v>1504</v>
      </c>
      <c r="E13" s="183">
        <f t="shared" si="1"/>
        <v>43136</v>
      </c>
      <c r="F13" s="18">
        <v>0</v>
      </c>
      <c r="G13" s="100">
        <f>(E13-F13)/E13</f>
        <v>1</v>
      </c>
    </row>
    <row r="14" spans="1:7" ht="23.25" customHeight="1" thickBot="1">
      <c r="A14" s="17" t="s">
        <v>140</v>
      </c>
      <c r="B14" s="15" t="s">
        <v>223</v>
      </c>
      <c r="C14" s="16">
        <f>30*24*60</f>
        <v>43200</v>
      </c>
      <c r="D14" s="16">
        <v>1555</v>
      </c>
      <c r="E14" s="16">
        <f t="shared" si="1"/>
        <v>41645</v>
      </c>
      <c r="F14" s="18">
        <v>0</v>
      </c>
      <c r="G14" s="100">
        <f>(E14-F14)/E14</f>
        <v>1</v>
      </c>
    </row>
    <row r="15" spans="1:7" ht="23.25" customHeight="1" thickBot="1">
      <c r="A15" s="17" t="s">
        <v>141</v>
      </c>
      <c r="B15" s="15" t="s">
        <v>223</v>
      </c>
      <c r="C15" s="18">
        <v>44640</v>
      </c>
      <c r="D15" s="16">
        <v>855</v>
      </c>
      <c r="E15" s="183">
        <f t="shared" si="1"/>
        <v>43785</v>
      </c>
      <c r="F15" s="204">
        <v>311</v>
      </c>
      <c r="G15" s="100">
        <f>(E15-F15)/E15</f>
        <v>0.9928971108827224</v>
      </c>
    </row>
    <row r="16" spans="1:7" ht="23.25" customHeight="1">
      <c r="A16" s="338" t="s">
        <v>222</v>
      </c>
      <c r="B16" s="338" t="s">
        <v>223</v>
      </c>
      <c r="C16" s="340">
        <f>SUM(C4:C15)</f>
        <v>525600</v>
      </c>
      <c r="D16" s="340">
        <f>SUM(D4:D15)</f>
        <v>26529</v>
      </c>
      <c r="E16" s="340">
        <f>SUM(E4:E15)</f>
        <v>499071</v>
      </c>
      <c r="F16" s="340">
        <f>SUM(F4:F15)</f>
        <v>1414</v>
      </c>
      <c r="G16" s="342">
        <f>(E16-F16)/E16</f>
        <v>0.9971667357951073</v>
      </c>
    </row>
    <row r="17" spans="1:7" ht="23.25" customHeight="1" thickBot="1">
      <c r="A17" s="339"/>
      <c r="B17" s="339"/>
      <c r="C17" s="341"/>
      <c r="D17" s="341"/>
      <c r="E17" s="341"/>
      <c r="F17" s="341"/>
      <c r="G17" s="34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44" t="s">
        <v>914</v>
      </c>
      <c r="B1" s="344"/>
      <c r="C1" s="344"/>
      <c r="D1" s="344"/>
      <c r="E1" s="344"/>
      <c r="F1" s="344"/>
      <c r="G1" s="344"/>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7">
        <f>31*24*60</f>
        <v>44640</v>
      </c>
      <c r="D4" s="207">
        <v>2188</v>
      </c>
      <c r="E4" s="208">
        <f>SUM(C4-D4)</f>
        <v>42452</v>
      </c>
      <c r="F4" s="209">
        <v>30</v>
      </c>
      <c r="G4" s="100">
        <f aca="true" t="shared" si="0" ref="G4:G15">(E4-F4)/E4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7">
        <f>31*24*60</f>
        <v>44640</v>
      </c>
      <c r="D6" s="16">
        <f>568+630</f>
        <v>1198</v>
      </c>
      <c r="E6" s="16">
        <f aca="true" t="shared" si="1" ref="E6:E15">SUM(C6-D6)</f>
        <v>43442</v>
      </c>
      <c r="F6" s="98">
        <v>86</v>
      </c>
      <c r="G6" s="100">
        <f t="shared" si="0"/>
        <v>0.9980203489710419</v>
      </c>
    </row>
    <row r="7" spans="1:7" ht="23.25" customHeight="1" thickBot="1">
      <c r="A7" s="15" t="s">
        <v>129</v>
      </c>
      <c r="B7" s="15" t="s">
        <v>203</v>
      </c>
      <c r="C7" s="207">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f>30*24*60</f>
        <v>43200</v>
      </c>
      <c r="D12" s="16">
        <v>2932</v>
      </c>
      <c r="E12" s="16">
        <f t="shared" si="1"/>
        <v>40268</v>
      </c>
      <c r="F12" s="98">
        <v>382</v>
      </c>
      <c r="G12" s="100">
        <f t="shared" si="0"/>
        <v>0.9905135591536705</v>
      </c>
    </row>
    <row r="13" spans="1:7" ht="23.25" customHeight="1" thickBot="1">
      <c r="A13" s="17" t="s">
        <v>135</v>
      </c>
      <c r="B13" s="15" t="s">
        <v>203</v>
      </c>
      <c r="C13" s="16">
        <v>44640</v>
      </c>
      <c r="D13" s="16">
        <v>1504</v>
      </c>
      <c r="E13" s="183">
        <f t="shared" si="1"/>
        <v>43136</v>
      </c>
      <c r="F13" s="18">
        <v>67</v>
      </c>
      <c r="G13" s="100">
        <f t="shared" si="0"/>
        <v>0.9984467729970327</v>
      </c>
    </row>
    <row r="14" spans="1:7" ht="23.25" customHeight="1" thickBot="1">
      <c r="A14" s="17" t="s">
        <v>140</v>
      </c>
      <c r="B14" s="15" t="s">
        <v>203</v>
      </c>
      <c r="C14" s="16">
        <f>30*24*60</f>
        <v>43200</v>
      </c>
      <c r="D14" s="16">
        <v>1555</v>
      </c>
      <c r="E14" s="183">
        <f t="shared" si="1"/>
        <v>41645</v>
      </c>
      <c r="F14" s="18">
        <v>0</v>
      </c>
      <c r="G14" s="100">
        <f t="shared" si="0"/>
        <v>1</v>
      </c>
    </row>
    <row r="15" spans="1:7" ht="23.25" customHeight="1" thickBot="1">
      <c r="A15" s="17" t="s">
        <v>141</v>
      </c>
      <c r="B15" s="15" t="s">
        <v>203</v>
      </c>
      <c r="C15" s="18">
        <v>44640</v>
      </c>
      <c r="D15" s="16">
        <v>855</v>
      </c>
      <c r="E15" s="183">
        <f t="shared" si="1"/>
        <v>43785</v>
      </c>
      <c r="F15" s="204">
        <v>311</v>
      </c>
      <c r="G15" s="100">
        <f t="shared" si="0"/>
        <v>0.9928971108827224</v>
      </c>
    </row>
    <row r="16" spans="1:7" ht="23.25" customHeight="1">
      <c r="A16" s="338" t="s">
        <v>222</v>
      </c>
      <c r="B16" s="338" t="s">
        <v>203</v>
      </c>
      <c r="C16" s="340">
        <f>SUM(C4:C15)</f>
        <v>525600</v>
      </c>
      <c r="D16" s="340">
        <f>SUM(D4:D15)</f>
        <v>26529</v>
      </c>
      <c r="E16" s="340">
        <f>SUM(E4:E15)</f>
        <v>499071</v>
      </c>
      <c r="F16" s="340">
        <f>SUM(F4:F15)</f>
        <v>1462</v>
      </c>
      <c r="G16" s="342">
        <f>(E16-F16)/E16</f>
        <v>0.9970705570950826</v>
      </c>
    </row>
    <row r="17" spans="1:7" ht="23.25" customHeight="1" thickBot="1">
      <c r="A17" s="339"/>
      <c r="B17" s="339"/>
      <c r="C17" s="341"/>
      <c r="D17" s="341"/>
      <c r="E17" s="341"/>
      <c r="F17" s="341"/>
      <c r="G17" s="343"/>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8.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33" t="s">
        <v>230</v>
      </c>
      <c r="C5" s="334"/>
      <c r="D5" s="334"/>
      <c r="E5" s="334"/>
      <c r="F5" s="334"/>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9.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35" t="s">
        <v>231</v>
      </c>
      <c r="D5" s="334"/>
      <c r="E5" s="334"/>
      <c r="F5" s="334"/>
      <c r="G5" s="334"/>
      <c r="H5" s="334"/>
      <c r="I5" s="336"/>
      <c r="J5" s="60"/>
      <c r="K5" s="335" t="s">
        <v>232</v>
      </c>
      <c r="L5" s="334"/>
      <c r="M5" s="334"/>
      <c r="N5" s="334"/>
      <c r="O5" s="334"/>
      <c r="P5" s="336"/>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2008-05-14T20:26:50Z</cp:lastPrinted>
  <dcterms:created xsi:type="dcterms:W3CDTF">2006-03-02T20:08:25Z</dcterms:created>
  <dcterms:modified xsi:type="dcterms:W3CDTF">2010-01-22T22:49:15Z</dcterms:modified>
  <cp:category/>
  <cp:version/>
  <cp:contentType/>
  <cp:contentStatus/>
</cp:coreProperties>
</file>