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tabRatio="766" activeTab="0"/>
  </bookViews>
  <sheets>
    <sheet name="Instructions" sheetId="1" r:id="rId1"/>
    <sheet name="CNP AMS Transition Timeline" sheetId="2" r:id="rId2"/>
    <sheet name="ONCOR AMS Transition Timeline" sheetId="3" r:id="rId3"/>
    <sheet name="Guidelines for Submission" sheetId="4" r:id="rId4"/>
    <sheet name="schedule of 814_20 volumes" sheetId="5" r:id="rId5"/>
  </sheets>
  <definedNames>
    <definedName name="_xlnm.Print_Area" localSheetId="4">'schedule of 814_20 volumes'!$A$1:$O$36</definedName>
  </definedNames>
  <calcPr fullCalcOnLoad="1"/>
</workbook>
</file>

<file path=xl/comments3.xml><?xml version="1.0" encoding="utf-8"?>
<comments xmlns="http://schemas.openxmlformats.org/spreadsheetml/2006/main">
  <authors>
    <author>cmeiners</author>
  </authors>
  <commentList>
    <comment ref="AI20" authorId="0">
      <text>
        <r>
          <rPr>
            <b/>
            <sz val="8"/>
            <rFont val="Tahoma"/>
            <family val="2"/>
          </rPr>
          <t>cmeiners:</t>
        </r>
        <r>
          <rPr>
            <sz val="8"/>
            <rFont val="Tahoma"/>
            <family val="2"/>
          </rPr>
          <t xml:space="preserve">
Shifted to avoid exceeding ERCOT's the acceptable volumes of 814_20s</t>
        </r>
      </text>
    </comment>
    <comment ref="AO23" authorId="0">
      <text>
        <r>
          <rPr>
            <b/>
            <sz val="8"/>
            <rFont val="Tahoma"/>
            <family val="2"/>
          </rPr>
          <t>cmeiners:</t>
        </r>
        <r>
          <rPr>
            <sz val="8"/>
            <rFont val="Tahoma"/>
            <family val="2"/>
          </rPr>
          <t xml:space="preserve">
Shifted to avoid exceeding ERCOT's acceptable volume of 814_20s</t>
        </r>
      </text>
    </comment>
    <comment ref="T11" authorId="0">
      <text>
        <r>
          <rPr>
            <b/>
            <sz val="8"/>
            <rFont val="Tahoma"/>
            <family val="2"/>
          </rPr>
          <t>cmeiners:</t>
        </r>
        <r>
          <rPr>
            <sz val="8"/>
            <rFont val="Tahoma"/>
            <family val="2"/>
          </rPr>
          <t xml:space="preserve">
shifted to avoid exceeding ERCOT's limits for 814_20s</t>
        </r>
      </text>
    </comment>
    <comment ref="AO24" authorId="0">
      <text>
        <r>
          <rPr>
            <b/>
            <sz val="8"/>
            <rFont val="Tahoma"/>
            <family val="2"/>
          </rPr>
          <t>cmeiners:</t>
        </r>
        <r>
          <rPr>
            <sz val="8"/>
            <rFont val="Tahoma"/>
            <family val="2"/>
          </rPr>
          <t xml:space="preserve">
shifted to avoid exceeding ERCOT's limit for 814_20s
</t>
        </r>
      </text>
    </comment>
  </commentList>
</comments>
</file>

<file path=xl/sharedStrings.xml><?xml version="1.0" encoding="utf-8"?>
<sst xmlns="http://schemas.openxmlformats.org/spreadsheetml/2006/main" count="748" uniqueCount="220">
  <si>
    <t>Mon, 11/30</t>
  </si>
  <si>
    <t>Tues, 12/1</t>
  </si>
  <si>
    <t>Wed, 12/2</t>
  </si>
  <si>
    <t>Thurs, 12/3</t>
  </si>
  <si>
    <t>Fri, 12/4</t>
  </si>
  <si>
    <t>Sat, 12/5</t>
  </si>
  <si>
    <t>Sun, 12/6</t>
  </si>
  <si>
    <t>Mon, 12/7</t>
  </si>
  <si>
    <t>Tues, 12/8</t>
  </si>
  <si>
    <t>Wed, 12/9</t>
  </si>
  <si>
    <t>Thurs, 12/10</t>
  </si>
  <si>
    <t>Fri, 12/11</t>
  </si>
  <si>
    <t>Sat, 12/12</t>
  </si>
  <si>
    <t>Sun, 12/13</t>
  </si>
  <si>
    <t>Mon, 12/14</t>
  </si>
  <si>
    <t>Tues, 12/15</t>
  </si>
  <si>
    <t>Wed, 12/16</t>
  </si>
  <si>
    <t>Thurs, 12/17</t>
  </si>
  <si>
    <t>Fri, 12/18</t>
  </si>
  <si>
    <t>Sat, 12/19</t>
  </si>
  <si>
    <t>Sun, 12/20</t>
  </si>
  <si>
    <t>Mon, 12/21</t>
  </si>
  <si>
    <t>Tues, 12/22</t>
  </si>
  <si>
    <t>Wed, 12/23</t>
  </si>
  <si>
    <t>Thurs, 12/24</t>
  </si>
  <si>
    <t>Fri, 12/25</t>
  </si>
  <si>
    <t>Sat, 12/26</t>
  </si>
  <si>
    <t>Sun, 12/27</t>
  </si>
  <si>
    <t>Mon, 12/28</t>
  </si>
  <si>
    <t>Tues, 12/29</t>
  </si>
  <si>
    <t>Wed, 12/30</t>
  </si>
  <si>
    <t>Thurs, 12/31</t>
  </si>
  <si>
    <t>Fri, 1/1</t>
  </si>
  <si>
    <t>Sat, 1/2</t>
  </si>
  <si>
    <t>Sun, 1/3</t>
  </si>
  <si>
    <t>Mon, 1/4</t>
  </si>
  <si>
    <t>Tues, 1/5</t>
  </si>
  <si>
    <t>Wed, 1/6</t>
  </si>
  <si>
    <t>Thurs, 1/7</t>
  </si>
  <si>
    <t>Fri, 1/8</t>
  </si>
  <si>
    <t>Sat, 1/9</t>
  </si>
  <si>
    <t>Sun, 1/10</t>
  </si>
  <si>
    <t>Mon, 1/11</t>
  </si>
  <si>
    <t>Tues, 1/12</t>
  </si>
  <si>
    <t>Wed, 1/13</t>
  </si>
  <si>
    <t>Thurs, 1/14</t>
  </si>
  <si>
    <t>Fri, 1/15</t>
  </si>
  <si>
    <t>Sat, 1/16</t>
  </si>
  <si>
    <t>Sun, 1/17</t>
  </si>
  <si>
    <t>Mon, 1/18</t>
  </si>
  <si>
    <t>Tues, 1/19</t>
  </si>
  <si>
    <t>Wed, 1/20</t>
  </si>
  <si>
    <t>Thurs, 1/21</t>
  </si>
  <si>
    <t>Fri, 1/22</t>
  </si>
  <si>
    <t>Sat, 1/23</t>
  </si>
  <si>
    <t>Sun, 1/24</t>
  </si>
  <si>
    <t>Mon, 1/25</t>
  </si>
  <si>
    <t>Tues, 1/26</t>
  </si>
  <si>
    <t>Wed, 1/27</t>
  </si>
  <si>
    <t>Thurs, 1/28</t>
  </si>
  <si>
    <t>Fri, 1/29</t>
  </si>
  <si>
    <t>T-read mtr 1/21</t>
  </si>
  <si>
    <t>Sat, 1/30</t>
  </si>
  <si>
    <t>Sun, 1/31</t>
  </si>
  <si>
    <t>Mon, 2/1</t>
  </si>
  <si>
    <t>11/30</t>
  </si>
  <si>
    <t>12/1</t>
  </si>
  <si>
    <t>12/2</t>
  </si>
  <si>
    <t>12/3</t>
  </si>
  <si>
    <t>12/7</t>
  </si>
  <si>
    <t>12/8</t>
  </si>
  <si>
    <t>12/9</t>
  </si>
  <si>
    <t>12/10</t>
  </si>
  <si>
    <t>12/14</t>
  </si>
  <si>
    <t>12/15</t>
  </si>
  <si>
    <t>12/16</t>
  </si>
  <si>
    <t>12/17</t>
  </si>
  <si>
    <t>12/21</t>
  </si>
  <si>
    <t>12/22</t>
  </si>
  <si>
    <t>12/28</t>
  </si>
  <si>
    <t>12/29</t>
  </si>
  <si>
    <t>12/30</t>
  </si>
  <si>
    <t>1/4</t>
  </si>
  <si>
    <t>1/5</t>
  </si>
  <si>
    <t>1/6</t>
  </si>
  <si>
    <t>1/7</t>
  </si>
  <si>
    <t>1/12</t>
  </si>
  <si>
    <t>1/13</t>
  </si>
  <si>
    <t>1/14</t>
  </si>
  <si>
    <t>1/19</t>
  </si>
  <si>
    <t>1/20</t>
  </si>
  <si>
    <t>1/21</t>
  </si>
  <si>
    <t>1/26</t>
  </si>
  <si>
    <t>1/27</t>
  </si>
  <si>
    <t>1/28</t>
  </si>
  <si>
    <t>CNP Meter Cycle</t>
  </si>
  <si>
    <t>ONCOR Meter Cycle</t>
  </si>
  <si>
    <t>…</t>
  </si>
  <si>
    <t># of days after Op day to LSE file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</si>
  <si>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</si>
  <si>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</si>
  <si>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</si>
  <si>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</si>
  <si>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</si>
  <si>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</si>
  <si>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</si>
  <si>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</si>
  <si>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</si>
  <si>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</si>
  <si>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</si>
  <si>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</si>
  <si>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</si>
  <si>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</si>
  <si>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</si>
  <si>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</si>
  <si>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</si>
  <si>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</si>
  <si>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</si>
  <si>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</si>
  <si>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</si>
  <si>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Assumptions:</t>
  </si>
  <si>
    <t xml:space="preserve">If LSE received on or before day 8 and processed before 5:30PM, data should be used in initial settlement </t>
  </si>
  <si>
    <r>
      <t xml:space="preserve">If LSE received after day 8 or on day 8 and not processed before 5:30PM, data will </t>
    </r>
    <r>
      <rPr>
        <i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be used in initial settlement</t>
    </r>
  </si>
  <si>
    <t>Row 1 - Header row explaining each column's contents</t>
  </si>
  <si>
    <t>TDSP sends LSE files M-Sun</t>
  </si>
  <si>
    <t>T - read mtr</t>
  </si>
  <si>
    <t xml:space="preserve">T- process mtr  </t>
  </si>
  <si>
    <t xml:space="preserve">T-send 867_03  </t>
  </si>
  <si>
    <t xml:space="preserve">E - send Act Rpt  </t>
  </si>
  <si>
    <t xml:space="preserve">T - send 814_20  </t>
  </si>
  <si>
    <t xml:space="preserve">E - send 814_21  </t>
  </si>
  <si>
    <t xml:space="preserve">T - send LSE  </t>
  </si>
  <si>
    <t xml:space="preserve">T-read meter  </t>
  </si>
  <si>
    <t xml:space="preserve">T-process meter  </t>
  </si>
  <si>
    <t xml:space="preserve">T - send 867_03  </t>
  </si>
  <si>
    <t xml:space="preserve">E- send Act Rpt  </t>
  </si>
  <si>
    <t xml:space="preserve">T-send LSE  </t>
  </si>
  <si>
    <t xml:space="preserve">T-read mtr  </t>
  </si>
  <si>
    <t xml:space="preserve">T - process meter  </t>
  </si>
  <si>
    <t xml:space="preserve">T - read mtr  </t>
  </si>
  <si>
    <t xml:space="preserve">T - process mtr  </t>
  </si>
  <si>
    <t xml:space="preserve">E-send Act Rpt  </t>
  </si>
  <si>
    <t xml:space="preserve">T-send 814_20  </t>
  </si>
  <si>
    <t xml:space="preserve">E-send 814_21  </t>
  </si>
  <si>
    <t xml:space="preserve">T-process  </t>
  </si>
  <si>
    <t>T-read mtr</t>
  </si>
  <si>
    <t xml:space="preserve">T-read mtr </t>
  </si>
  <si>
    <t>12/4</t>
  </si>
  <si>
    <t>12/5</t>
  </si>
  <si>
    <t>12/11</t>
  </si>
  <si>
    <t>12/12</t>
  </si>
  <si>
    <t>12/18</t>
  </si>
  <si>
    <t>12/19</t>
  </si>
  <si>
    <t>12/23</t>
  </si>
  <si>
    <t>12/24</t>
  </si>
  <si>
    <t>12/31</t>
  </si>
  <si>
    <t>1/1</t>
  </si>
  <si>
    <t>1/8</t>
  </si>
  <si>
    <t>1/9</t>
  </si>
  <si>
    <t>1/15</t>
  </si>
  <si>
    <t>1/16</t>
  </si>
  <si>
    <t>1/22</t>
  </si>
  <si>
    <t>1/23</t>
  </si>
  <si>
    <t>1/29</t>
  </si>
  <si>
    <t>T - read &amp; process mtr</t>
  </si>
  <si>
    <t xml:space="preserve">T-read &amp; process mtr  </t>
  </si>
  <si>
    <t xml:space="preserve">T - read &amp; process mtr   </t>
  </si>
  <si>
    <t xml:space="preserve">T - read &amp; process mtr  </t>
  </si>
  <si>
    <t>Operating day 
Effective date of 814_20 and First day of LSE data</t>
  </si>
  <si>
    <t>CNP sends 867_03 data T-Sat</t>
  </si>
  <si>
    <t>ONCOR sends 867_03 data M-Sat</t>
  </si>
  <si>
    <t>Row 1 - greyed out days are blackout days for sending 814_20s or retail outage weekends</t>
  </si>
  <si>
    <t>TDSP reads NIDR meters M-F based on public metering schedules</t>
  </si>
  <si>
    <t>Row 1 - dates from E1-BP1 represent the task day; if you read from the task day down the column, then you are reading a list of events that occur on that day</t>
  </si>
  <si>
    <t xml:space="preserve"> </t>
  </si>
  <si>
    <t>If the LSE file beats the 814_20 to ERCOT, the LSE data will reject for not having the correct Profile Code and the TDSP will need to resend.</t>
  </si>
  <si>
    <t>ONCOR will complete their backlog footprint as of Wed, 1/6/2010.</t>
  </si>
  <si>
    <t>Col B - dates represent the Operating Day, which is the effective date of 814_20 and first date for which LSE data will exist for settlement purposes</t>
  </si>
  <si>
    <t>For each operating day listed in column B, read the row across to see the date on which each task for that operating day will occur</t>
  </si>
  <si>
    <t>ONCOR will send the LSE file 6 days after the operating day for all provisioned AMS ESIIDs.  If the 814_20 to change the profile code is loaded in ERCOT's system prior to ERCOT receiving the LSE file, it will attempt to load into ERCOT.</t>
  </si>
  <si>
    <r>
      <t>Fri, 12/4</t>
    </r>
    <r>
      <rPr>
        <b/>
        <sz val="16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First 814-20's  cycle 2 for Oncor footprint</t>
    </r>
  </si>
  <si>
    <r>
      <t xml:space="preserve">Sun, 12/6  </t>
    </r>
    <r>
      <rPr>
        <b/>
        <sz val="14"/>
        <color indexed="10"/>
        <rFont val="Calibri"/>
        <family val="2"/>
      </rPr>
      <t>Oncor Sends All LSE data DAILY with 6 day lag</t>
    </r>
  </si>
  <si>
    <t>Wed, 1/6  AMS BackLog Migration Completed in Oncor footprint</t>
  </si>
  <si>
    <t># of days after Op day that the 814_20 is sent to ERCOT</t>
  </si>
  <si>
    <t>814_20 Counts</t>
  </si>
  <si>
    <t>Rules for Submission of Large Volume of Transactions</t>
  </si>
  <si>
    <t>Block out all maintenance and release windows</t>
  </si>
  <si>
    <t>Block out ERCOT holidays</t>
  </si>
  <si>
    <t>Block out Tuesday or Wednesday, if possible.</t>
  </si>
  <si>
    <t>Rate of Submission:</t>
  </si>
  <si>
    <t>During the week</t>
  </si>
  <si>
    <t>Prior to 5 PM</t>
  </si>
  <si>
    <t>Submit transactions at a rate of once an hour</t>
  </si>
  <si>
    <t>In bundles that are no more than 33,000 transactions at a time</t>
  </si>
  <si>
    <t>OR</t>
  </si>
  <si>
    <t>After 5 PM</t>
  </si>
  <si>
    <t>No restrictions as to rate or number of transactions</t>
  </si>
  <si>
    <t>On weekends</t>
  </si>
  <si>
    <t>Note:  Per Diana Ott - annual validation should be completed by 11/13.</t>
  </si>
  <si>
    <t>All TDSPs aside from Oncor have confirmed they can be done by then except for Oncor as of 11/14.</t>
  </si>
  <si>
    <t>November</t>
  </si>
  <si>
    <t>December</t>
  </si>
  <si>
    <t>January</t>
  </si>
  <si>
    <t>Oncor</t>
  </si>
  <si>
    <t>CenterPoint</t>
  </si>
  <si>
    <t>Total Expected</t>
  </si>
  <si>
    <t>Tues</t>
  </si>
  <si>
    <t>Wed</t>
  </si>
  <si>
    <t>Thurs</t>
  </si>
  <si>
    <t>Fri</t>
  </si>
  <si>
    <t>New Year's Weekend</t>
  </si>
  <si>
    <t>Sat</t>
  </si>
  <si>
    <t>Sun</t>
  </si>
  <si>
    <t>Mon</t>
  </si>
  <si>
    <t>December Retail Release</t>
  </si>
  <si>
    <t>PR80027 Go Live</t>
  </si>
  <si>
    <t>Thanksgiving Weekend</t>
  </si>
  <si>
    <t>Christmas Weekend</t>
  </si>
  <si>
    <t>January Retail Release</t>
  </si>
  <si>
    <t>Directions on how to use the AMS Transition Timeline Tabs: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</si>
</sst>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2"/>
      <name val="Berlin Sans FB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9" fillId="0" borderId="0" xfId="0" applyNumberFormat="1" applyFont="1" applyAlignment="1">
      <alignment/>
    </xf>
    <xf numFmtId="0" fontId="3" fillId="36" borderId="11" xfId="0" applyFont="1" applyFill="1" applyBorder="1" applyAlignment="1">
      <alignment wrapText="1"/>
    </xf>
    <xf numFmtId="0" fontId="1" fillId="36" borderId="0" xfId="0" applyFont="1" applyFill="1" applyBorder="1" applyAlignment="1">
      <alignment wrapText="1"/>
    </xf>
    <xf numFmtId="0" fontId="0" fillId="37" borderId="11" xfId="0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0" fillId="36" borderId="1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3" fontId="6" fillId="0" borderId="0" xfId="0" applyNumberFormat="1" applyFont="1" applyBorder="1" applyAlignment="1">
      <alignment horizontal="center"/>
    </xf>
    <xf numFmtId="3" fontId="6" fillId="37" borderId="0" xfId="0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3" fontId="6" fillId="36" borderId="12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Fill="1" applyAlignment="1">
      <alignment horizontal="center"/>
    </xf>
    <xf numFmtId="0" fontId="12" fillId="0" borderId="13" xfId="57" applyFont="1" applyBorder="1">
      <alignment/>
      <protection/>
    </xf>
    <xf numFmtId="0" fontId="12" fillId="0" borderId="0" xfId="57" applyFont="1">
      <alignment/>
      <protection/>
    </xf>
    <xf numFmtId="0" fontId="12" fillId="0" borderId="10" xfId="57" applyFont="1" applyBorder="1">
      <alignment/>
      <protection/>
    </xf>
    <xf numFmtId="0" fontId="12" fillId="34" borderId="14" xfId="57" applyFont="1" applyFill="1" applyBorder="1" applyAlignment="1">
      <alignment/>
      <protection/>
    </xf>
    <xf numFmtId="0" fontId="12" fillId="34" borderId="15" xfId="57" applyFont="1" applyFill="1" applyBorder="1" applyAlignment="1">
      <alignment/>
      <protection/>
    </xf>
    <xf numFmtId="0" fontId="12" fillId="0" borderId="10" xfId="57" applyFont="1" applyBorder="1" applyAlignment="1">
      <alignment horizontal="center"/>
      <protection/>
    </xf>
    <xf numFmtId="0" fontId="12" fillId="34" borderId="16" xfId="57" applyFont="1" applyFill="1" applyBorder="1" applyAlignment="1">
      <alignment/>
      <protection/>
    </xf>
    <xf numFmtId="0" fontId="12" fillId="34" borderId="17" xfId="57" applyFont="1" applyFill="1" applyBorder="1" applyAlignment="1">
      <alignment/>
      <protection/>
    </xf>
    <xf numFmtId="3" fontId="12" fillId="33" borderId="10" xfId="57" applyNumberFormat="1" applyFont="1" applyFill="1" applyBorder="1">
      <alignment/>
      <protection/>
    </xf>
    <xf numFmtId="0" fontId="12" fillId="34" borderId="0" xfId="57" applyFont="1" applyFill="1" applyBorder="1" applyAlignment="1">
      <alignment/>
      <protection/>
    </xf>
    <xf numFmtId="0" fontId="12" fillId="34" borderId="18" xfId="57" applyFont="1" applyFill="1" applyBorder="1" applyAlignment="1">
      <alignment/>
      <protection/>
    </xf>
    <xf numFmtId="3" fontId="12" fillId="0" borderId="10" xfId="57" applyNumberFormat="1" applyFont="1" applyFill="1" applyBorder="1">
      <alignment/>
      <protection/>
    </xf>
    <xf numFmtId="3" fontId="12" fillId="0" borderId="10" xfId="57" applyNumberFormat="1" applyFont="1" applyBorder="1">
      <alignment/>
      <protection/>
    </xf>
    <xf numFmtId="3" fontId="12" fillId="34" borderId="19" xfId="57" applyNumberFormat="1" applyFont="1" applyFill="1" applyBorder="1" applyAlignment="1">
      <alignment vertical="center" wrapText="1"/>
      <protection/>
    </xf>
    <xf numFmtId="0" fontId="12" fillId="38" borderId="10" xfId="57" applyFont="1" applyFill="1" applyBorder="1">
      <alignment/>
      <protection/>
    </xf>
    <xf numFmtId="3" fontId="12" fillId="38" borderId="10" xfId="57" applyNumberFormat="1" applyFont="1" applyFill="1" applyBorder="1">
      <alignment/>
      <protection/>
    </xf>
    <xf numFmtId="3" fontId="12" fillId="34" borderId="20" xfId="57" applyNumberFormat="1" applyFont="1" applyFill="1" applyBorder="1" applyAlignment="1">
      <alignment vertical="center" wrapText="1"/>
      <protection/>
    </xf>
    <xf numFmtId="0" fontId="12" fillId="33" borderId="10" xfId="57" applyFont="1" applyFill="1" applyBorder="1">
      <alignment/>
      <protection/>
    </xf>
    <xf numFmtId="3" fontId="12" fillId="34" borderId="21" xfId="57" applyNumberFormat="1" applyFont="1" applyFill="1" applyBorder="1" applyAlignment="1">
      <alignment vertical="center" wrapText="1"/>
      <protection/>
    </xf>
    <xf numFmtId="0" fontId="12" fillId="34" borderId="20" xfId="57" applyFont="1" applyFill="1" applyBorder="1" applyAlignment="1">
      <alignment/>
      <protection/>
    </xf>
    <xf numFmtId="0" fontId="14" fillId="34" borderId="20" xfId="57" applyFont="1" applyFill="1" applyBorder="1" applyAlignment="1">
      <alignment vertical="center" wrapText="1"/>
      <protection/>
    </xf>
    <xf numFmtId="0" fontId="14" fillId="34" borderId="0" xfId="57" applyFont="1" applyFill="1" applyBorder="1" applyAlignment="1">
      <alignment vertical="center" wrapText="1"/>
      <protection/>
    </xf>
    <xf numFmtId="0" fontId="14" fillId="34" borderId="18" xfId="57" applyFont="1" applyFill="1" applyBorder="1" applyAlignment="1">
      <alignment vertical="center" wrapText="1"/>
      <protection/>
    </xf>
    <xf numFmtId="3" fontId="12" fillId="34" borderId="19" xfId="57" applyNumberFormat="1" applyFont="1" applyFill="1" applyBorder="1">
      <alignment/>
      <protection/>
    </xf>
    <xf numFmtId="0" fontId="12" fillId="34" borderId="21" xfId="57" applyFont="1" applyFill="1" applyBorder="1" applyAlignment="1">
      <alignment vertical="center" wrapText="1"/>
      <protection/>
    </xf>
    <xf numFmtId="3" fontId="12" fillId="34" borderId="20" xfId="57" applyNumberFormat="1" applyFont="1" applyFill="1" applyBorder="1">
      <alignment/>
      <protection/>
    </xf>
    <xf numFmtId="3" fontId="12" fillId="34" borderId="0" xfId="57" applyNumberFormat="1" applyFont="1" applyFill="1" applyBorder="1">
      <alignment/>
      <protection/>
    </xf>
    <xf numFmtId="3" fontId="12" fillId="34" borderId="18" xfId="57" applyNumberFormat="1" applyFont="1" applyFill="1" applyBorder="1">
      <alignment/>
      <protection/>
    </xf>
    <xf numFmtId="3" fontId="12" fillId="34" borderId="21" xfId="57" applyNumberFormat="1" applyFont="1" applyFill="1" applyBorder="1">
      <alignment/>
      <protection/>
    </xf>
    <xf numFmtId="3" fontId="12" fillId="34" borderId="13" xfId="57" applyNumberFormat="1" applyFont="1" applyFill="1" applyBorder="1">
      <alignment/>
      <protection/>
    </xf>
    <xf numFmtId="3" fontId="12" fillId="34" borderId="22" xfId="57" applyNumberFormat="1" applyFont="1" applyFill="1" applyBorder="1">
      <alignment/>
      <protection/>
    </xf>
    <xf numFmtId="3" fontId="12" fillId="34" borderId="19" xfId="57" applyNumberFormat="1" applyFont="1" applyFill="1" applyBorder="1" applyAlignment="1">
      <alignment vertical="center"/>
      <protection/>
    </xf>
    <xf numFmtId="3" fontId="12" fillId="34" borderId="21" xfId="57" applyNumberFormat="1" applyFont="1" applyFill="1" applyBorder="1" applyAlignment="1">
      <alignment vertical="center"/>
      <protection/>
    </xf>
    <xf numFmtId="3" fontId="12" fillId="0" borderId="0" xfId="57" applyNumberFormat="1" applyFont="1">
      <alignment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/>
      <protection/>
    </xf>
    <xf numFmtId="0" fontId="49" fillId="36" borderId="11" xfId="0" applyFont="1" applyFill="1" applyBorder="1" applyAlignment="1">
      <alignment horizontal="center" wrapText="1"/>
    </xf>
    <xf numFmtId="0" fontId="50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23" xfId="0" applyNumberFormat="1" applyFont="1" applyBorder="1" applyAlignment="1">
      <alignment horizontal="center" wrapText="1"/>
    </xf>
    <xf numFmtId="3" fontId="6" fillId="0" borderId="23" xfId="0" applyNumberFormat="1" applyFont="1" applyBorder="1" applyAlignment="1">
      <alignment horizontal="center"/>
    </xf>
    <xf numFmtId="0" fontId="12" fillId="0" borderId="24" xfId="57" applyFont="1" applyBorder="1" applyAlignment="1">
      <alignment horizontal="center"/>
      <protection/>
    </xf>
    <xf numFmtId="0" fontId="12" fillId="0" borderId="25" xfId="57" applyFont="1" applyBorder="1" applyAlignment="1">
      <alignment horizontal="center"/>
      <protection/>
    </xf>
    <xf numFmtId="0" fontId="12" fillId="0" borderId="26" xfId="57" applyFont="1" applyBorder="1" applyAlignment="1">
      <alignment horizontal="center"/>
      <protection/>
    </xf>
    <xf numFmtId="0" fontId="12" fillId="0" borderId="14" xfId="57" applyFont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12" fillId="0" borderId="19" xfId="57" applyFont="1" applyBorder="1" applyAlignment="1">
      <alignment horizontal="center" wrapText="1"/>
      <protection/>
    </xf>
    <xf numFmtId="0" fontId="12" fillId="0" borderId="21" xfId="57" applyFont="1" applyBorder="1" applyAlignment="1">
      <alignment horizontal="center" wrapText="1"/>
      <protection/>
    </xf>
    <xf numFmtId="0" fontId="14" fillId="34" borderId="19" xfId="57" applyFont="1" applyFill="1" applyBorder="1" applyAlignment="1">
      <alignment horizontal="center" vertical="center" wrapText="1"/>
      <protection/>
    </xf>
    <xf numFmtId="0" fontId="14" fillId="34" borderId="16" xfId="57" applyFont="1" applyFill="1" applyBorder="1" applyAlignment="1">
      <alignment horizontal="center" vertical="center" wrapText="1"/>
      <protection/>
    </xf>
    <xf numFmtId="0" fontId="14" fillId="34" borderId="17" xfId="57" applyFont="1" applyFill="1" applyBorder="1" applyAlignment="1">
      <alignment horizontal="center" vertical="center" wrapText="1"/>
      <protection/>
    </xf>
    <xf numFmtId="0" fontId="14" fillId="34" borderId="21" xfId="57" applyFont="1" applyFill="1" applyBorder="1" applyAlignment="1">
      <alignment horizontal="center" vertical="center" wrapText="1"/>
      <protection/>
    </xf>
    <xf numFmtId="0" fontId="14" fillId="34" borderId="13" xfId="57" applyFont="1" applyFill="1" applyBorder="1" applyAlignment="1">
      <alignment horizontal="center" vertical="center" wrapText="1"/>
      <protection/>
    </xf>
    <xf numFmtId="0" fontId="14" fillId="34" borderId="22" xfId="57" applyFont="1" applyFill="1" applyBorder="1" applyAlignment="1">
      <alignment horizontal="center" vertical="center" wrapText="1"/>
      <protection/>
    </xf>
    <xf numFmtId="0" fontId="12" fillId="34" borderId="19" xfId="57" applyFont="1" applyFill="1" applyBorder="1" applyAlignment="1">
      <alignment horizontal="center" vertical="center" wrapText="1"/>
      <protection/>
    </xf>
    <xf numFmtId="0" fontId="12" fillId="34" borderId="16" xfId="57" applyFont="1" applyFill="1" applyBorder="1" applyAlignment="1">
      <alignment horizontal="center" vertical="center" wrapText="1"/>
      <protection/>
    </xf>
    <xf numFmtId="0" fontId="12" fillId="34" borderId="17" xfId="57" applyFont="1" applyFill="1" applyBorder="1" applyAlignment="1">
      <alignment horizontal="center" vertical="center" wrapText="1"/>
      <protection/>
    </xf>
    <xf numFmtId="0" fontId="12" fillId="34" borderId="20" xfId="57" applyFont="1" applyFill="1" applyBorder="1" applyAlignment="1">
      <alignment horizontal="center" vertical="center" wrapText="1"/>
      <protection/>
    </xf>
    <xf numFmtId="0" fontId="12" fillId="34" borderId="0" xfId="57" applyFont="1" applyFill="1" applyBorder="1" applyAlignment="1">
      <alignment horizontal="center" vertical="center" wrapText="1"/>
      <protection/>
    </xf>
    <xf numFmtId="0" fontId="12" fillId="34" borderId="18" xfId="57" applyFont="1" applyFill="1" applyBorder="1" applyAlignment="1">
      <alignment horizontal="center" vertical="center" wrapText="1"/>
      <protection/>
    </xf>
    <xf numFmtId="0" fontId="12" fillId="34" borderId="21" xfId="57" applyFont="1" applyFill="1" applyBorder="1" applyAlignment="1">
      <alignment horizontal="center" vertical="center" wrapText="1"/>
      <protection/>
    </xf>
    <xf numFmtId="0" fontId="12" fillId="34" borderId="13" xfId="57" applyFont="1" applyFill="1" applyBorder="1" applyAlignment="1">
      <alignment horizontal="center" vertical="center" wrapText="1"/>
      <protection/>
    </xf>
    <xf numFmtId="0" fontId="12" fillId="34" borderId="22" xfId="57" applyFont="1" applyFill="1" applyBorder="1" applyAlignment="1">
      <alignment horizontal="center" vertical="center" wrapText="1"/>
      <protection/>
    </xf>
    <xf numFmtId="0" fontId="12" fillId="34" borderId="16" xfId="57" applyFont="1" applyFill="1" applyBorder="1" applyAlignment="1">
      <alignment horizontal="center" vertical="center"/>
      <protection/>
    </xf>
    <xf numFmtId="0" fontId="12" fillId="34" borderId="17" xfId="57" applyFont="1" applyFill="1" applyBorder="1" applyAlignment="1">
      <alignment horizontal="center" vertical="center"/>
      <protection/>
    </xf>
    <xf numFmtId="0" fontId="12" fillId="34" borderId="13" xfId="57" applyFont="1" applyFill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center" vertical="center"/>
      <protection/>
    </xf>
    <xf numFmtId="0" fontId="12" fillId="34" borderId="0" xfId="57" applyFont="1" applyFill="1" applyBorder="1" applyAlignment="1">
      <alignment horizontal="center" vertical="center"/>
      <protection/>
    </xf>
    <xf numFmtId="0" fontId="12" fillId="34" borderId="18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8.75">
      <c r="A1" s="22" t="s">
        <v>120</v>
      </c>
    </row>
    <row r="2" ht="15">
      <c r="A2" s="5" t="s">
        <v>172</v>
      </c>
    </row>
    <row r="3" ht="15">
      <c r="A3" s="5" t="s">
        <v>169</v>
      </c>
    </row>
    <row r="4" ht="15">
      <c r="A4" s="5" t="s">
        <v>170</v>
      </c>
    </row>
    <row r="5" ht="15">
      <c r="A5" s="5" t="s">
        <v>124</v>
      </c>
    </row>
    <row r="6" ht="15">
      <c r="A6" s="5" t="s">
        <v>175</v>
      </c>
    </row>
    <row r="7" ht="15">
      <c r="A7" s="5" t="s">
        <v>179</v>
      </c>
    </row>
    <row r="8" ht="15">
      <c r="A8" s="5" t="s">
        <v>176</v>
      </c>
    </row>
    <row r="9" ht="15">
      <c r="A9" s="5"/>
    </row>
    <row r="10" ht="18.75">
      <c r="A10" s="22" t="s">
        <v>219</v>
      </c>
    </row>
    <row r="11" ht="15">
      <c r="A11" s="5" t="s">
        <v>123</v>
      </c>
    </row>
    <row r="12" ht="15">
      <c r="A12" s="5" t="s">
        <v>173</v>
      </c>
    </row>
    <row r="13" ht="15">
      <c r="A13" s="5" t="s">
        <v>171</v>
      </c>
    </row>
    <row r="14" ht="15">
      <c r="A14" s="5" t="s">
        <v>177</v>
      </c>
    </row>
    <row r="15" ht="15">
      <c r="A15" s="5" t="s">
        <v>178</v>
      </c>
    </row>
    <row r="16" ht="15">
      <c r="A16" s="5" t="s">
        <v>121</v>
      </c>
    </row>
    <row r="17" ht="15">
      <c r="A17" s="5" t="s">
        <v>122</v>
      </c>
    </row>
    <row r="19" ht="15">
      <c r="A19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63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2" sqref="D2"/>
    </sheetView>
  </sheetViews>
  <sheetFormatPr defaultColWidth="8.8515625" defaultRowHeight="15"/>
  <cols>
    <col min="1" max="1" width="6.00390625" style="12" bestFit="1" customWidth="1"/>
    <col min="2" max="3" width="12.7109375" style="13" bestFit="1" customWidth="1"/>
    <col min="4" max="4" width="11.140625" style="13" bestFit="1" customWidth="1"/>
    <col min="5" max="5" width="13.7109375" style="13" bestFit="1" customWidth="1"/>
    <col min="6" max="6" width="13.8515625" style="13" bestFit="1" customWidth="1"/>
    <col min="7" max="7" width="15.28125" style="13" bestFit="1" customWidth="1"/>
    <col min="8" max="8" width="16.140625" style="13" bestFit="1" customWidth="1"/>
    <col min="9" max="12" width="14.7109375" style="13" bestFit="1" customWidth="1"/>
    <col min="13" max="13" width="13.8515625" style="13" bestFit="1" customWidth="1"/>
    <col min="14" max="14" width="14.7109375" style="13" bestFit="1" customWidth="1"/>
    <col min="15" max="16" width="13.8515625" style="13" bestFit="1" customWidth="1"/>
    <col min="17" max="17" width="13.7109375" style="13" bestFit="1" customWidth="1"/>
    <col min="18" max="28" width="13.8515625" style="13" bestFit="1" customWidth="1"/>
    <col min="29" max="29" width="13.7109375" style="13" bestFit="1" customWidth="1"/>
    <col min="30" max="30" width="9.28125" style="13" bestFit="1" customWidth="1"/>
    <col min="31" max="31" width="9.57421875" style="13" bestFit="1" customWidth="1"/>
    <col min="32" max="32" width="10.421875" style="13" bestFit="1" customWidth="1"/>
    <col min="33" max="36" width="13.8515625" style="13" bestFit="1" customWidth="1"/>
    <col min="37" max="37" width="13.7109375" style="13" bestFit="1" customWidth="1"/>
    <col min="38" max="38" width="9.7109375" style="13" bestFit="1" customWidth="1"/>
    <col min="39" max="56" width="13.8515625" style="13" bestFit="1" customWidth="1"/>
    <col min="57" max="57" width="14.00390625" style="13" bestFit="1" customWidth="1"/>
    <col min="58" max="58" width="13.8515625" style="13" bestFit="1" customWidth="1"/>
    <col min="59" max="59" width="10.57421875" style="13" bestFit="1" customWidth="1"/>
    <col min="60" max="67" width="13.8515625" style="13" bestFit="1" customWidth="1"/>
    <col min="68" max="16384" width="8.8515625" style="13" customWidth="1"/>
  </cols>
  <sheetData>
    <row r="1" spans="1:67" ht="106.5" thickBot="1" thickTop="1">
      <c r="A1" s="7" t="s">
        <v>95</v>
      </c>
      <c r="B1" s="8" t="s">
        <v>168</v>
      </c>
      <c r="C1" s="8" t="s">
        <v>98</v>
      </c>
      <c r="D1" s="8" t="s">
        <v>0</v>
      </c>
      <c r="E1" s="11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10" t="s">
        <v>6</v>
      </c>
      <c r="K1" s="9" t="s">
        <v>7</v>
      </c>
      <c r="L1" s="11" t="s">
        <v>8</v>
      </c>
      <c r="M1" s="9" t="s">
        <v>9</v>
      </c>
      <c r="N1" s="9" t="s">
        <v>10</v>
      </c>
      <c r="O1" s="9" t="s">
        <v>11</v>
      </c>
      <c r="P1" s="11" t="s">
        <v>12</v>
      </c>
      <c r="Q1" s="11" t="s">
        <v>13</v>
      </c>
      <c r="R1" s="9" t="s">
        <v>14</v>
      </c>
      <c r="S1" s="11" t="s">
        <v>15</v>
      </c>
      <c r="T1" s="9" t="s">
        <v>16</v>
      </c>
      <c r="U1" s="9" t="s">
        <v>17</v>
      </c>
      <c r="V1" s="9" t="s">
        <v>18</v>
      </c>
      <c r="W1" s="9" t="s">
        <v>19</v>
      </c>
      <c r="X1" s="10" t="s">
        <v>20</v>
      </c>
      <c r="Y1" s="9" t="s">
        <v>21</v>
      </c>
      <c r="Z1" s="10" t="s">
        <v>22</v>
      </c>
      <c r="AA1" s="9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9" t="s">
        <v>30</v>
      </c>
      <c r="AI1" s="9" t="s">
        <v>31</v>
      </c>
      <c r="AJ1" s="10" t="s">
        <v>32</v>
      </c>
      <c r="AK1" s="10" t="s">
        <v>33</v>
      </c>
      <c r="AL1" s="10" t="s">
        <v>34</v>
      </c>
      <c r="AM1" s="9" t="s">
        <v>35</v>
      </c>
      <c r="AN1" s="10" t="s">
        <v>36</v>
      </c>
      <c r="AO1" s="9" t="s">
        <v>37</v>
      </c>
      <c r="AP1" s="9" t="s">
        <v>38</v>
      </c>
      <c r="AQ1" s="9" t="s">
        <v>39</v>
      </c>
      <c r="AR1" s="9" t="s">
        <v>40</v>
      </c>
      <c r="AS1" s="10" t="s">
        <v>41</v>
      </c>
      <c r="AT1" s="9" t="s">
        <v>42</v>
      </c>
      <c r="AU1" s="10" t="s">
        <v>43</v>
      </c>
      <c r="AV1" s="9" t="s">
        <v>44</v>
      </c>
      <c r="AW1" s="9" t="s">
        <v>45</v>
      </c>
      <c r="AX1" s="9" t="s">
        <v>46</v>
      </c>
      <c r="AY1" s="9" t="s">
        <v>47</v>
      </c>
      <c r="AZ1" s="10" t="s">
        <v>48</v>
      </c>
      <c r="BA1" s="9" t="s">
        <v>49</v>
      </c>
      <c r="BB1" s="10" t="s">
        <v>50</v>
      </c>
      <c r="BC1" s="9" t="s">
        <v>51</v>
      </c>
      <c r="BD1" s="9" t="s">
        <v>52</v>
      </c>
      <c r="BE1" s="9" t="s">
        <v>53</v>
      </c>
      <c r="BF1" s="10" t="s">
        <v>54</v>
      </c>
      <c r="BG1" s="10" t="s">
        <v>55</v>
      </c>
      <c r="BH1" s="9" t="s">
        <v>56</v>
      </c>
      <c r="BI1" s="10" t="s">
        <v>57</v>
      </c>
      <c r="BJ1" s="9" t="s">
        <v>58</v>
      </c>
      <c r="BK1" s="9" t="s">
        <v>59</v>
      </c>
      <c r="BL1" s="9" t="s">
        <v>60</v>
      </c>
      <c r="BM1" s="9" t="s">
        <v>62</v>
      </c>
      <c r="BN1" s="10" t="s">
        <v>63</v>
      </c>
      <c r="BO1" s="9" t="s">
        <v>64</v>
      </c>
    </row>
    <row r="2" spans="1:81" s="31" customFormat="1" ht="15.75" thickTop="1">
      <c r="A2" s="75" t="s">
        <v>184</v>
      </c>
      <c r="B2" s="75"/>
      <c r="C2" s="75"/>
      <c r="D2" s="34"/>
      <c r="E2" s="33">
        <v>2000</v>
      </c>
      <c r="F2" s="33">
        <v>2000</v>
      </c>
      <c r="G2" s="33">
        <v>11560</v>
      </c>
      <c r="H2" s="33">
        <v>16773</v>
      </c>
      <c r="I2" s="33">
        <v>17511</v>
      </c>
      <c r="J2" s="33"/>
      <c r="K2" s="33">
        <v>2238</v>
      </c>
      <c r="L2" s="33">
        <v>2000</v>
      </c>
      <c r="M2" s="29">
        <v>2000</v>
      </c>
      <c r="N2" s="33">
        <v>8388</v>
      </c>
      <c r="O2" s="33">
        <v>3852</v>
      </c>
      <c r="P2" s="33"/>
      <c r="Q2" s="33"/>
      <c r="R2" s="33">
        <v>8038</v>
      </c>
      <c r="S2" s="33">
        <v>2000</v>
      </c>
      <c r="T2" s="33">
        <v>8772</v>
      </c>
      <c r="U2" s="33">
        <v>2000</v>
      </c>
      <c r="V2" s="33">
        <v>2145</v>
      </c>
      <c r="W2" s="33">
        <v>2000</v>
      </c>
      <c r="X2" s="33"/>
      <c r="Y2" s="33">
        <v>5185</v>
      </c>
      <c r="Z2" s="33">
        <v>2000</v>
      </c>
      <c r="AA2" s="33">
        <v>11595</v>
      </c>
      <c r="AB2" s="33"/>
      <c r="AC2" s="33"/>
      <c r="AD2" s="33"/>
      <c r="AE2" s="33"/>
      <c r="AF2" s="33"/>
      <c r="AG2" s="33">
        <v>2000</v>
      </c>
      <c r="AH2" s="33">
        <v>7096</v>
      </c>
      <c r="AI2" s="33">
        <v>2000</v>
      </c>
      <c r="AJ2" s="33"/>
      <c r="AK2" s="33"/>
      <c r="AL2" s="33"/>
      <c r="AM2" s="33"/>
      <c r="AN2" s="33">
        <v>3000</v>
      </c>
      <c r="AO2" s="33">
        <v>2505</v>
      </c>
      <c r="AP2" s="33">
        <v>5680</v>
      </c>
      <c r="AQ2" s="33">
        <v>5796</v>
      </c>
      <c r="AR2" s="33">
        <v>3911</v>
      </c>
      <c r="AS2" s="33"/>
      <c r="AT2" s="33"/>
      <c r="AU2" s="33">
        <v>3000</v>
      </c>
      <c r="AV2" s="33">
        <v>7198</v>
      </c>
      <c r="AW2" s="33">
        <v>3614</v>
      </c>
      <c r="AX2" s="33">
        <v>3000</v>
      </c>
      <c r="AY2" s="33">
        <v>4778</v>
      </c>
      <c r="AZ2" s="33"/>
      <c r="BA2" s="33">
        <v>1362</v>
      </c>
      <c r="BB2" s="33">
        <v>3000</v>
      </c>
      <c r="BC2" s="33">
        <v>3000</v>
      </c>
      <c r="BD2" s="33">
        <v>3000</v>
      </c>
      <c r="BE2" s="33">
        <v>3000</v>
      </c>
      <c r="BF2" s="33"/>
      <c r="BG2" s="33"/>
      <c r="BH2" s="33">
        <v>3832</v>
      </c>
      <c r="BI2" s="33">
        <v>3000</v>
      </c>
      <c r="BJ2" s="33">
        <v>3000</v>
      </c>
      <c r="BK2" s="33">
        <v>3664</v>
      </c>
      <c r="BL2" s="33"/>
      <c r="BM2" s="33"/>
      <c r="BN2" s="33"/>
      <c r="BO2" s="33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</row>
    <row r="3" spans="1:10" ht="15">
      <c r="A3" s="19" t="s">
        <v>106</v>
      </c>
      <c r="B3" s="3" t="s">
        <v>65</v>
      </c>
      <c r="C3" s="2">
        <v>5</v>
      </c>
      <c r="D3" t="s">
        <v>125</v>
      </c>
      <c r="E3" t="s">
        <v>126</v>
      </c>
      <c r="F3" t="s">
        <v>127</v>
      </c>
      <c r="G3" t="s">
        <v>128</v>
      </c>
      <c r="H3" t="s">
        <v>129</v>
      </c>
      <c r="I3" t="s">
        <v>130</v>
      </c>
      <c r="J3" t="s">
        <v>131</v>
      </c>
    </row>
    <row r="4" spans="1:11" ht="15">
      <c r="A4" s="19" t="s">
        <v>107</v>
      </c>
      <c r="B4" s="3" t="s">
        <v>66</v>
      </c>
      <c r="C4" s="2">
        <v>5</v>
      </c>
      <c r="E4" t="s">
        <v>125</v>
      </c>
      <c r="F4" t="s">
        <v>126</v>
      </c>
      <c r="G4" t="s">
        <v>127</v>
      </c>
      <c r="H4" t="s">
        <v>128</v>
      </c>
      <c r="I4" t="s">
        <v>129</v>
      </c>
      <c r="J4" t="s">
        <v>130</v>
      </c>
      <c r="K4" t="s">
        <v>131</v>
      </c>
    </row>
    <row r="5" spans="1:13" ht="15">
      <c r="A5" s="19" t="s">
        <v>108</v>
      </c>
      <c r="B5" s="3" t="s">
        <v>67</v>
      </c>
      <c r="C5" s="15">
        <v>6</v>
      </c>
      <c r="F5" t="s">
        <v>132</v>
      </c>
      <c r="G5" t="s">
        <v>133</v>
      </c>
      <c r="H5" t="s">
        <v>134</v>
      </c>
      <c r="I5" t="s">
        <v>135</v>
      </c>
      <c r="K5" t="s">
        <v>129</v>
      </c>
      <c r="L5" t="s">
        <v>130</v>
      </c>
      <c r="M5" t="s">
        <v>136</v>
      </c>
    </row>
    <row r="6" spans="1:13" ht="15">
      <c r="A6" s="19" t="s">
        <v>109</v>
      </c>
      <c r="B6" s="3" t="s">
        <v>68</v>
      </c>
      <c r="C6" s="15">
        <v>5</v>
      </c>
      <c r="G6" t="s">
        <v>137</v>
      </c>
      <c r="H6" t="s">
        <v>138</v>
      </c>
      <c r="I6" t="s">
        <v>134</v>
      </c>
      <c r="J6" t="s">
        <v>128</v>
      </c>
      <c r="K6" t="s">
        <v>129</v>
      </c>
      <c r="L6" t="s">
        <v>130</v>
      </c>
      <c r="M6" t="s">
        <v>136</v>
      </c>
    </row>
    <row r="7" spans="1:16" ht="15">
      <c r="A7" s="19" t="s">
        <v>110</v>
      </c>
      <c r="B7" s="3" t="s">
        <v>147</v>
      </c>
      <c r="C7" s="15">
        <v>7</v>
      </c>
      <c r="H7" t="s">
        <v>139</v>
      </c>
      <c r="K7" t="s">
        <v>140</v>
      </c>
      <c r="L7" t="s">
        <v>134</v>
      </c>
      <c r="M7" t="s">
        <v>141</v>
      </c>
      <c r="N7" t="s">
        <v>142</v>
      </c>
      <c r="O7" t="s">
        <v>143</v>
      </c>
      <c r="P7" t="s">
        <v>136</v>
      </c>
    </row>
    <row r="8" spans="1:17" ht="15">
      <c r="A8" s="19" t="s">
        <v>111</v>
      </c>
      <c r="B8" s="3" t="s">
        <v>148</v>
      </c>
      <c r="C8" s="15">
        <v>5</v>
      </c>
      <c r="K8" t="s">
        <v>125</v>
      </c>
      <c r="L8" t="s">
        <v>140</v>
      </c>
      <c r="M8" t="s">
        <v>127</v>
      </c>
      <c r="N8" t="s">
        <v>128</v>
      </c>
      <c r="O8" t="s">
        <v>142</v>
      </c>
      <c r="P8" t="s">
        <v>143</v>
      </c>
      <c r="Q8" t="s">
        <v>136</v>
      </c>
    </row>
    <row r="9" spans="1:20" ht="15">
      <c r="A9" s="19" t="s">
        <v>112</v>
      </c>
      <c r="B9" s="3" t="s">
        <v>70</v>
      </c>
      <c r="C9" s="15">
        <v>7</v>
      </c>
      <c r="L9" t="s">
        <v>139</v>
      </c>
      <c r="M9" t="s">
        <v>144</v>
      </c>
      <c r="N9" t="s">
        <v>127</v>
      </c>
      <c r="O9" t="s">
        <v>141</v>
      </c>
      <c r="R9" t="s">
        <v>142</v>
      </c>
      <c r="S9" t="s">
        <v>143</v>
      </c>
      <c r="T9" t="s">
        <v>136</v>
      </c>
    </row>
    <row r="10" spans="1:20" ht="15">
      <c r="A10" s="19" t="s">
        <v>113</v>
      </c>
      <c r="B10" s="3" t="s">
        <v>71</v>
      </c>
      <c r="C10" s="15">
        <v>6</v>
      </c>
      <c r="M10" t="s">
        <v>137</v>
      </c>
      <c r="N10" t="s">
        <v>144</v>
      </c>
      <c r="O10" t="s">
        <v>127</v>
      </c>
      <c r="P10" s="20" t="s">
        <v>141</v>
      </c>
      <c r="R10" t="s">
        <v>142</v>
      </c>
      <c r="S10" t="s">
        <v>143</v>
      </c>
      <c r="T10" t="s">
        <v>136</v>
      </c>
    </row>
    <row r="11" spans="1:20" ht="15">
      <c r="A11" s="19" t="s">
        <v>114</v>
      </c>
      <c r="B11" s="3" t="s">
        <v>72</v>
      </c>
      <c r="C11" s="15">
        <v>7</v>
      </c>
      <c r="N11" t="s">
        <v>137</v>
      </c>
      <c r="O11" t="s">
        <v>144</v>
      </c>
      <c r="P11" t="s">
        <v>127</v>
      </c>
      <c r="Q11" t="s">
        <v>141</v>
      </c>
      <c r="R11" t="s">
        <v>142</v>
      </c>
      <c r="S11" t="s">
        <v>143</v>
      </c>
      <c r="T11" t="s">
        <v>136</v>
      </c>
    </row>
    <row r="12" spans="1:23" ht="15">
      <c r="A12" s="19" t="s">
        <v>115</v>
      </c>
      <c r="B12" s="3" t="s">
        <v>149</v>
      </c>
      <c r="C12" s="15">
        <v>5</v>
      </c>
      <c r="O12" t="s">
        <v>137</v>
      </c>
      <c r="R12" t="s">
        <v>144</v>
      </c>
      <c r="S12" t="s">
        <v>127</v>
      </c>
      <c r="T12" t="s">
        <v>141</v>
      </c>
      <c r="U12" t="s">
        <v>142</v>
      </c>
      <c r="V12" t="s">
        <v>143</v>
      </c>
      <c r="W12" t="s">
        <v>136</v>
      </c>
    </row>
    <row r="13" spans="1:24" ht="15">
      <c r="A13" s="19" t="s">
        <v>116</v>
      </c>
      <c r="B13" s="3" t="s">
        <v>150</v>
      </c>
      <c r="C13" s="15">
        <v>5</v>
      </c>
      <c r="R13" t="s">
        <v>137</v>
      </c>
      <c r="S13" t="s">
        <v>144</v>
      </c>
      <c r="T13" t="s">
        <v>127</v>
      </c>
      <c r="U13" t="s">
        <v>141</v>
      </c>
      <c r="V13" t="s">
        <v>142</v>
      </c>
      <c r="W13" t="s">
        <v>143</v>
      </c>
      <c r="X13" t="s">
        <v>136</v>
      </c>
    </row>
    <row r="14" spans="1:25" ht="15">
      <c r="A14" s="19" t="s">
        <v>117</v>
      </c>
      <c r="B14" s="3" t="s">
        <v>74</v>
      </c>
      <c r="C14" s="15">
        <v>5</v>
      </c>
      <c r="S14" t="s">
        <v>137</v>
      </c>
      <c r="T14" t="s">
        <v>144</v>
      </c>
      <c r="U14" t="s">
        <v>127</v>
      </c>
      <c r="V14" t="s">
        <v>141</v>
      </c>
      <c r="W14" t="s">
        <v>142</v>
      </c>
      <c r="X14" t="s">
        <v>143</v>
      </c>
      <c r="Y14" t="s">
        <v>136</v>
      </c>
    </row>
    <row r="15" spans="1:27" ht="15">
      <c r="A15" s="19" t="s">
        <v>118</v>
      </c>
      <c r="B15" s="3" t="s">
        <v>75</v>
      </c>
      <c r="C15" s="15">
        <v>6</v>
      </c>
      <c r="T15" t="s">
        <v>137</v>
      </c>
      <c r="U15" t="s">
        <v>144</v>
      </c>
      <c r="V15" t="s">
        <v>127</v>
      </c>
      <c r="W15" t="s">
        <v>141</v>
      </c>
      <c r="Y15" t="s">
        <v>142</v>
      </c>
      <c r="Z15" t="s">
        <v>143</v>
      </c>
      <c r="AA15" t="s">
        <v>136</v>
      </c>
    </row>
    <row r="16" spans="1:27" ht="15">
      <c r="A16" s="19" t="s">
        <v>119</v>
      </c>
      <c r="B16" s="3" t="s">
        <v>76</v>
      </c>
      <c r="C16" s="15">
        <v>5</v>
      </c>
      <c r="U16" t="s">
        <v>137</v>
      </c>
      <c r="V16" t="s">
        <v>144</v>
      </c>
      <c r="W16" t="s">
        <v>127</v>
      </c>
      <c r="X16" t="s">
        <v>141</v>
      </c>
      <c r="Y16" t="s">
        <v>142</v>
      </c>
      <c r="Z16" t="s">
        <v>143</v>
      </c>
      <c r="AA16" t="s">
        <v>136</v>
      </c>
    </row>
    <row r="17" spans="1:36" ht="15">
      <c r="A17" s="19" t="s">
        <v>99</v>
      </c>
      <c r="B17" s="3" t="s">
        <v>151</v>
      </c>
      <c r="C17" s="6">
        <v>13</v>
      </c>
      <c r="V17" t="s">
        <v>145</v>
      </c>
      <c r="Y17" t="s">
        <v>144</v>
      </c>
      <c r="Z17" t="s">
        <v>127</v>
      </c>
      <c r="AA17" t="s">
        <v>141</v>
      </c>
      <c r="AH17" t="s">
        <v>142</v>
      </c>
      <c r="AI17" t="s">
        <v>143</v>
      </c>
      <c r="AJ17" t="s">
        <v>136</v>
      </c>
    </row>
    <row r="18" spans="1:36" ht="15">
      <c r="A18" s="19" t="s">
        <v>100</v>
      </c>
      <c r="B18" s="3" t="s">
        <v>152</v>
      </c>
      <c r="C18" s="6">
        <v>10</v>
      </c>
      <c r="Y18" t="s">
        <v>137</v>
      </c>
      <c r="Z18" t="s">
        <v>144</v>
      </c>
      <c r="AA18" t="s">
        <v>127</v>
      </c>
      <c r="AB18" t="s">
        <v>141</v>
      </c>
      <c r="AH18" t="s">
        <v>142</v>
      </c>
      <c r="AI18" t="s">
        <v>143</v>
      </c>
      <c r="AJ18" t="s">
        <v>136</v>
      </c>
    </row>
    <row r="19" spans="1:36" ht="15">
      <c r="A19" s="19" t="s">
        <v>101</v>
      </c>
      <c r="B19" s="3" t="s">
        <v>78</v>
      </c>
      <c r="C19" s="6">
        <v>9</v>
      </c>
      <c r="Z19" t="s">
        <v>137</v>
      </c>
      <c r="AA19" t="s">
        <v>144</v>
      </c>
      <c r="AB19" t="s">
        <v>127</v>
      </c>
      <c r="AC19" t="s">
        <v>141</v>
      </c>
      <c r="AH19" t="s">
        <v>142</v>
      </c>
      <c r="AI19" t="s">
        <v>143</v>
      </c>
      <c r="AJ19" t="s">
        <v>136</v>
      </c>
    </row>
    <row r="20" spans="1:37" ht="15">
      <c r="A20" s="19" t="s">
        <v>102</v>
      </c>
      <c r="B20" s="4" t="s">
        <v>153</v>
      </c>
      <c r="C20" s="6">
        <v>10</v>
      </c>
      <c r="AA20" t="s">
        <v>145</v>
      </c>
      <c r="AF20" t="s">
        <v>144</v>
      </c>
      <c r="AG20" t="s">
        <v>127</v>
      </c>
      <c r="AH20" t="s">
        <v>141</v>
      </c>
      <c r="AI20" t="s">
        <v>142</v>
      </c>
      <c r="AJ20" t="s">
        <v>143</v>
      </c>
      <c r="AK20" t="s">
        <v>136</v>
      </c>
    </row>
    <row r="21" spans="1:38" ht="30">
      <c r="A21" s="19" t="s">
        <v>103</v>
      </c>
      <c r="B21" s="3" t="s">
        <v>154</v>
      </c>
      <c r="C21" s="15">
        <v>5</v>
      </c>
      <c r="AF21" s="1" t="s">
        <v>137</v>
      </c>
      <c r="AG21" s="1" t="s">
        <v>144</v>
      </c>
      <c r="AH21" t="s">
        <v>127</v>
      </c>
      <c r="AI21" s="1" t="s">
        <v>141</v>
      </c>
      <c r="AJ21" s="1" t="s">
        <v>142</v>
      </c>
      <c r="AK21" s="1" t="s">
        <v>143</v>
      </c>
      <c r="AL21" s="1" t="s">
        <v>136</v>
      </c>
    </row>
    <row r="22" spans="1:41" ht="15">
      <c r="A22" s="19" t="s">
        <v>104</v>
      </c>
      <c r="B22" s="3" t="s">
        <v>80</v>
      </c>
      <c r="C22" s="15">
        <v>7</v>
      </c>
      <c r="AG22" t="s">
        <v>137</v>
      </c>
      <c r="AH22" t="s">
        <v>144</v>
      </c>
      <c r="AI22" t="s">
        <v>127</v>
      </c>
      <c r="AJ22" t="s">
        <v>141</v>
      </c>
      <c r="AM22" t="s">
        <v>142</v>
      </c>
      <c r="AN22" t="s">
        <v>143</v>
      </c>
      <c r="AO22" t="s">
        <v>136</v>
      </c>
    </row>
    <row r="23" spans="1:41" ht="15">
      <c r="A23" s="19" t="s">
        <v>105</v>
      </c>
      <c r="B23" s="3" t="s">
        <v>81</v>
      </c>
      <c r="C23" s="15">
        <v>6</v>
      </c>
      <c r="AH23" t="s">
        <v>137</v>
      </c>
      <c r="AI23" t="s">
        <v>144</v>
      </c>
      <c r="AJ23" t="s">
        <v>127</v>
      </c>
      <c r="AK23" t="s">
        <v>141</v>
      </c>
      <c r="AM23" t="s">
        <v>142</v>
      </c>
      <c r="AN23" t="s">
        <v>143</v>
      </c>
      <c r="AO23" t="s">
        <v>136</v>
      </c>
    </row>
    <row r="24" spans="1:44" ht="15">
      <c r="A24" s="19" t="s">
        <v>106</v>
      </c>
      <c r="B24" s="3" t="s">
        <v>155</v>
      </c>
      <c r="C24" s="15">
        <v>8</v>
      </c>
      <c r="AI24" t="s">
        <v>137</v>
      </c>
      <c r="AM24" t="s">
        <v>144</v>
      </c>
      <c r="AN24" t="s">
        <v>127</v>
      </c>
      <c r="AO24" t="s">
        <v>141</v>
      </c>
      <c r="AP24" t="s">
        <v>142</v>
      </c>
      <c r="AQ24" t="s">
        <v>143</v>
      </c>
      <c r="AR24" t="s">
        <v>136</v>
      </c>
    </row>
    <row r="25" spans="1:45" ht="15">
      <c r="A25" s="19" t="s">
        <v>107</v>
      </c>
      <c r="B25" s="3" t="s">
        <v>156</v>
      </c>
      <c r="C25" s="15">
        <v>5</v>
      </c>
      <c r="AM25" t="s">
        <v>137</v>
      </c>
      <c r="AN25" t="s">
        <v>144</v>
      </c>
      <c r="AO25" t="s">
        <v>127</v>
      </c>
      <c r="AP25" t="s">
        <v>141</v>
      </c>
      <c r="AQ25" t="s">
        <v>142</v>
      </c>
      <c r="AR25" t="s">
        <v>143</v>
      </c>
      <c r="AS25" t="s">
        <v>136</v>
      </c>
    </row>
    <row r="26" spans="1:46" ht="15">
      <c r="A26" s="19" t="s">
        <v>108</v>
      </c>
      <c r="B26" s="3" t="s">
        <v>83</v>
      </c>
      <c r="C26" s="15">
        <v>5</v>
      </c>
      <c r="AN26" t="s">
        <v>137</v>
      </c>
      <c r="AO26" t="s">
        <v>144</v>
      </c>
      <c r="AP26" t="s">
        <v>127</v>
      </c>
      <c r="AQ26" t="s">
        <v>141</v>
      </c>
      <c r="AR26" t="s">
        <v>142</v>
      </c>
      <c r="AS26" t="s">
        <v>143</v>
      </c>
      <c r="AT26" t="s">
        <v>136</v>
      </c>
    </row>
    <row r="27" spans="1:48" ht="15">
      <c r="A27" s="19" t="s">
        <v>109</v>
      </c>
      <c r="B27" s="3" t="s">
        <v>84</v>
      </c>
      <c r="C27" s="15">
        <v>6</v>
      </c>
      <c r="AO27" t="s">
        <v>137</v>
      </c>
      <c r="AP27" t="s">
        <v>144</v>
      </c>
      <c r="AQ27" t="s">
        <v>127</v>
      </c>
      <c r="AR27" t="s">
        <v>141</v>
      </c>
      <c r="AT27" t="s">
        <v>142</v>
      </c>
      <c r="AU27" t="s">
        <v>143</v>
      </c>
      <c r="AV27" t="s">
        <v>136</v>
      </c>
    </row>
    <row r="28" spans="1:48" ht="15">
      <c r="A28" s="19" t="s">
        <v>110</v>
      </c>
      <c r="B28" s="3" t="s">
        <v>85</v>
      </c>
      <c r="C28" s="15">
        <v>5</v>
      </c>
      <c r="AP28" t="s">
        <v>137</v>
      </c>
      <c r="AQ28" t="s">
        <v>144</v>
      </c>
      <c r="AR28" t="s">
        <v>127</v>
      </c>
      <c r="AS28" t="s">
        <v>141</v>
      </c>
      <c r="AT28" t="s">
        <v>142</v>
      </c>
      <c r="AU28" t="s">
        <v>143</v>
      </c>
      <c r="AV28" t="s">
        <v>136</v>
      </c>
    </row>
    <row r="29" spans="1:51" ht="15">
      <c r="A29" s="19" t="s">
        <v>111</v>
      </c>
      <c r="B29" s="3" t="s">
        <v>157</v>
      </c>
      <c r="C29" s="15">
        <v>7</v>
      </c>
      <c r="AQ29" t="s">
        <v>145</v>
      </c>
      <c r="AT29" t="s">
        <v>144</v>
      </c>
      <c r="AU29" t="s">
        <v>127</v>
      </c>
      <c r="AV29" t="s">
        <v>141</v>
      </c>
      <c r="AW29" t="s">
        <v>142</v>
      </c>
      <c r="AX29" t="s">
        <v>143</v>
      </c>
      <c r="AY29" t="s">
        <v>136</v>
      </c>
    </row>
    <row r="30" spans="1:52" ht="15">
      <c r="A30" s="19" t="s">
        <v>112</v>
      </c>
      <c r="B30" s="3" t="s">
        <v>158</v>
      </c>
      <c r="C30" s="15">
        <v>5</v>
      </c>
      <c r="AT30" t="s">
        <v>137</v>
      </c>
      <c r="AU30" t="s">
        <v>144</v>
      </c>
      <c r="AV30" t="s">
        <v>127</v>
      </c>
      <c r="AW30" t="s">
        <v>141</v>
      </c>
      <c r="AX30" t="s">
        <v>142</v>
      </c>
      <c r="AY30" t="s">
        <v>143</v>
      </c>
      <c r="AZ30" t="s">
        <v>136</v>
      </c>
    </row>
    <row r="31" spans="1:53" ht="15">
      <c r="A31" s="19" t="s">
        <v>113</v>
      </c>
      <c r="B31" s="3" t="s">
        <v>86</v>
      </c>
      <c r="C31" s="15">
        <v>5</v>
      </c>
      <c r="AU31" t="s">
        <v>137</v>
      </c>
      <c r="AV31" t="s">
        <v>144</v>
      </c>
      <c r="AW31" t="s">
        <v>127</v>
      </c>
      <c r="AX31" t="s">
        <v>141</v>
      </c>
      <c r="AY31" t="s">
        <v>142</v>
      </c>
      <c r="AZ31" t="s">
        <v>143</v>
      </c>
      <c r="BA31" t="s">
        <v>136</v>
      </c>
    </row>
    <row r="32" spans="1:55" ht="15">
      <c r="A32" s="19" t="s">
        <v>114</v>
      </c>
      <c r="B32" s="3" t="s">
        <v>87</v>
      </c>
      <c r="C32" s="15">
        <v>6</v>
      </c>
      <c r="AV32" t="s">
        <v>137</v>
      </c>
      <c r="AW32" t="s">
        <v>144</v>
      </c>
      <c r="AX32" t="s">
        <v>127</v>
      </c>
      <c r="AY32" t="s">
        <v>141</v>
      </c>
      <c r="BA32" t="s">
        <v>142</v>
      </c>
      <c r="BB32" t="s">
        <v>143</v>
      </c>
      <c r="BC32" t="s">
        <v>136</v>
      </c>
    </row>
    <row r="33" spans="1:55" ht="15">
      <c r="A33" s="19" t="s">
        <v>115</v>
      </c>
      <c r="B33" s="3" t="s">
        <v>88</v>
      </c>
      <c r="C33" s="15">
        <v>5</v>
      </c>
      <c r="AW33" t="s">
        <v>137</v>
      </c>
      <c r="AX33" t="s">
        <v>144</v>
      </c>
      <c r="AY33" t="s">
        <v>127</v>
      </c>
      <c r="AZ33" t="s">
        <v>141</v>
      </c>
      <c r="BA33" t="s">
        <v>142</v>
      </c>
      <c r="BB33" t="s">
        <v>143</v>
      </c>
      <c r="BC33" t="s">
        <v>136</v>
      </c>
    </row>
    <row r="34" spans="1:58" ht="15">
      <c r="A34" s="19" t="s">
        <v>116</v>
      </c>
      <c r="B34" s="3" t="s">
        <v>159</v>
      </c>
      <c r="C34" s="15">
        <v>7</v>
      </c>
      <c r="AX34" t="s">
        <v>137</v>
      </c>
      <c r="BA34" t="s">
        <v>144</v>
      </c>
      <c r="BB34" t="s">
        <v>127</v>
      </c>
      <c r="BC34" t="s">
        <v>141</v>
      </c>
      <c r="BD34" t="s">
        <v>142</v>
      </c>
      <c r="BE34" t="s">
        <v>143</v>
      </c>
      <c r="BF34" t="s">
        <v>136</v>
      </c>
    </row>
    <row r="35" spans="1:59" ht="15">
      <c r="A35" s="19" t="s">
        <v>117</v>
      </c>
      <c r="B35" s="3" t="s">
        <v>160</v>
      </c>
      <c r="C35" s="15">
        <v>5</v>
      </c>
      <c r="BA35" t="s">
        <v>137</v>
      </c>
      <c r="BB35" t="s">
        <v>144</v>
      </c>
      <c r="BC35" t="s">
        <v>127</v>
      </c>
      <c r="BD35" t="s">
        <v>141</v>
      </c>
      <c r="BE35" t="s">
        <v>142</v>
      </c>
      <c r="BF35" t="s">
        <v>143</v>
      </c>
      <c r="BG35" t="s">
        <v>136</v>
      </c>
    </row>
    <row r="36" spans="1:62" ht="15">
      <c r="A36" s="19" t="s">
        <v>118</v>
      </c>
      <c r="B36" s="3" t="s">
        <v>89</v>
      </c>
      <c r="C36" s="15">
        <v>7</v>
      </c>
      <c r="BB36" t="s">
        <v>137</v>
      </c>
      <c r="BC36" t="s">
        <v>144</v>
      </c>
      <c r="BD36" t="s">
        <v>127</v>
      </c>
      <c r="BE36" t="s">
        <v>141</v>
      </c>
      <c r="BH36" t="s">
        <v>142</v>
      </c>
      <c r="BI36" t="s">
        <v>143</v>
      </c>
      <c r="BJ36" t="s">
        <v>136</v>
      </c>
    </row>
    <row r="37" spans="1:62" ht="15">
      <c r="A37" s="19" t="s">
        <v>119</v>
      </c>
      <c r="B37" s="3" t="s">
        <v>90</v>
      </c>
      <c r="C37" s="15">
        <v>6</v>
      </c>
      <c r="BC37" t="s">
        <v>137</v>
      </c>
      <c r="BD37" t="s">
        <v>144</v>
      </c>
      <c r="BE37" t="s">
        <v>127</v>
      </c>
      <c r="BF37" t="s">
        <v>141</v>
      </c>
      <c r="BH37" t="s">
        <v>142</v>
      </c>
      <c r="BI37" t="s">
        <v>143</v>
      </c>
      <c r="BJ37" t="s">
        <v>136</v>
      </c>
    </row>
    <row r="38" spans="1:64" ht="15">
      <c r="A38" s="19" t="s">
        <v>99</v>
      </c>
      <c r="B38" s="3" t="s">
        <v>91</v>
      </c>
      <c r="C38" s="15">
        <v>7</v>
      </c>
      <c r="BD38" t="s">
        <v>137</v>
      </c>
      <c r="BE38" t="s">
        <v>144</v>
      </c>
      <c r="BF38" t="s">
        <v>127</v>
      </c>
      <c r="BG38" s="20"/>
      <c r="BH38" t="s">
        <v>141</v>
      </c>
      <c r="BJ38" t="s">
        <v>142</v>
      </c>
      <c r="BK38" t="s">
        <v>143</v>
      </c>
      <c r="BL38" t="s">
        <v>136</v>
      </c>
    </row>
    <row r="39" spans="1:65" ht="15">
      <c r="A39" s="19" t="s">
        <v>100</v>
      </c>
      <c r="B39" s="3" t="s">
        <v>161</v>
      </c>
      <c r="C39" s="15">
        <v>7</v>
      </c>
      <c r="BE39" t="s">
        <v>61</v>
      </c>
      <c r="BH39" t="s">
        <v>144</v>
      </c>
      <c r="BI39" t="s">
        <v>127</v>
      </c>
      <c r="BJ39" t="s">
        <v>141</v>
      </c>
      <c r="BK39" t="s">
        <v>142</v>
      </c>
      <c r="BL39" t="s">
        <v>143</v>
      </c>
      <c r="BM39" t="s">
        <v>136</v>
      </c>
    </row>
    <row r="40" spans="1:66" ht="15">
      <c r="A40" s="19" t="s">
        <v>101</v>
      </c>
      <c r="B40" s="3" t="s">
        <v>162</v>
      </c>
      <c r="C40" s="15">
        <v>5</v>
      </c>
      <c r="BH40" t="s">
        <v>137</v>
      </c>
      <c r="BI40" t="s">
        <v>144</v>
      </c>
      <c r="BJ40" t="s">
        <v>127</v>
      </c>
      <c r="BK40" t="s">
        <v>141</v>
      </c>
      <c r="BL40" t="s">
        <v>142</v>
      </c>
      <c r="BM40" t="s">
        <v>143</v>
      </c>
      <c r="BN40" t="s">
        <v>136</v>
      </c>
    </row>
    <row r="41" spans="1:67" ht="15">
      <c r="A41" s="19" t="s">
        <v>102</v>
      </c>
      <c r="B41" s="3" t="s">
        <v>92</v>
      </c>
      <c r="C41" s="15">
        <v>5</v>
      </c>
      <c r="BI41" t="s">
        <v>137</v>
      </c>
      <c r="BJ41" t="s">
        <v>144</v>
      </c>
      <c r="BK41" t="s">
        <v>127</v>
      </c>
      <c r="BL41" t="s">
        <v>141</v>
      </c>
      <c r="BM41" t="s">
        <v>142</v>
      </c>
      <c r="BN41" t="s">
        <v>143</v>
      </c>
      <c r="BO41" t="s">
        <v>136</v>
      </c>
    </row>
    <row r="42" spans="1:67" ht="15">
      <c r="A42" s="19" t="s">
        <v>103</v>
      </c>
      <c r="B42" s="3" t="s">
        <v>93</v>
      </c>
      <c r="C42" s="2" t="s">
        <v>97</v>
      </c>
      <c r="BJ42" t="s">
        <v>137</v>
      </c>
      <c r="BK42" t="s">
        <v>144</v>
      </c>
      <c r="BL42" t="s">
        <v>127</v>
      </c>
      <c r="BM42" t="s">
        <v>141</v>
      </c>
      <c r="BO42" t="s">
        <v>142</v>
      </c>
    </row>
    <row r="43" spans="1:67" ht="15">
      <c r="A43" s="19" t="s">
        <v>104</v>
      </c>
      <c r="B43" s="3" t="s">
        <v>94</v>
      </c>
      <c r="C43" s="2" t="s">
        <v>97</v>
      </c>
      <c r="BK43" t="s">
        <v>137</v>
      </c>
      <c r="BL43" t="s">
        <v>144</v>
      </c>
      <c r="BM43" t="s">
        <v>127</v>
      </c>
      <c r="BN43" t="s">
        <v>141</v>
      </c>
      <c r="BO43" t="s">
        <v>142</v>
      </c>
    </row>
    <row r="44" spans="1:67" ht="15">
      <c r="A44" s="19" t="s">
        <v>105</v>
      </c>
      <c r="B44" s="3" t="s">
        <v>163</v>
      </c>
      <c r="C44" s="2" t="s">
        <v>97</v>
      </c>
      <c r="BL44" t="s">
        <v>137</v>
      </c>
      <c r="BO44" t="s">
        <v>144</v>
      </c>
    </row>
    <row r="45" spans="2:67" ht="15">
      <c r="B45" s="12"/>
      <c r="BO45" t="s">
        <v>146</v>
      </c>
    </row>
    <row r="46" ht="15">
      <c r="B46" s="14"/>
    </row>
    <row r="47" ht="15">
      <c r="B47" s="14"/>
    </row>
    <row r="48" ht="15">
      <c r="B48" s="14"/>
    </row>
    <row r="49" ht="15">
      <c r="B49" s="14"/>
    </row>
    <row r="50" ht="15">
      <c r="B50" s="14"/>
    </row>
    <row r="51" ht="15">
      <c r="B51" s="14"/>
    </row>
    <row r="52" ht="15">
      <c r="B52" s="14"/>
    </row>
    <row r="53" ht="15">
      <c r="B53" s="14"/>
    </row>
    <row r="54" ht="15">
      <c r="B54" s="14"/>
    </row>
    <row r="55" ht="15">
      <c r="B55" s="14"/>
    </row>
    <row r="56" ht="15">
      <c r="B56" s="14"/>
    </row>
    <row r="57" ht="15">
      <c r="B57" s="14"/>
    </row>
    <row r="58" ht="15">
      <c r="B58" s="14"/>
    </row>
    <row r="59" ht="15">
      <c r="B59" s="14"/>
    </row>
    <row r="60" ht="15">
      <c r="B60" s="14"/>
    </row>
    <row r="61" ht="15">
      <c r="B61" s="14"/>
    </row>
    <row r="62" ht="15">
      <c r="B62" s="14"/>
    </row>
    <row r="63" ht="15">
      <c r="B63" s="14"/>
    </row>
    <row r="64" ht="15">
      <c r="B64" s="14"/>
    </row>
    <row r="65" ht="15">
      <c r="B65" s="14"/>
    </row>
    <row r="66" ht="15">
      <c r="B66" s="14"/>
    </row>
    <row r="67" ht="15">
      <c r="B67" s="14"/>
    </row>
    <row r="68" ht="15">
      <c r="B68" s="14"/>
    </row>
    <row r="69" ht="15">
      <c r="B69" s="14"/>
    </row>
    <row r="70" ht="15">
      <c r="B70" s="14"/>
    </row>
    <row r="71" ht="15">
      <c r="B71" s="14"/>
    </row>
    <row r="72" ht="15">
      <c r="B72" s="14"/>
    </row>
    <row r="73" ht="15">
      <c r="B73" s="14"/>
    </row>
    <row r="74" ht="15">
      <c r="B74" s="14"/>
    </row>
    <row r="75" ht="15">
      <c r="B75" s="14"/>
    </row>
    <row r="76" ht="15">
      <c r="B76" s="14"/>
    </row>
    <row r="77" ht="15">
      <c r="B77" s="14"/>
    </row>
    <row r="78" ht="15">
      <c r="B78" s="14"/>
    </row>
    <row r="79" ht="15">
      <c r="B79" s="14"/>
    </row>
    <row r="80" ht="15">
      <c r="B80" s="14"/>
    </row>
    <row r="81" ht="15">
      <c r="B81" s="14"/>
    </row>
    <row r="82" ht="15">
      <c r="B82" s="14"/>
    </row>
    <row r="83" ht="15">
      <c r="B83" s="14"/>
    </row>
    <row r="84" ht="15">
      <c r="B84" s="14"/>
    </row>
    <row r="85" ht="15">
      <c r="B85" s="14"/>
    </row>
    <row r="86" ht="15">
      <c r="B86" s="14"/>
    </row>
    <row r="87" ht="15">
      <c r="B87" s="14"/>
    </row>
    <row r="88" ht="15">
      <c r="B88" s="14"/>
    </row>
    <row r="89" ht="15">
      <c r="B89" s="14"/>
    </row>
    <row r="90" ht="15">
      <c r="B90" s="14"/>
    </row>
    <row r="91" ht="15">
      <c r="B91" s="14"/>
    </row>
    <row r="92" ht="15">
      <c r="B92" s="14"/>
    </row>
    <row r="93" ht="15">
      <c r="B93" s="14"/>
    </row>
    <row r="94" ht="15">
      <c r="B94" s="14"/>
    </row>
    <row r="95" ht="15">
      <c r="B95" s="14"/>
    </row>
    <row r="96" ht="15">
      <c r="B96" s="14"/>
    </row>
    <row r="97" ht="15">
      <c r="B97" s="14"/>
    </row>
    <row r="98" ht="15">
      <c r="B98" s="14"/>
    </row>
    <row r="99" ht="15">
      <c r="B99" s="14"/>
    </row>
    <row r="100" ht="15">
      <c r="B100" s="14"/>
    </row>
    <row r="101" ht="15">
      <c r="B101" s="14"/>
    </row>
    <row r="102" ht="15">
      <c r="B102" s="14"/>
    </row>
    <row r="103" ht="15">
      <c r="B103" s="14"/>
    </row>
    <row r="104" ht="15">
      <c r="B104" s="14"/>
    </row>
    <row r="105" ht="15">
      <c r="B105" s="14"/>
    </row>
    <row r="106" ht="15">
      <c r="B106" s="14"/>
    </row>
    <row r="107" ht="15">
      <c r="B107" s="14"/>
    </row>
    <row r="108" ht="15">
      <c r="B108" s="14"/>
    </row>
    <row r="109" ht="15">
      <c r="B109" s="14"/>
    </row>
    <row r="110" ht="15">
      <c r="B110" s="14"/>
    </row>
    <row r="111" ht="15">
      <c r="B111" s="14"/>
    </row>
    <row r="112" ht="15">
      <c r="B112" s="14"/>
    </row>
    <row r="113" ht="15">
      <c r="B113" s="14"/>
    </row>
    <row r="114" ht="15">
      <c r="B114" s="14"/>
    </row>
    <row r="115" ht="15">
      <c r="B115" s="14"/>
    </row>
    <row r="116" ht="15">
      <c r="B116" s="14"/>
    </row>
    <row r="117" ht="15">
      <c r="B117" s="14"/>
    </row>
    <row r="118" ht="15">
      <c r="B118" s="14"/>
    </row>
    <row r="119" ht="15">
      <c r="B119" s="14"/>
    </row>
    <row r="120" ht="15">
      <c r="B120" s="14"/>
    </row>
    <row r="121" ht="15">
      <c r="B121" s="14"/>
    </row>
    <row r="122" ht="15">
      <c r="B122" s="14"/>
    </row>
    <row r="123" ht="15">
      <c r="B123" s="14"/>
    </row>
    <row r="124" ht="15">
      <c r="B124" s="14"/>
    </row>
    <row r="125" ht="15">
      <c r="B125" s="14"/>
    </row>
    <row r="126" ht="15">
      <c r="B126" s="14"/>
    </row>
    <row r="127" ht="15">
      <c r="B127" s="14"/>
    </row>
    <row r="128" ht="15">
      <c r="B128" s="14"/>
    </row>
    <row r="129" ht="15">
      <c r="B129" s="14"/>
    </row>
    <row r="130" ht="15">
      <c r="B130" s="14"/>
    </row>
    <row r="131" ht="15">
      <c r="B131" s="14"/>
    </row>
    <row r="132" ht="15">
      <c r="B132" s="14"/>
    </row>
    <row r="133" ht="15">
      <c r="B133" s="14"/>
    </row>
    <row r="134" ht="15">
      <c r="B134" s="14"/>
    </row>
    <row r="135" ht="15">
      <c r="B135" s="14"/>
    </row>
    <row r="136" ht="15">
      <c r="B136" s="14"/>
    </row>
    <row r="137" ht="15">
      <c r="B137" s="14"/>
    </row>
    <row r="138" ht="15">
      <c r="B138" s="14"/>
    </row>
    <row r="139" ht="15">
      <c r="B139" s="14"/>
    </row>
    <row r="140" ht="15">
      <c r="B140" s="14"/>
    </row>
    <row r="141" ht="15">
      <c r="B141" s="14"/>
    </row>
    <row r="142" ht="15">
      <c r="B142" s="14"/>
    </row>
    <row r="143" ht="15">
      <c r="B143" s="14"/>
    </row>
    <row r="144" ht="15">
      <c r="B144" s="14"/>
    </row>
    <row r="145" ht="15">
      <c r="B145" s="14"/>
    </row>
    <row r="146" ht="15">
      <c r="B146" s="14"/>
    </row>
    <row r="147" ht="15">
      <c r="B147" s="14"/>
    </row>
    <row r="148" ht="15">
      <c r="B148" s="14"/>
    </row>
    <row r="149" ht="15">
      <c r="B149" s="14"/>
    </row>
    <row r="150" ht="15">
      <c r="B150" s="14"/>
    </row>
    <row r="151" ht="15">
      <c r="B151" s="14"/>
    </row>
    <row r="152" ht="15">
      <c r="B152" s="14"/>
    </row>
    <row r="153" ht="15">
      <c r="B153" s="14"/>
    </row>
    <row r="154" ht="15">
      <c r="B154" s="14"/>
    </row>
    <row r="155" ht="15">
      <c r="B155" s="14"/>
    </row>
    <row r="156" ht="15">
      <c r="B156" s="14"/>
    </row>
    <row r="157" ht="15">
      <c r="B157" s="14"/>
    </row>
    <row r="158" ht="15">
      <c r="B158" s="14"/>
    </row>
    <row r="159" ht="15">
      <c r="B159" s="14"/>
    </row>
    <row r="160" ht="15">
      <c r="B160" s="14"/>
    </row>
    <row r="161" ht="15">
      <c r="B161" s="14"/>
    </row>
    <row r="162" ht="15">
      <c r="B162" s="14"/>
    </row>
    <row r="163" ht="15">
      <c r="B163" s="14"/>
    </row>
    <row r="164" ht="15">
      <c r="B164" s="14"/>
    </row>
    <row r="165" ht="15">
      <c r="B165" s="14"/>
    </row>
    <row r="166" ht="15">
      <c r="B166" s="14"/>
    </row>
    <row r="167" ht="15">
      <c r="B167" s="14"/>
    </row>
    <row r="168" ht="15">
      <c r="B168" s="14"/>
    </row>
    <row r="169" ht="15">
      <c r="B169" s="14"/>
    </row>
    <row r="170" ht="15">
      <c r="B170" s="14"/>
    </row>
    <row r="171" ht="15">
      <c r="B171" s="14"/>
    </row>
    <row r="172" ht="15">
      <c r="B172" s="14"/>
    </row>
    <row r="173" ht="15">
      <c r="B173" s="14"/>
    </row>
    <row r="174" ht="15">
      <c r="B174" s="14"/>
    </row>
    <row r="175" ht="15">
      <c r="B175" s="14"/>
    </row>
    <row r="176" ht="15">
      <c r="B176" s="14"/>
    </row>
    <row r="177" ht="15">
      <c r="B177" s="14"/>
    </row>
    <row r="178" ht="15">
      <c r="B178" s="14"/>
    </row>
    <row r="179" ht="15">
      <c r="B179" s="14"/>
    </row>
    <row r="180" ht="15">
      <c r="B180" s="14"/>
    </row>
    <row r="181" ht="15">
      <c r="B181" s="14"/>
    </row>
    <row r="182" ht="15">
      <c r="B182" s="14"/>
    </row>
    <row r="183" ht="15">
      <c r="B183" s="14"/>
    </row>
    <row r="184" ht="15">
      <c r="B184" s="14"/>
    </row>
    <row r="185" ht="15">
      <c r="B185" s="14"/>
    </row>
    <row r="186" ht="15">
      <c r="B186" s="14"/>
    </row>
    <row r="187" ht="15">
      <c r="B187" s="14"/>
    </row>
    <row r="188" ht="15">
      <c r="B188" s="14"/>
    </row>
    <row r="189" ht="15">
      <c r="B189" s="14"/>
    </row>
    <row r="190" ht="15">
      <c r="B190" s="14"/>
    </row>
    <row r="191" ht="15">
      <c r="B191" s="14"/>
    </row>
    <row r="192" ht="15">
      <c r="B192" s="14"/>
    </row>
    <row r="193" ht="15">
      <c r="B193" s="14"/>
    </row>
    <row r="194" ht="15">
      <c r="B194" s="14"/>
    </row>
    <row r="195" ht="15">
      <c r="B195" s="14"/>
    </row>
    <row r="196" ht="15">
      <c r="B196" s="14"/>
    </row>
    <row r="197" ht="15">
      <c r="B197" s="14"/>
    </row>
    <row r="198" ht="15">
      <c r="B198" s="14"/>
    </row>
    <row r="199" ht="15">
      <c r="B199" s="14"/>
    </row>
    <row r="200" ht="15">
      <c r="B200" s="14"/>
    </row>
    <row r="201" ht="15">
      <c r="B201" s="14"/>
    </row>
    <row r="202" ht="15">
      <c r="B202" s="14"/>
    </row>
    <row r="203" ht="15">
      <c r="B203" s="14"/>
    </row>
    <row r="204" ht="15">
      <c r="B204" s="14"/>
    </row>
    <row r="205" ht="15">
      <c r="B205" s="14"/>
    </row>
    <row r="206" ht="15">
      <c r="B206" s="14"/>
    </row>
    <row r="207" ht="15">
      <c r="B207" s="14"/>
    </row>
    <row r="208" ht="15">
      <c r="B208" s="14"/>
    </row>
    <row r="209" ht="15">
      <c r="B209" s="14"/>
    </row>
    <row r="210" ht="15">
      <c r="B210" s="14"/>
    </row>
    <row r="211" ht="15">
      <c r="B211" s="14"/>
    </row>
    <row r="212" ht="15">
      <c r="B212" s="14"/>
    </row>
    <row r="213" ht="15">
      <c r="B213" s="14"/>
    </row>
    <row r="214" ht="15">
      <c r="B214" s="14"/>
    </row>
    <row r="215" ht="15">
      <c r="B215" s="14"/>
    </row>
    <row r="216" ht="15">
      <c r="B216" s="14"/>
    </row>
    <row r="217" ht="15">
      <c r="B217" s="14"/>
    </row>
    <row r="218" ht="15">
      <c r="B218" s="14"/>
    </row>
    <row r="219" ht="15">
      <c r="B219" s="14"/>
    </row>
    <row r="220" ht="15">
      <c r="B220" s="14"/>
    </row>
    <row r="221" ht="15">
      <c r="B221" s="14"/>
    </row>
    <row r="222" ht="15">
      <c r="B222" s="14"/>
    </row>
    <row r="223" ht="15">
      <c r="B223" s="14"/>
    </row>
    <row r="224" ht="15">
      <c r="B224" s="14"/>
    </row>
    <row r="225" ht="15">
      <c r="B225" s="14"/>
    </row>
    <row r="226" ht="15">
      <c r="B226" s="14"/>
    </row>
    <row r="227" ht="15">
      <c r="B227" s="14"/>
    </row>
    <row r="228" ht="15">
      <c r="B228" s="14"/>
    </row>
    <row r="229" ht="15">
      <c r="B229" s="14"/>
    </row>
    <row r="230" ht="15">
      <c r="B230" s="14"/>
    </row>
    <row r="231" ht="15">
      <c r="B231" s="14"/>
    </row>
    <row r="232" ht="15">
      <c r="B232" s="14"/>
    </row>
    <row r="233" ht="15">
      <c r="B233" s="14"/>
    </row>
    <row r="234" ht="15">
      <c r="B234" s="14"/>
    </row>
    <row r="235" ht="15">
      <c r="B235" s="14"/>
    </row>
    <row r="236" ht="15">
      <c r="B236" s="14"/>
    </row>
    <row r="237" ht="15">
      <c r="B237" s="14"/>
    </row>
    <row r="238" ht="15">
      <c r="B238" s="14"/>
    </row>
    <row r="239" ht="15">
      <c r="B239" s="14"/>
    </row>
    <row r="240" ht="15">
      <c r="B240" s="14"/>
    </row>
    <row r="241" ht="15">
      <c r="B241" s="14"/>
    </row>
    <row r="242" ht="15">
      <c r="B242" s="14"/>
    </row>
    <row r="243" ht="15">
      <c r="B243" s="14"/>
    </row>
    <row r="244" ht="15">
      <c r="B244" s="14"/>
    </row>
    <row r="245" ht="15">
      <c r="B245" s="14"/>
    </row>
    <row r="246" ht="15">
      <c r="B246" s="14"/>
    </row>
    <row r="247" ht="15">
      <c r="B247" s="14"/>
    </row>
    <row r="248" ht="15">
      <c r="B248" s="14"/>
    </row>
    <row r="249" ht="15">
      <c r="B249" s="14"/>
    </row>
    <row r="250" ht="15">
      <c r="B250" s="14"/>
    </row>
    <row r="251" ht="15">
      <c r="B251" s="14"/>
    </row>
    <row r="252" ht="15">
      <c r="B252" s="14"/>
    </row>
    <row r="253" ht="15">
      <c r="B253" s="14"/>
    </row>
    <row r="254" ht="15">
      <c r="B254" s="14"/>
    </row>
    <row r="255" ht="15">
      <c r="B255" s="14"/>
    </row>
    <row r="256" ht="15">
      <c r="B256" s="14"/>
    </row>
    <row r="257" ht="15">
      <c r="B257" s="14"/>
    </row>
    <row r="258" ht="15">
      <c r="B258" s="14"/>
    </row>
    <row r="259" ht="15">
      <c r="B259" s="14"/>
    </row>
    <row r="260" ht="15">
      <c r="B260" s="14"/>
    </row>
    <row r="261" ht="15">
      <c r="B261" s="14"/>
    </row>
    <row r="262" ht="15">
      <c r="B262" s="14"/>
    </row>
    <row r="263" ht="15">
      <c r="B263" s="14"/>
    </row>
  </sheetData>
  <sheetProtection/>
  <mergeCells count="1">
    <mergeCell ref="A2:C2"/>
  </mergeCells>
  <printOptions gridLines="1"/>
  <pageMargins left="0.17" right="0.17" top="0.75" bottom="0.75" header="0.3" footer="0.3"/>
  <pageSetup fitToWidth="8" fitToHeight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2" sqref="D2"/>
    </sheetView>
  </sheetViews>
  <sheetFormatPr defaultColWidth="9.140625" defaultRowHeight="15"/>
  <cols>
    <col min="1" max="1" width="7.421875" style="5" customWidth="1"/>
    <col min="2" max="2" width="11.57421875" style="13" customWidth="1"/>
    <col min="3" max="3" width="11.140625" style="0" customWidth="1"/>
    <col min="4" max="8" width="20.421875" style="0" bestFit="1" customWidth="1"/>
    <col min="9" max="9" width="15.57421875" style="0" bestFit="1" customWidth="1"/>
    <col min="10" max="11" width="24.28125" style="0" bestFit="1" customWidth="1"/>
    <col min="12" max="12" width="21.421875" style="0" bestFit="1" customWidth="1"/>
    <col min="13" max="13" width="24.28125" style="0" bestFit="1" customWidth="1"/>
    <col min="14" max="14" width="20.421875" style="0" bestFit="1" customWidth="1"/>
    <col min="15" max="15" width="24.28125" style="0" bestFit="1" customWidth="1"/>
    <col min="16" max="16" width="14.7109375" style="0" bestFit="1" customWidth="1"/>
    <col min="17" max="18" width="24.28125" style="0" bestFit="1" customWidth="1"/>
    <col min="19" max="19" width="20.421875" style="0" bestFit="1" customWidth="1"/>
    <col min="20" max="20" width="24.28125" style="0" bestFit="1" customWidth="1"/>
    <col min="21" max="21" width="20.421875" style="0" bestFit="1" customWidth="1"/>
    <col min="22" max="22" width="24.28125" style="0" bestFit="1" customWidth="1"/>
    <col min="23" max="23" width="14.7109375" style="0" bestFit="1" customWidth="1"/>
    <col min="24" max="25" width="24.28125" style="0" bestFit="1" customWidth="1"/>
    <col min="26" max="26" width="20.421875" style="0" bestFit="1" customWidth="1"/>
    <col min="27" max="27" width="24.28125" style="0" bestFit="1" customWidth="1"/>
    <col min="28" max="28" width="14.7109375" style="0" bestFit="1" customWidth="1"/>
    <col min="29" max="29" width="24.28125" style="0" bestFit="1" customWidth="1"/>
    <col min="30" max="30" width="9.57421875" style="0" bestFit="1" customWidth="1"/>
    <col min="31" max="31" width="10.140625" style="0" bestFit="1" customWidth="1"/>
    <col min="32" max="32" width="20.57421875" style="0" customWidth="1"/>
    <col min="33" max="35" width="20.421875" style="0" bestFit="1" customWidth="1"/>
    <col min="36" max="36" width="24.28125" style="0" bestFit="1" customWidth="1"/>
    <col min="37" max="37" width="14.7109375" style="0" bestFit="1" customWidth="1"/>
    <col min="38" max="38" width="8.140625" style="0" bestFit="1" customWidth="1"/>
    <col min="39" max="40" width="20.421875" style="0" bestFit="1" customWidth="1"/>
    <col min="41" max="41" width="24.28125" style="0" bestFit="1" customWidth="1"/>
  </cols>
  <sheetData>
    <row r="1" spans="1:41" ht="121.5" thickBot="1" thickTop="1">
      <c r="A1" s="7" t="s">
        <v>96</v>
      </c>
      <c r="B1" s="8" t="s">
        <v>168</v>
      </c>
      <c r="C1" s="8" t="s">
        <v>183</v>
      </c>
      <c r="D1" s="8" t="s">
        <v>0</v>
      </c>
      <c r="E1" s="9" t="s">
        <v>1</v>
      </c>
      <c r="F1" s="9" t="s">
        <v>2</v>
      </c>
      <c r="G1" s="9" t="s">
        <v>3</v>
      </c>
      <c r="H1" s="23" t="s">
        <v>180</v>
      </c>
      <c r="I1" s="9" t="s">
        <v>5</v>
      </c>
      <c r="J1" s="25" t="s">
        <v>181</v>
      </c>
      <c r="K1" s="9" t="s">
        <v>7</v>
      </c>
      <c r="L1" s="11" t="s">
        <v>8</v>
      </c>
      <c r="M1" s="9" t="s">
        <v>9</v>
      </c>
      <c r="N1" s="9" t="s">
        <v>10</v>
      </c>
      <c r="O1" s="9" t="s">
        <v>11</v>
      </c>
      <c r="P1" s="11" t="s">
        <v>12</v>
      </c>
      <c r="Q1" s="11" t="s">
        <v>13</v>
      </c>
      <c r="R1" s="9" t="s">
        <v>14</v>
      </c>
      <c r="S1" s="11" t="s">
        <v>15</v>
      </c>
      <c r="T1" s="9" t="s">
        <v>16</v>
      </c>
      <c r="U1" s="9" t="s">
        <v>17</v>
      </c>
      <c r="V1" s="9" t="s">
        <v>18</v>
      </c>
      <c r="W1" s="9" t="s">
        <v>19</v>
      </c>
      <c r="X1" s="10" t="s">
        <v>20</v>
      </c>
      <c r="Y1" s="9" t="s">
        <v>21</v>
      </c>
      <c r="Z1" s="10" t="s">
        <v>22</v>
      </c>
      <c r="AA1" s="9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9" t="s">
        <v>30</v>
      </c>
      <c r="AI1" s="9" t="s">
        <v>31</v>
      </c>
      <c r="AJ1" s="10" t="s">
        <v>32</v>
      </c>
      <c r="AK1" s="10" t="s">
        <v>33</v>
      </c>
      <c r="AL1" s="10" t="s">
        <v>34</v>
      </c>
      <c r="AM1" s="9" t="s">
        <v>35</v>
      </c>
      <c r="AN1" s="10" t="s">
        <v>36</v>
      </c>
      <c r="AO1" s="27" t="s">
        <v>182</v>
      </c>
    </row>
    <row r="2" spans="1:41" s="31" customFormat="1" ht="16.5" thickBot="1" thickTop="1">
      <c r="A2" s="76" t="s">
        <v>184</v>
      </c>
      <c r="B2" s="76"/>
      <c r="C2" s="76"/>
      <c r="D2" s="29"/>
      <c r="E2" s="29"/>
      <c r="F2" s="29">
        <v>7000</v>
      </c>
      <c r="G2" s="29">
        <v>7000</v>
      </c>
      <c r="H2" s="32">
        <v>30000</v>
      </c>
      <c r="I2" s="29">
        <v>31000</v>
      </c>
      <c r="J2" s="30"/>
      <c r="K2" s="29">
        <v>53000</v>
      </c>
      <c r="L2" s="33">
        <v>7000</v>
      </c>
      <c r="M2" s="33">
        <v>30000</v>
      </c>
      <c r="N2" s="33">
        <v>7000</v>
      </c>
      <c r="O2" s="33">
        <v>30000</v>
      </c>
      <c r="P2" s="33">
        <v>8000</v>
      </c>
      <c r="Q2" s="33"/>
      <c r="R2" s="33">
        <v>53000</v>
      </c>
      <c r="S2" s="33">
        <v>7000</v>
      </c>
      <c r="T2" s="33">
        <v>53000</v>
      </c>
      <c r="U2" s="33">
        <v>30000</v>
      </c>
      <c r="V2" s="33">
        <v>30000</v>
      </c>
      <c r="W2" s="33">
        <v>31000</v>
      </c>
      <c r="X2" s="33"/>
      <c r="Y2" s="33">
        <v>53000</v>
      </c>
      <c r="Z2" s="33">
        <v>7000</v>
      </c>
      <c r="AA2" s="33">
        <v>30000</v>
      </c>
      <c r="AB2" s="33"/>
      <c r="AC2" s="33"/>
      <c r="AD2" s="33"/>
      <c r="AE2" s="33"/>
      <c r="AF2" s="33">
        <v>7000</v>
      </c>
      <c r="AG2" s="33">
        <v>7000</v>
      </c>
      <c r="AH2" s="33">
        <v>53000</v>
      </c>
      <c r="AI2" s="33">
        <v>30000</v>
      </c>
      <c r="AJ2" s="33"/>
      <c r="AK2" s="33"/>
      <c r="AL2" s="33"/>
      <c r="AM2" s="33">
        <v>53000</v>
      </c>
      <c r="AN2" s="33">
        <v>7000</v>
      </c>
      <c r="AO2" s="72">
        <v>53000</v>
      </c>
    </row>
    <row r="3" spans="1:41" ht="15.75" thickTop="1">
      <c r="A3" s="3" t="s">
        <v>99</v>
      </c>
      <c r="B3" s="3" t="s">
        <v>65</v>
      </c>
      <c r="C3" s="74">
        <v>4</v>
      </c>
      <c r="D3" t="s">
        <v>164</v>
      </c>
      <c r="E3" t="s">
        <v>127</v>
      </c>
      <c r="F3" t="s">
        <v>128</v>
      </c>
      <c r="H3" s="24" t="s">
        <v>129</v>
      </c>
      <c r="I3" t="s">
        <v>130</v>
      </c>
      <c r="J3" s="26" t="s">
        <v>174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8"/>
    </row>
    <row r="4" spans="1:41" ht="15">
      <c r="A4" s="3" t="s">
        <v>100</v>
      </c>
      <c r="B4" s="3" t="s">
        <v>66</v>
      </c>
      <c r="C4" s="74">
        <v>4</v>
      </c>
      <c r="E4" t="s">
        <v>164</v>
      </c>
      <c r="F4" t="s">
        <v>127</v>
      </c>
      <c r="G4" t="s">
        <v>128</v>
      </c>
      <c r="H4" s="24"/>
      <c r="I4" t="s">
        <v>129</v>
      </c>
      <c r="J4" s="26" t="s">
        <v>130</v>
      </c>
      <c r="K4" s="20" t="s">
        <v>174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8"/>
    </row>
    <row r="5" spans="1:41" ht="15">
      <c r="A5" s="3" t="s">
        <v>101</v>
      </c>
      <c r="B5" s="3" t="s">
        <v>67</v>
      </c>
      <c r="C5" s="74">
        <v>5</v>
      </c>
      <c r="F5" t="s">
        <v>165</v>
      </c>
      <c r="G5" t="s">
        <v>134</v>
      </c>
      <c r="H5" s="24" t="s">
        <v>135</v>
      </c>
      <c r="J5" s="26"/>
      <c r="K5" s="20" t="s">
        <v>129</v>
      </c>
      <c r="L5" s="20" t="s">
        <v>130</v>
      </c>
      <c r="M5" s="20" t="s">
        <v>174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8"/>
    </row>
    <row r="6" spans="1:41" ht="15">
      <c r="A6" s="3" t="s">
        <v>102</v>
      </c>
      <c r="B6" s="3" t="s">
        <v>68</v>
      </c>
      <c r="C6" s="74">
        <v>4</v>
      </c>
      <c r="G6" t="s">
        <v>165</v>
      </c>
      <c r="H6" s="24" t="s">
        <v>134</v>
      </c>
      <c r="I6" t="s">
        <v>128</v>
      </c>
      <c r="J6" s="26"/>
      <c r="K6" s="20" t="s">
        <v>129</v>
      </c>
      <c r="L6" s="20" t="s">
        <v>130</v>
      </c>
      <c r="M6" s="20" t="s">
        <v>174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8"/>
    </row>
    <row r="7" spans="1:41" ht="30">
      <c r="A7" s="3" t="s">
        <v>103</v>
      </c>
      <c r="B7" s="3" t="s">
        <v>147</v>
      </c>
      <c r="C7" s="17">
        <v>5</v>
      </c>
      <c r="H7" s="24" t="s">
        <v>165</v>
      </c>
      <c r="I7" t="s">
        <v>134</v>
      </c>
      <c r="J7" s="26" t="s">
        <v>141</v>
      </c>
      <c r="K7" s="20"/>
      <c r="L7" s="20"/>
      <c r="M7" s="20" t="s">
        <v>142</v>
      </c>
      <c r="N7" s="20" t="s">
        <v>143</v>
      </c>
      <c r="O7" s="20" t="s">
        <v>174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8"/>
    </row>
    <row r="8" spans="1:41" ht="15">
      <c r="A8" s="3" t="s">
        <v>104</v>
      </c>
      <c r="B8" s="18" t="s">
        <v>69</v>
      </c>
      <c r="C8" s="17">
        <v>4</v>
      </c>
      <c r="H8" s="24"/>
      <c r="J8" s="26"/>
      <c r="K8" s="20" t="s">
        <v>166</v>
      </c>
      <c r="L8" s="20" t="s">
        <v>127</v>
      </c>
      <c r="M8" s="20" t="s">
        <v>128</v>
      </c>
      <c r="N8" s="20"/>
      <c r="O8" s="20" t="s">
        <v>142</v>
      </c>
      <c r="P8" s="20" t="s">
        <v>143</v>
      </c>
      <c r="Q8" s="20" t="s">
        <v>174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8"/>
    </row>
    <row r="9" spans="1:41" ht="15">
      <c r="A9" s="3" t="s">
        <v>105</v>
      </c>
      <c r="B9" s="3" t="s">
        <v>70</v>
      </c>
      <c r="C9" s="17">
        <v>6</v>
      </c>
      <c r="H9" s="24"/>
      <c r="J9" s="26"/>
      <c r="K9" s="20"/>
      <c r="L9" s="20" t="s">
        <v>167</v>
      </c>
      <c r="M9" s="20" t="s">
        <v>127</v>
      </c>
      <c r="N9" s="20" t="s">
        <v>141</v>
      </c>
      <c r="O9" s="20"/>
      <c r="R9" s="20" t="s">
        <v>142</v>
      </c>
      <c r="S9" s="20" t="s">
        <v>143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8"/>
    </row>
    <row r="10" spans="1:41" ht="15">
      <c r="A10" s="3" t="s">
        <v>106</v>
      </c>
      <c r="B10" s="3" t="s">
        <v>71</v>
      </c>
      <c r="C10" s="16">
        <v>5</v>
      </c>
      <c r="H10" s="24"/>
      <c r="J10" s="26"/>
      <c r="K10" s="20"/>
      <c r="L10" s="20"/>
      <c r="M10" s="20" t="s">
        <v>165</v>
      </c>
      <c r="N10" s="20" t="s">
        <v>127</v>
      </c>
      <c r="O10" s="20" t="s">
        <v>141</v>
      </c>
      <c r="P10" s="20"/>
      <c r="Q10" s="20"/>
      <c r="R10" s="20" t="s">
        <v>142</v>
      </c>
      <c r="S10" s="20" t="s">
        <v>143</v>
      </c>
      <c r="T10" s="20" t="s">
        <v>174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8"/>
    </row>
    <row r="11" spans="1:41" ht="15">
      <c r="A11" s="3" t="s">
        <v>107</v>
      </c>
      <c r="B11" s="3" t="s">
        <v>72</v>
      </c>
      <c r="C11" s="17">
        <v>6</v>
      </c>
      <c r="H11" s="24"/>
      <c r="J11" s="26"/>
      <c r="K11" s="20"/>
      <c r="L11" s="20"/>
      <c r="M11" s="20"/>
      <c r="N11" s="20" t="s">
        <v>165</v>
      </c>
      <c r="O11" s="20" t="s">
        <v>127</v>
      </c>
      <c r="P11" s="20" t="s">
        <v>141</v>
      </c>
      <c r="Q11" s="20"/>
      <c r="T11" s="20" t="s">
        <v>142</v>
      </c>
      <c r="U11" s="20" t="s">
        <v>143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8"/>
    </row>
    <row r="12" spans="1:41" ht="15">
      <c r="A12" s="3" t="s">
        <v>108</v>
      </c>
      <c r="B12" s="3" t="s">
        <v>149</v>
      </c>
      <c r="C12" s="17">
        <v>5</v>
      </c>
      <c r="H12" s="24"/>
      <c r="J12" s="26"/>
      <c r="K12" s="20"/>
      <c r="L12" s="20"/>
      <c r="M12" s="20"/>
      <c r="N12" s="20"/>
      <c r="O12" s="20" t="s">
        <v>165</v>
      </c>
      <c r="P12" s="20" t="s">
        <v>127</v>
      </c>
      <c r="Q12" s="20" t="s">
        <v>141</v>
      </c>
      <c r="R12" s="20"/>
      <c r="S12" s="20"/>
      <c r="T12" s="20" t="s">
        <v>142</v>
      </c>
      <c r="U12" s="20" t="s">
        <v>143</v>
      </c>
      <c r="V12" s="20" t="s">
        <v>174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8"/>
    </row>
    <row r="13" spans="1:41" ht="15">
      <c r="A13" s="3" t="s">
        <v>109</v>
      </c>
      <c r="B13" s="3" t="s">
        <v>73</v>
      </c>
      <c r="C13" s="17">
        <v>4</v>
      </c>
      <c r="H13" s="24"/>
      <c r="J13" s="26"/>
      <c r="K13" s="20"/>
      <c r="L13" s="20"/>
      <c r="M13" s="20"/>
      <c r="N13" s="20"/>
      <c r="O13" s="20"/>
      <c r="P13" s="20"/>
      <c r="Q13" s="20"/>
      <c r="R13" s="20" t="s">
        <v>165</v>
      </c>
      <c r="S13" s="20" t="s">
        <v>127</v>
      </c>
      <c r="T13" s="20" t="s">
        <v>141</v>
      </c>
      <c r="U13" s="20"/>
      <c r="V13" s="20" t="s">
        <v>142</v>
      </c>
      <c r="W13" s="20" t="s">
        <v>143</v>
      </c>
      <c r="X13" s="20" t="s">
        <v>174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8"/>
    </row>
    <row r="14" spans="1:41" ht="15">
      <c r="A14" s="3" t="s">
        <v>110</v>
      </c>
      <c r="B14" s="3" t="s">
        <v>74</v>
      </c>
      <c r="C14" s="2">
        <v>4</v>
      </c>
      <c r="H14" s="24"/>
      <c r="J14" s="26"/>
      <c r="K14" s="20"/>
      <c r="L14" s="20"/>
      <c r="M14" s="20"/>
      <c r="N14" s="20"/>
      <c r="O14" s="20"/>
      <c r="P14" s="20"/>
      <c r="Q14" s="20"/>
      <c r="R14" s="20"/>
      <c r="S14" s="20" t="s">
        <v>165</v>
      </c>
      <c r="T14" s="20" t="s">
        <v>127</v>
      </c>
      <c r="U14" s="20" t="s">
        <v>141</v>
      </c>
      <c r="V14" s="20"/>
      <c r="W14" s="20" t="s">
        <v>142</v>
      </c>
      <c r="X14" s="20" t="s">
        <v>143</v>
      </c>
      <c r="Y14" s="20" t="s">
        <v>174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8"/>
    </row>
    <row r="15" spans="1:41" ht="15">
      <c r="A15" s="3" t="s">
        <v>111</v>
      </c>
      <c r="B15" s="3" t="s">
        <v>75</v>
      </c>
      <c r="C15" s="15">
        <v>5</v>
      </c>
      <c r="H15" s="24"/>
      <c r="J15" s="26"/>
      <c r="K15" s="20"/>
      <c r="L15" s="20"/>
      <c r="M15" s="20"/>
      <c r="N15" s="20"/>
      <c r="O15" s="20"/>
      <c r="P15" s="20"/>
      <c r="Q15" s="20"/>
      <c r="R15" s="20"/>
      <c r="S15" s="20"/>
      <c r="T15" s="20" t="s">
        <v>165</v>
      </c>
      <c r="U15" s="20" t="s">
        <v>127</v>
      </c>
      <c r="V15" s="20" t="s">
        <v>141</v>
      </c>
      <c r="W15" s="20"/>
      <c r="X15" s="20"/>
      <c r="Y15" s="20" t="s">
        <v>142</v>
      </c>
      <c r="Z15" s="20" t="s">
        <v>143</v>
      </c>
      <c r="AA15" s="20" t="s">
        <v>174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8"/>
    </row>
    <row r="16" spans="1:41" ht="15">
      <c r="A16" s="3" t="s">
        <v>112</v>
      </c>
      <c r="B16" s="18" t="s">
        <v>76</v>
      </c>
      <c r="C16" s="15">
        <v>4</v>
      </c>
      <c r="H16" s="24"/>
      <c r="J16" s="2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 t="s">
        <v>165</v>
      </c>
      <c r="V16" s="20" t="s">
        <v>127</v>
      </c>
      <c r="W16" s="20" t="s">
        <v>141</v>
      </c>
      <c r="X16" s="20"/>
      <c r="Y16" s="20" t="s">
        <v>142</v>
      </c>
      <c r="Z16" s="20" t="s">
        <v>143</v>
      </c>
      <c r="AA16" s="20" t="s">
        <v>174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8"/>
    </row>
    <row r="17" spans="1:41" ht="15">
      <c r="A17" s="3" t="s">
        <v>113</v>
      </c>
      <c r="B17" s="18" t="s">
        <v>151</v>
      </c>
      <c r="C17" s="15">
        <v>5</v>
      </c>
      <c r="H17" s="24"/>
      <c r="J17" s="26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 t="s">
        <v>165</v>
      </c>
      <c r="W17" s="20" t="s">
        <v>127</v>
      </c>
      <c r="X17" s="20" t="s">
        <v>141</v>
      </c>
      <c r="Y17" s="20"/>
      <c r="Z17" s="20"/>
      <c r="AA17" s="20" t="s">
        <v>142</v>
      </c>
      <c r="AB17" s="20" t="s">
        <v>143</v>
      </c>
      <c r="AC17" s="20" t="s">
        <v>174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8"/>
    </row>
    <row r="18" spans="1:41" ht="15">
      <c r="A18" s="3" t="s">
        <v>114</v>
      </c>
      <c r="B18" s="18" t="s">
        <v>77</v>
      </c>
      <c r="C18" s="6">
        <v>9</v>
      </c>
      <c r="H18" s="24"/>
      <c r="J18" s="26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 t="s">
        <v>165</v>
      </c>
      <c r="Z18" s="20" t="s">
        <v>127</v>
      </c>
      <c r="AA18" s="20" t="s">
        <v>141</v>
      </c>
      <c r="AB18" s="20"/>
      <c r="AC18" s="20"/>
      <c r="AD18" s="20"/>
      <c r="AE18" s="20"/>
      <c r="AF18" s="20"/>
      <c r="AG18" s="20"/>
      <c r="AH18" s="20" t="s">
        <v>142</v>
      </c>
      <c r="AI18" s="20" t="s">
        <v>143</v>
      </c>
      <c r="AJ18" s="20" t="s">
        <v>174</v>
      </c>
      <c r="AK18" s="20"/>
      <c r="AL18" s="20"/>
      <c r="AM18" s="20"/>
      <c r="AN18" s="20"/>
      <c r="AO18" s="28"/>
    </row>
    <row r="19" spans="1:41" ht="15">
      <c r="A19" s="3" t="s">
        <v>115</v>
      </c>
      <c r="B19" s="3" t="s">
        <v>78</v>
      </c>
      <c r="C19" s="6">
        <v>8</v>
      </c>
      <c r="H19" s="24"/>
      <c r="J19" s="26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 t="s">
        <v>165</v>
      </c>
      <c r="AA19" s="20" t="s">
        <v>127</v>
      </c>
      <c r="AB19" s="20" t="s">
        <v>141</v>
      </c>
      <c r="AC19" s="20"/>
      <c r="AD19" s="20"/>
      <c r="AE19" s="20"/>
      <c r="AF19" s="20"/>
      <c r="AG19" s="20"/>
      <c r="AH19" s="20" t="s">
        <v>142</v>
      </c>
      <c r="AI19" s="20" t="s">
        <v>143</v>
      </c>
      <c r="AJ19" s="20" t="s">
        <v>174</v>
      </c>
      <c r="AK19" s="20"/>
      <c r="AL19" s="20"/>
      <c r="AM19" s="20"/>
      <c r="AN19" s="20"/>
      <c r="AO19" s="28"/>
    </row>
    <row r="20" spans="1:41" ht="15">
      <c r="A20" s="3" t="s">
        <v>116</v>
      </c>
      <c r="B20" s="3" t="s">
        <v>153</v>
      </c>
      <c r="C20" s="6">
        <v>8</v>
      </c>
      <c r="H20" s="24"/>
      <c r="J20" s="26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 t="s">
        <v>165</v>
      </c>
      <c r="AB20" s="20" t="s">
        <v>127</v>
      </c>
      <c r="AC20" s="20" t="s">
        <v>141</v>
      </c>
      <c r="AD20" s="20"/>
      <c r="AE20" s="20"/>
      <c r="AF20" s="20"/>
      <c r="AG20" s="20"/>
      <c r="AI20" s="20" t="s">
        <v>142</v>
      </c>
      <c r="AJ20" s="20" t="s">
        <v>143</v>
      </c>
      <c r="AK20" s="20"/>
      <c r="AL20" s="20"/>
      <c r="AM20" s="20"/>
      <c r="AN20" s="20"/>
      <c r="AO20" s="28"/>
    </row>
    <row r="21" spans="1:41" ht="30">
      <c r="A21" s="3" t="s">
        <v>117</v>
      </c>
      <c r="B21" s="4" t="s">
        <v>79</v>
      </c>
      <c r="C21" s="73">
        <v>7</v>
      </c>
      <c r="H21" s="24"/>
      <c r="J21" s="26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 t="s">
        <v>165</v>
      </c>
      <c r="AG21" s="21" t="s">
        <v>127</v>
      </c>
      <c r="AH21" s="21" t="s">
        <v>141</v>
      </c>
      <c r="AI21" s="20"/>
      <c r="AJ21" s="20"/>
      <c r="AK21" s="20"/>
      <c r="AL21" s="20"/>
      <c r="AM21" s="21" t="s">
        <v>142</v>
      </c>
      <c r="AN21" s="21" t="s">
        <v>143</v>
      </c>
      <c r="AO21" s="28" t="s">
        <v>174</v>
      </c>
    </row>
    <row r="22" spans="1:41" ht="15">
      <c r="A22" s="3" t="s">
        <v>118</v>
      </c>
      <c r="B22" s="3" t="s">
        <v>80</v>
      </c>
      <c r="C22" s="15">
        <v>6</v>
      </c>
      <c r="H22" s="24"/>
      <c r="J22" s="26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 t="s">
        <v>165</v>
      </c>
      <c r="AH22" s="20" t="s">
        <v>127</v>
      </c>
      <c r="AI22" s="20" t="s">
        <v>141</v>
      </c>
      <c r="AJ22" s="20"/>
      <c r="AK22" s="20"/>
      <c r="AL22" s="20"/>
      <c r="AM22" s="20" t="s">
        <v>142</v>
      </c>
      <c r="AN22" s="20" t="s">
        <v>143</v>
      </c>
      <c r="AO22" s="28" t="s">
        <v>174</v>
      </c>
    </row>
    <row r="23" spans="1:41" ht="15">
      <c r="A23" s="3" t="s">
        <v>119</v>
      </c>
      <c r="B23" s="3" t="s">
        <v>81</v>
      </c>
      <c r="C23" s="73">
        <v>7</v>
      </c>
      <c r="H23" s="24"/>
      <c r="J23" s="2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 t="s">
        <v>165</v>
      </c>
      <c r="AI23" s="20" t="s">
        <v>127</v>
      </c>
      <c r="AJ23" s="20" t="s">
        <v>141</v>
      </c>
      <c r="AK23" s="20"/>
      <c r="AL23" s="20"/>
      <c r="AO23" s="28" t="s">
        <v>142</v>
      </c>
    </row>
    <row r="24" spans="1:42" ht="15">
      <c r="A24" s="3" t="s">
        <v>99</v>
      </c>
      <c r="B24" s="3" t="s">
        <v>155</v>
      </c>
      <c r="C24" s="15">
        <v>6</v>
      </c>
      <c r="H24" s="24"/>
      <c r="J24" s="2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 t="s">
        <v>165</v>
      </c>
      <c r="AJ24" s="20" t="s">
        <v>127</v>
      </c>
      <c r="AK24" s="20" t="s">
        <v>141</v>
      </c>
      <c r="AL24" s="20"/>
      <c r="AO24" s="28" t="s">
        <v>142</v>
      </c>
      <c r="AP24" s="20"/>
    </row>
    <row r="25" spans="1:41" ht="15">
      <c r="A25" s="3" t="s">
        <v>100</v>
      </c>
      <c r="B25" s="3" t="s">
        <v>82</v>
      </c>
      <c r="C25" s="15" t="s">
        <v>97</v>
      </c>
      <c r="H25" s="24"/>
      <c r="J25" s="26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 t="s">
        <v>165</v>
      </c>
      <c r="AN25" s="20" t="s">
        <v>127</v>
      </c>
      <c r="AO25" s="28" t="s">
        <v>141</v>
      </c>
    </row>
    <row r="26" spans="1:41" ht="15">
      <c r="A26" s="3" t="s">
        <v>101</v>
      </c>
      <c r="B26" s="3" t="s">
        <v>83</v>
      </c>
      <c r="C26" s="15" t="s">
        <v>97</v>
      </c>
      <c r="H26" s="24"/>
      <c r="J26" s="26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 t="s">
        <v>165</v>
      </c>
      <c r="AO26" s="28" t="s">
        <v>127</v>
      </c>
    </row>
    <row r="27" spans="1:41" ht="30">
      <c r="A27" s="3" t="s">
        <v>102</v>
      </c>
      <c r="B27" s="3" t="s">
        <v>84</v>
      </c>
      <c r="C27" s="15" t="s">
        <v>97</v>
      </c>
      <c r="H27" s="24"/>
      <c r="J27" s="26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8" t="s">
        <v>165</v>
      </c>
    </row>
    <row r="28" ht="15">
      <c r="B28" s="14"/>
    </row>
    <row r="29" ht="15">
      <c r="B29" s="14"/>
    </row>
    <row r="30" ht="15">
      <c r="B30" s="14"/>
    </row>
    <row r="31" ht="15">
      <c r="B31" s="14"/>
    </row>
    <row r="32" ht="15">
      <c r="B32" s="14"/>
    </row>
    <row r="33" ht="15">
      <c r="B33" s="14"/>
    </row>
    <row r="34" ht="15">
      <c r="B34" s="14"/>
    </row>
    <row r="35" ht="15">
      <c r="B35" s="14"/>
    </row>
    <row r="36" ht="15">
      <c r="B36" s="14"/>
    </row>
    <row r="37" ht="15">
      <c r="B37" s="14"/>
    </row>
    <row r="38" ht="15">
      <c r="B38" s="14"/>
    </row>
    <row r="39" ht="15">
      <c r="B39" s="14"/>
    </row>
    <row r="40" ht="15">
      <c r="B40" s="14"/>
    </row>
    <row r="41" ht="15">
      <c r="B41" s="14"/>
    </row>
    <row r="42" ht="15">
      <c r="B42" s="14"/>
    </row>
    <row r="43" ht="15">
      <c r="B43" s="14"/>
    </row>
    <row r="44" ht="15">
      <c r="B44" s="14"/>
    </row>
    <row r="45" ht="15">
      <c r="B45" s="14"/>
    </row>
    <row r="46" ht="15">
      <c r="B46" s="14"/>
    </row>
    <row r="47" ht="15">
      <c r="B47" s="14"/>
    </row>
    <row r="48" ht="15">
      <c r="B48" s="14"/>
    </row>
    <row r="49" ht="15">
      <c r="B49" s="14"/>
    </row>
    <row r="50" ht="15">
      <c r="B50" s="14"/>
    </row>
    <row r="51" ht="15">
      <c r="B51" s="14"/>
    </row>
    <row r="52" ht="15">
      <c r="B52" s="14"/>
    </row>
    <row r="53" ht="15">
      <c r="B53" s="14"/>
    </row>
    <row r="54" ht="15">
      <c r="B54" s="14"/>
    </row>
    <row r="55" ht="15">
      <c r="B55" s="14"/>
    </row>
    <row r="56" ht="15">
      <c r="B56" s="14"/>
    </row>
    <row r="57" ht="15">
      <c r="B57" s="14"/>
    </row>
    <row r="58" ht="15">
      <c r="B58" s="14"/>
    </row>
    <row r="59" ht="15">
      <c r="B59" s="14"/>
    </row>
    <row r="60" ht="15">
      <c r="B60" s="14"/>
    </row>
    <row r="61" ht="15">
      <c r="B61" s="14"/>
    </row>
    <row r="62" ht="15">
      <c r="B62" s="14"/>
    </row>
    <row r="63" ht="15">
      <c r="B63" s="14"/>
    </row>
    <row r="64" ht="15">
      <c r="B64" s="14"/>
    </row>
    <row r="65" ht="15">
      <c r="B65" s="14"/>
    </row>
    <row r="66" ht="15">
      <c r="B66" s="14"/>
    </row>
    <row r="67" ht="15">
      <c r="B67" s="14"/>
    </row>
    <row r="68" ht="15">
      <c r="B68" s="14"/>
    </row>
    <row r="69" ht="15">
      <c r="B69" s="14"/>
    </row>
    <row r="70" ht="15">
      <c r="B70" s="14"/>
    </row>
    <row r="71" ht="15">
      <c r="B71" s="14"/>
    </row>
    <row r="72" ht="15">
      <c r="B72" s="14"/>
    </row>
    <row r="73" ht="15">
      <c r="B73" s="14"/>
    </row>
    <row r="74" ht="15">
      <c r="B74" s="14"/>
    </row>
    <row r="75" ht="15">
      <c r="B75" s="14"/>
    </row>
    <row r="76" ht="15">
      <c r="B76" s="14"/>
    </row>
    <row r="77" ht="15">
      <c r="B77" s="14"/>
    </row>
    <row r="78" ht="15">
      <c r="B78" s="14"/>
    </row>
    <row r="79" ht="15">
      <c r="B79" s="14"/>
    </row>
    <row r="80" ht="15">
      <c r="B80" s="14"/>
    </row>
    <row r="81" ht="15">
      <c r="B81" s="14"/>
    </row>
    <row r="82" ht="15">
      <c r="B82" s="14"/>
    </row>
    <row r="83" ht="15">
      <c r="B83" s="14"/>
    </row>
    <row r="84" ht="15">
      <c r="B84" s="14"/>
    </row>
    <row r="85" ht="15">
      <c r="B85" s="14"/>
    </row>
    <row r="86" ht="15">
      <c r="B86" s="14"/>
    </row>
    <row r="87" ht="15">
      <c r="B87" s="14"/>
    </row>
    <row r="88" ht="15">
      <c r="B88" s="14"/>
    </row>
    <row r="89" ht="15">
      <c r="B89" s="14"/>
    </row>
    <row r="90" ht="15">
      <c r="B90" s="14"/>
    </row>
    <row r="91" ht="15">
      <c r="B91" s="14"/>
    </row>
    <row r="92" ht="15">
      <c r="B92" s="14"/>
    </row>
    <row r="93" ht="15">
      <c r="B93" s="14"/>
    </row>
    <row r="94" ht="15">
      <c r="B94" s="14"/>
    </row>
    <row r="95" ht="15">
      <c r="B95" s="14"/>
    </row>
    <row r="96" ht="15">
      <c r="B96" s="14"/>
    </row>
    <row r="97" ht="15">
      <c r="B97" s="14"/>
    </row>
    <row r="98" ht="15">
      <c r="B98" s="14"/>
    </row>
    <row r="99" ht="15">
      <c r="B99" s="14"/>
    </row>
    <row r="100" ht="15">
      <c r="B100" s="14"/>
    </row>
    <row r="101" ht="15">
      <c r="B101" s="14"/>
    </row>
    <row r="102" ht="15">
      <c r="B102" s="14"/>
    </row>
    <row r="103" ht="15">
      <c r="B103" s="14"/>
    </row>
    <row r="104" ht="15">
      <c r="B104" s="14"/>
    </row>
    <row r="105" ht="15">
      <c r="B105" s="14"/>
    </row>
    <row r="106" ht="15">
      <c r="B106" s="14"/>
    </row>
    <row r="107" ht="15">
      <c r="B107" s="14"/>
    </row>
    <row r="108" ht="15">
      <c r="B108" s="14"/>
    </row>
    <row r="109" ht="15">
      <c r="B109" s="14"/>
    </row>
    <row r="110" ht="15">
      <c r="B110" s="14"/>
    </row>
    <row r="111" ht="15">
      <c r="B111" s="14"/>
    </row>
    <row r="112" ht="15">
      <c r="B112" s="14"/>
    </row>
    <row r="113" ht="15">
      <c r="B113" s="14"/>
    </row>
    <row r="114" ht="15">
      <c r="B114" s="14"/>
    </row>
    <row r="115" ht="15">
      <c r="B115" s="14"/>
    </row>
    <row r="116" ht="15">
      <c r="B116" s="14"/>
    </row>
    <row r="117" ht="15">
      <c r="B117" s="14"/>
    </row>
    <row r="118" ht="15">
      <c r="B118" s="14"/>
    </row>
    <row r="119" ht="15">
      <c r="B119" s="14"/>
    </row>
    <row r="120" ht="15">
      <c r="B120" s="14"/>
    </row>
    <row r="121" ht="15">
      <c r="B121" s="14"/>
    </row>
    <row r="122" ht="15">
      <c r="B122" s="14"/>
    </row>
    <row r="123" ht="15">
      <c r="B123" s="14"/>
    </row>
    <row r="124" ht="15">
      <c r="B124" s="14"/>
    </row>
    <row r="125" ht="15">
      <c r="B125" s="14"/>
    </row>
    <row r="126" ht="15">
      <c r="B126" s="14"/>
    </row>
    <row r="127" ht="15">
      <c r="B127" s="14"/>
    </row>
    <row r="128" ht="15">
      <c r="B128" s="14"/>
    </row>
    <row r="129" ht="15">
      <c r="B129" s="14"/>
    </row>
    <row r="130" ht="15">
      <c r="B130" s="14"/>
    </row>
    <row r="131" ht="15">
      <c r="B131" s="14"/>
    </row>
    <row r="132" ht="15">
      <c r="B132" s="14"/>
    </row>
    <row r="133" ht="15">
      <c r="B133" s="14"/>
    </row>
    <row r="134" ht="15">
      <c r="B134" s="14"/>
    </row>
    <row r="135" ht="15">
      <c r="B135" s="14"/>
    </row>
    <row r="136" ht="15">
      <c r="B136" s="14"/>
    </row>
    <row r="137" ht="15">
      <c r="B137" s="14"/>
    </row>
    <row r="138" ht="15">
      <c r="B138" s="14"/>
    </row>
    <row r="139" ht="15">
      <c r="B139" s="14"/>
    </row>
    <row r="140" ht="15">
      <c r="B140" s="14"/>
    </row>
    <row r="141" ht="15">
      <c r="B141" s="14"/>
    </row>
    <row r="142" ht="15">
      <c r="B142" s="14"/>
    </row>
    <row r="143" ht="15">
      <c r="B143" s="14"/>
    </row>
    <row r="144" ht="15">
      <c r="B144" s="14"/>
    </row>
    <row r="145" ht="15">
      <c r="B145" s="14"/>
    </row>
    <row r="146" ht="15">
      <c r="B146" s="14"/>
    </row>
    <row r="147" ht="15">
      <c r="B147" s="14"/>
    </row>
    <row r="148" ht="15">
      <c r="B148" s="14"/>
    </row>
    <row r="149" ht="15">
      <c r="B149" s="14"/>
    </row>
    <row r="150" ht="15">
      <c r="B150" s="14"/>
    </row>
    <row r="151" ht="15">
      <c r="B151" s="14"/>
    </row>
    <row r="152" ht="15">
      <c r="B152" s="14"/>
    </row>
    <row r="153" ht="15">
      <c r="B153" s="14"/>
    </row>
    <row r="154" ht="15">
      <c r="B154" s="14"/>
    </row>
    <row r="155" ht="15">
      <c r="B155" s="14"/>
    </row>
    <row r="156" ht="15">
      <c r="B156" s="14"/>
    </row>
    <row r="157" ht="15">
      <c r="B157" s="14"/>
    </row>
    <row r="158" ht="15">
      <c r="B158" s="14"/>
    </row>
    <row r="159" ht="15">
      <c r="B159" s="14"/>
    </row>
    <row r="160" ht="15">
      <c r="B160" s="14"/>
    </row>
    <row r="161" ht="15">
      <c r="B161" s="14"/>
    </row>
    <row r="162" ht="15">
      <c r="B162" s="14"/>
    </row>
    <row r="163" ht="15">
      <c r="B163" s="14"/>
    </row>
    <row r="164" ht="15">
      <c r="B164" s="14"/>
    </row>
    <row r="165" ht="15">
      <c r="B165" s="14"/>
    </row>
    <row r="166" ht="15">
      <c r="B166" s="14"/>
    </row>
    <row r="167" ht="15">
      <c r="B167" s="14"/>
    </row>
    <row r="168" ht="15">
      <c r="B168" s="14"/>
    </row>
    <row r="169" ht="15">
      <c r="B169" s="14"/>
    </row>
    <row r="170" ht="15">
      <c r="B170" s="14"/>
    </row>
    <row r="171" ht="15">
      <c r="B171" s="14"/>
    </row>
    <row r="172" ht="15">
      <c r="B172" s="14"/>
    </row>
    <row r="173" ht="15">
      <c r="B173" s="14"/>
    </row>
    <row r="174" ht="15">
      <c r="B174" s="14"/>
    </row>
    <row r="175" ht="15">
      <c r="B175" s="14"/>
    </row>
    <row r="176" ht="15">
      <c r="B176" s="14"/>
    </row>
    <row r="177" ht="15">
      <c r="B177" s="14"/>
    </row>
    <row r="178" ht="15">
      <c r="B178" s="14"/>
    </row>
    <row r="179" ht="15">
      <c r="B179" s="14"/>
    </row>
    <row r="180" ht="15">
      <c r="B180" s="14"/>
    </row>
    <row r="181" ht="15">
      <c r="B181" s="14"/>
    </row>
    <row r="182" ht="15">
      <c r="B182" s="14"/>
    </row>
    <row r="183" ht="15">
      <c r="B183" s="14"/>
    </row>
    <row r="184" ht="15">
      <c r="B184" s="14"/>
    </row>
    <row r="185" ht="15">
      <c r="B185" s="14"/>
    </row>
    <row r="186" ht="15">
      <c r="B186" s="14"/>
    </row>
    <row r="187" ht="15">
      <c r="B187" s="14"/>
    </row>
    <row r="188" ht="15">
      <c r="B188" s="14"/>
    </row>
    <row r="189" ht="15">
      <c r="B189" s="14"/>
    </row>
    <row r="190" ht="15">
      <c r="B190" s="14"/>
    </row>
    <row r="191" ht="15">
      <c r="B191" s="14"/>
    </row>
    <row r="192" ht="15">
      <c r="B192" s="14"/>
    </row>
    <row r="193" ht="15">
      <c r="B193" s="14"/>
    </row>
    <row r="194" ht="15">
      <c r="B194" s="14"/>
    </row>
    <row r="195" ht="15">
      <c r="B195" s="14"/>
    </row>
    <row r="196" ht="15">
      <c r="B196" s="14"/>
    </row>
    <row r="197" ht="15">
      <c r="B197" s="14"/>
    </row>
    <row r="198" ht="15">
      <c r="B198" s="14"/>
    </row>
    <row r="199" ht="15">
      <c r="B199" s="14"/>
    </row>
    <row r="200" ht="15">
      <c r="B200" s="14"/>
    </row>
    <row r="201" ht="15">
      <c r="B201" s="14"/>
    </row>
    <row r="202" ht="15">
      <c r="B202" s="14"/>
    </row>
    <row r="203" ht="15">
      <c r="B203" s="14"/>
    </row>
    <row r="204" ht="15">
      <c r="B204" s="14"/>
    </row>
    <row r="205" ht="15">
      <c r="B205" s="14"/>
    </row>
    <row r="206" ht="15">
      <c r="B206" s="14"/>
    </row>
    <row r="207" ht="15">
      <c r="B207" s="14"/>
    </row>
    <row r="208" ht="15">
      <c r="B208" s="14"/>
    </row>
    <row r="209" ht="15">
      <c r="B209" s="14"/>
    </row>
    <row r="210" ht="15">
      <c r="B210" s="14"/>
    </row>
    <row r="211" ht="15">
      <c r="B211" s="14"/>
    </row>
    <row r="212" ht="15">
      <c r="B212" s="14"/>
    </row>
    <row r="213" ht="15">
      <c r="B213" s="14"/>
    </row>
    <row r="214" ht="15">
      <c r="B214" s="14"/>
    </row>
    <row r="215" ht="15">
      <c r="B215" s="14"/>
    </row>
  </sheetData>
  <sheetProtection/>
  <mergeCells count="1">
    <mergeCell ref="A2:C2"/>
  </mergeCells>
  <printOptions/>
  <pageMargins left="0.7" right="0.7" top="0.75" bottom="0.75" header="0.3" footer="0.3"/>
  <pageSetup fitToHeight="1" fitToWidth="1" horizontalDpi="600" verticalDpi="600" orientation="landscape" scale="1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140625" style="70" customWidth="1"/>
  </cols>
  <sheetData>
    <row r="1" ht="15">
      <c r="A1" s="70" t="s">
        <v>185</v>
      </c>
    </row>
    <row r="2" ht="15">
      <c r="B2" s="70" t="s">
        <v>186</v>
      </c>
    </row>
    <row r="3" ht="15">
      <c r="B3" s="70" t="s">
        <v>187</v>
      </c>
    </row>
    <row r="4" ht="15">
      <c r="B4" s="70" t="s">
        <v>188</v>
      </c>
    </row>
    <row r="6" ht="15">
      <c r="B6" s="70" t="s">
        <v>189</v>
      </c>
    </row>
    <row r="7" ht="15">
      <c r="C7" s="70" t="s">
        <v>190</v>
      </c>
    </row>
    <row r="8" ht="15">
      <c r="E8" s="70" t="s">
        <v>191</v>
      </c>
    </row>
    <row r="9" ht="15">
      <c r="F9" s="70" t="s">
        <v>192</v>
      </c>
    </row>
    <row r="10" ht="15">
      <c r="F10" s="70" t="s">
        <v>193</v>
      </c>
    </row>
    <row r="11" ht="15">
      <c r="D11" s="70" t="s">
        <v>194</v>
      </c>
    </row>
    <row r="12" ht="15">
      <c r="E12" s="70" t="s">
        <v>195</v>
      </c>
    </row>
    <row r="13" ht="15">
      <c r="F13" s="70" t="s">
        <v>196</v>
      </c>
    </row>
    <row r="15" ht="15">
      <c r="C15" s="70" t="s">
        <v>197</v>
      </c>
    </row>
    <row r="16" ht="15">
      <c r="D16" s="70" t="s">
        <v>196</v>
      </c>
    </row>
    <row r="19" ht="15">
      <c r="B19" s="71" t="s">
        <v>198</v>
      </c>
    </row>
    <row r="20" ht="15">
      <c r="B20" s="70" t="s">
        <v>199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37" customWidth="1"/>
    <col min="2" max="2" width="3.57421875" style="37" customWidth="1"/>
    <col min="3" max="3" width="11.7109375" style="37" customWidth="1"/>
    <col min="4" max="4" width="12.7109375" style="37" customWidth="1"/>
    <col min="5" max="5" width="11.7109375" style="37" customWidth="1"/>
    <col min="6" max="7" width="3.57421875" style="37" customWidth="1"/>
    <col min="8" max="10" width="11.7109375" style="37" customWidth="1"/>
    <col min="11" max="12" width="3.57421875" style="37" customWidth="1"/>
    <col min="13" max="15" width="11.7109375" style="37" customWidth="1"/>
    <col min="16" max="16" width="3.57421875" style="37" customWidth="1"/>
    <col min="17" max="16384" width="9.140625" style="37" customWidth="1"/>
  </cols>
  <sheetData>
    <row r="1" spans="1:16" ht="14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6" ht="14.25">
      <c r="A3" s="38"/>
      <c r="B3" s="38"/>
      <c r="C3" s="77" t="s">
        <v>200</v>
      </c>
      <c r="D3" s="78"/>
      <c r="E3" s="79"/>
      <c r="F3" s="39"/>
      <c r="H3" s="77" t="s">
        <v>201</v>
      </c>
      <c r="I3" s="78"/>
      <c r="J3" s="79"/>
      <c r="K3" s="39"/>
      <c r="M3" s="77" t="s">
        <v>202</v>
      </c>
      <c r="N3" s="78"/>
      <c r="O3" s="79"/>
      <c r="P3" s="39"/>
    </row>
    <row r="4" spans="1:16" ht="14.25">
      <c r="A4" s="38"/>
      <c r="B4" s="38"/>
      <c r="C4" s="80" t="s">
        <v>203</v>
      </c>
      <c r="D4" s="80" t="s">
        <v>204</v>
      </c>
      <c r="E4" s="82" t="s">
        <v>205</v>
      </c>
      <c r="F4" s="40"/>
      <c r="G4" s="41"/>
      <c r="H4" s="80" t="s">
        <v>203</v>
      </c>
      <c r="I4" s="80" t="s">
        <v>204</v>
      </c>
      <c r="J4" s="82" t="s">
        <v>205</v>
      </c>
      <c r="K4" s="40"/>
      <c r="L4" s="41"/>
      <c r="M4" s="80" t="s">
        <v>203</v>
      </c>
      <c r="N4" s="80" t="s">
        <v>204</v>
      </c>
      <c r="O4" s="82" t="s">
        <v>205</v>
      </c>
      <c r="P4" s="40"/>
    </row>
    <row r="5" spans="1:16" ht="14.25">
      <c r="A5" s="38"/>
      <c r="B5" s="41"/>
      <c r="C5" s="81"/>
      <c r="D5" s="81"/>
      <c r="E5" s="83"/>
      <c r="F5" s="40"/>
      <c r="G5" s="41"/>
      <c r="H5" s="81"/>
      <c r="I5" s="81"/>
      <c r="J5" s="83"/>
      <c r="K5" s="40"/>
      <c r="L5" s="41"/>
      <c r="M5" s="81"/>
      <c r="N5" s="81"/>
      <c r="O5" s="83"/>
      <c r="P5" s="40"/>
    </row>
    <row r="6" spans="1:16" ht="14.25">
      <c r="A6" s="38" t="s">
        <v>206</v>
      </c>
      <c r="B6" s="38">
        <v>3</v>
      </c>
      <c r="C6" s="42"/>
      <c r="D6" s="42"/>
      <c r="E6" s="43"/>
      <c r="F6" s="40"/>
      <c r="G6" s="38">
        <v>1</v>
      </c>
      <c r="H6" s="44"/>
      <c r="I6" s="44">
        <v>2000</v>
      </c>
      <c r="J6" s="44">
        <f>SUM(H6:I6)</f>
        <v>2000</v>
      </c>
      <c r="K6" s="40"/>
      <c r="L6" s="38"/>
      <c r="M6" s="38"/>
      <c r="N6" s="38"/>
      <c r="O6" s="38"/>
      <c r="P6" s="40"/>
    </row>
    <row r="7" spans="1:16" ht="14.25">
      <c r="A7" s="38" t="s">
        <v>207</v>
      </c>
      <c r="B7" s="38">
        <v>4</v>
      </c>
      <c r="C7" s="45"/>
      <c r="D7" s="45"/>
      <c r="E7" s="46"/>
      <c r="F7" s="40"/>
      <c r="G7" s="38">
        <f>G6+1</f>
        <v>2</v>
      </c>
      <c r="H7" s="47">
        <f>7000</f>
        <v>7000</v>
      </c>
      <c r="I7" s="48">
        <v>2000</v>
      </c>
      <c r="J7" s="48">
        <f>SUM(H7:I7)</f>
        <v>9000</v>
      </c>
      <c r="K7" s="40"/>
      <c r="L7" s="38"/>
      <c r="M7" s="38"/>
      <c r="N7" s="38"/>
      <c r="O7" s="38"/>
      <c r="P7" s="40"/>
    </row>
    <row r="8" spans="1:16" ht="14.25">
      <c r="A8" s="38" t="s">
        <v>208</v>
      </c>
      <c r="B8" s="38">
        <v>5</v>
      </c>
      <c r="C8" s="45"/>
      <c r="D8" s="45"/>
      <c r="E8" s="46"/>
      <c r="F8" s="40"/>
      <c r="G8" s="38">
        <f aca="true" t="shared" si="0" ref="G8:G36">G7+1</f>
        <v>3</v>
      </c>
      <c r="H8" s="47">
        <f>7000</f>
        <v>7000</v>
      </c>
      <c r="I8" s="48">
        <v>11560</v>
      </c>
      <c r="J8" s="48">
        <f>SUM(H8:I8)</f>
        <v>18560</v>
      </c>
      <c r="K8" s="40"/>
      <c r="L8" s="38"/>
      <c r="M8" s="38"/>
      <c r="N8" s="38"/>
      <c r="O8" s="38"/>
      <c r="P8" s="40"/>
    </row>
    <row r="9" spans="1:16" ht="14.25">
      <c r="A9" s="38" t="s">
        <v>209</v>
      </c>
      <c r="B9" s="38">
        <v>6</v>
      </c>
      <c r="C9" s="45"/>
      <c r="D9" s="45"/>
      <c r="E9" s="46"/>
      <c r="F9" s="40"/>
      <c r="G9" s="38">
        <f t="shared" si="0"/>
        <v>4</v>
      </c>
      <c r="H9" s="47">
        <f>7000+23000</f>
        <v>30000</v>
      </c>
      <c r="I9" s="48">
        <v>16773</v>
      </c>
      <c r="J9" s="48">
        <f>SUM(H9:I9)</f>
        <v>46773</v>
      </c>
      <c r="K9" s="40"/>
      <c r="L9" s="38">
        <f aca="true" t="shared" si="1" ref="L9:L36">L8+1</f>
        <v>1</v>
      </c>
      <c r="M9" s="49"/>
      <c r="N9" s="99" t="s">
        <v>210</v>
      </c>
      <c r="O9" s="100"/>
      <c r="P9" s="40"/>
    </row>
    <row r="10" spans="1:16" ht="14.25">
      <c r="A10" s="50" t="s">
        <v>211</v>
      </c>
      <c r="B10" s="50">
        <v>7</v>
      </c>
      <c r="C10" s="45"/>
      <c r="D10" s="45"/>
      <c r="E10" s="46"/>
      <c r="F10" s="40"/>
      <c r="G10" s="50">
        <f t="shared" si="0"/>
        <v>5</v>
      </c>
      <c r="H10" s="51">
        <f>8000+23000</f>
        <v>31000</v>
      </c>
      <c r="I10" s="51">
        <v>17511</v>
      </c>
      <c r="J10" s="51">
        <f>SUM(H10:I10)</f>
        <v>48511</v>
      </c>
      <c r="K10" s="40"/>
      <c r="L10" s="50">
        <f t="shared" si="1"/>
        <v>2</v>
      </c>
      <c r="M10" s="52"/>
      <c r="N10" s="103"/>
      <c r="O10" s="104"/>
      <c r="P10" s="40"/>
    </row>
    <row r="11" spans="1:16" ht="14.25">
      <c r="A11" s="50" t="s">
        <v>212</v>
      </c>
      <c r="B11" s="50">
        <v>8</v>
      </c>
      <c r="C11" s="45"/>
      <c r="D11" s="45"/>
      <c r="E11" s="46"/>
      <c r="F11" s="40"/>
      <c r="G11" s="50">
        <f t="shared" si="0"/>
        <v>6</v>
      </c>
      <c r="H11" s="53"/>
      <c r="I11" s="53"/>
      <c r="J11" s="44"/>
      <c r="K11" s="40"/>
      <c r="L11" s="50">
        <f t="shared" si="1"/>
        <v>3</v>
      </c>
      <c r="M11" s="54"/>
      <c r="N11" s="101"/>
      <c r="O11" s="102"/>
      <c r="P11" s="40"/>
    </row>
    <row r="12" spans="1:16" ht="14.25">
      <c r="A12" s="38" t="s">
        <v>213</v>
      </c>
      <c r="B12" s="38">
        <v>9</v>
      </c>
      <c r="C12" s="45"/>
      <c r="D12" s="45"/>
      <c r="E12" s="46"/>
      <c r="F12" s="40"/>
      <c r="G12" s="38">
        <f t="shared" si="0"/>
        <v>7</v>
      </c>
      <c r="H12" s="47">
        <f>7000+46000</f>
        <v>53000</v>
      </c>
      <c r="I12" s="48">
        <v>2238</v>
      </c>
      <c r="J12" s="48">
        <f>SUM(H12:I12)</f>
        <v>55238</v>
      </c>
      <c r="K12" s="40"/>
      <c r="L12" s="38">
        <f t="shared" si="1"/>
        <v>4</v>
      </c>
      <c r="M12" s="47">
        <f>7000+23000+23000</f>
        <v>53000</v>
      </c>
      <c r="N12" s="48"/>
      <c r="O12" s="48">
        <f aca="true" t="shared" si="2" ref="O12:O17">SUM(M12:N12)</f>
        <v>53000</v>
      </c>
      <c r="P12" s="40"/>
    </row>
    <row r="13" spans="1:16" ht="14.25">
      <c r="A13" s="38" t="s">
        <v>206</v>
      </c>
      <c r="B13" s="38">
        <v>10</v>
      </c>
      <c r="C13" s="45"/>
      <c r="D13" s="45"/>
      <c r="E13" s="46"/>
      <c r="F13" s="40"/>
      <c r="G13" s="38">
        <f t="shared" si="0"/>
        <v>8</v>
      </c>
      <c r="H13" s="44">
        <f>7000</f>
        <v>7000</v>
      </c>
      <c r="I13" s="44">
        <v>2000</v>
      </c>
      <c r="J13" s="44">
        <f>SUM(H13:I13)</f>
        <v>9000</v>
      </c>
      <c r="K13" s="40"/>
      <c r="L13" s="38">
        <f t="shared" si="1"/>
        <v>5</v>
      </c>
      <c r="M13" s="44">
        <f>7000</f>
        <v>7000</v>
      </c>
      <c r="N13" s="44">
        <v>3000</v>
      </c>
      <c r="O13" s="44">
        <f t="shared" si="2"/>
        <v>10000</v>
      </c>
      <c r="P13" s="40"/>
    </row>
    <row r="14" spans="1:16" ht="14.25">
      <c r="A14" s="38" t="s">
        <v>207</v>
      </c>
      <c r="B14" s="38">
        <v>11</v>
      </c>
      <c r="C14" s="55"/>
      <c r="D14" s="45"/>
      <c r="E14" s="46"/>
      <c r="F14" s="40"/>
      <c r="G14" s="38">
        <f t="shared" si="0"/>
        <v>9</v>
      </c>
      <c r="H14" s="47">
        <f>7000+23000</f>
        <v>30000</v>
      </c>
      <c r="I14" s="48">
        <v>2000</v>
      </c>
      <c r="J14" s="48">
        <f>SUM(H14:I14)</f>
        <v>32000</v>
      </c>
      <c r="K14" s="40"/>
      <c r="L14" s="38">
        <f t="shared" si="1"/>
        <v>6</v>
      </c>
      <c r="M14" s="47">
        <v>53000</v>
      </c>
      <c r="N14" s="48">
        <v>2505</v>
      </c>
      <c r="O14" s="48">
        <f t="shared" si="2"/>
        <v>55505</v>
      </c>
      <c r="P14" s="40"/>
    </row>
    <row r="15" spans="1:16" ht="14.25">
      <c r="A15" s="38" t="s">
        <v>208</v>
      </c>
      <c r="B15" s="38">
        <v>12</v>
      </c>
      <c r="C15" s="55"/>
      <c r="D15" s="45"/>
      <c r="E15" s="46"/>
      <c r="F15" s="40"/>
      <c r="G15" s="38">
        <f t="shared" si="0"/>
        <v>10</v>
      </c>
      <c r="H15" s="47">
        <f>7000</f>
        <v>7000</v>
      </c>
      <c r="I15" s="48">
        <v>8388</v>
      </c>
      <c r="J15" s="48">
        <f>SUM(H15:I15)</f>
        <v>15388</v>
      </c>
      <c r="K15" s="40"/>
      <c r="L15" s="38">
        <f t="shared" si="1"/>
        <v>7</v>
      </c>
      <c r="M15" s="47">
        <f>7000</f>
        <v>7000</v>
      </c>
      <c r="N15" s="48">
        <v>5680</v>
      </c>
      <c r="O15" s="48">
        <f t="shared" si="2"/>
        <v>12680</v>
      </c>
      <c r="P15" s="40"/>
    </row>
    <row r="16" spans="1:16" ht="14.25">
      <c r="A16" s="38" t="s">
        <v>209</v>
      </c>
      <c r="B16" s="38">
        <v>13</v>
      </c>
      <c r="C16" s="55"/>
      <c r="D16" s="45"/>
      <c r="E16" s="46"/>
      <c r="F16" s="40"/>
      <c r="G16" s="38">
        <f t="shared" si="0"/>
        <v>11</v>
      </c>
      <c r="H16" s="47">
        <f>7000+23000</f>
        <v>30000</v>
      </c>
      <c r="I16" s="48">
        <v>3852</v>
      </c>
      <c r="J16" s="48">
        <f>SUM(H16:I16)</f>
        <v>33852</v>
      </c>
      <c r="K16" s="40"/>
      <c r="L16" s="38">
        <f t="shared" si="1"/>
        <v>8</v>
      </c>
      <c r="M16" s="47">
        <f>7000</f>
        <v>7000</v>
      </c>
      <c r="N16" s="48">
        <v>5796</v>
      </c>
      <c r="O16" s="48">
        <f t="shared" si="2"/>
        <v>12796</v>
      </c>
      <c r="P16" s="40"/>
    </row>
    <row r="17" spans="1:16" ht="14.25" customHeight="1">
      <c r="A17" s="50" t="s">
        <v>211</v>
      </c>
      <c r="B17" s="50">
        <v>14</v>
      </c>
      <c r="C17" s="56"/>
      <c r="D17" s="57"/>
      <c r="E17" s="58"/>
      <c r="F17" s="40"/>
      <c r="G17" s="50">
        <f t="shared" si="0"/>
        <v>12</v>
      </c>
      <c r="H17" s="59">
        <f>8000</f>
        <v>8000</v>
      </c>
      <c r="I17" s="91" t="s">
        <v>214</v>
      </c>
      <c r="J17" s="92"/>
      <c r="K17" s="40"/>
      <c r="L17" s="50">
        <f t="shared" si="1"/>
        <v>9</v>
      </c>
      <c r="M17" s="51">
        <f>8000</f>
        <v>8000</v>
      </c>
      <c r="N17" s="51">
        <v>3911</v>
      </c>
      <c r="O17" s="51">
        <f t="shared" si="2"/>
        <v>11911</v>
      </c>
      <c r="P17" s="40"/>
    </row>
    <row r="18" spans="1:16" ht="14.25" customHeight="1">
      <c r="A18" s="50" t="s">
        <v>212</v>
      </c>
      <c r="B18" s="50">
        <v>15</v>
      </c>
      <c r="C18" s="56"/>
      <c r="D18" s="57"/>
      <c r="E18" s="58"/>
      <c r="F18" s="40"/>
      <c r="G18" s="50">
        <f t="shared" si="0"/>
        <v>13</v>
      </c>
      <c r="H18" s="60"/>
      <c r="I18" s="97"/>
      <c r="J18" s="98"/>
      <c r="K18" s="40"/>
      <c r="L18" s="50">
        <f t="shared" si="1"/>
        <v>10</v>
      </c>
      <c r="M18" s="44"/>
      <c r="N18" s="53"/>
      <c r="O18" s="53"/>
      <c r="P18" s="40"/>
    </row>
    <row r="19" spans="1:16" ht="14.25">
      <c r="A19" s="38" t="s">
        <v>213</v>
      </c>
      <c r="B19" s="38">
        <v>16</v>
      </c>
      <c r="C19" s="61"/>
      <c r="D19" s="62"/>
      <c r="E19" s="63"/>
      <c r="F19" s="40"/>
      <c r="G19" s="38">
        <f t="shared" si="0"/>
        <v>14</v>
      </c>
      <c r="H19" s="47">
        <v>53000</v>
      </c>
      <c r="I19" s="48">
        <v>8038</v>
      </c>
      <c r="J19" s="48">
        <f aca="true" t="shared" si="3" ref="J19:J24">SUM(H19:I19)</f>
        <v>61038</v>
      </c>
      <c r="K19" s="40"/>
      <c r="L19" s="38">
        <f t="shared" si="1"/>
        <v>11</v>
      </c>
      <c r="M19" s="47">
        <f>7000</f>
        <v>7000</v>
      </c>
      <c r="N19" s="48"/>
      <c r="O19" s="48">
        <f aca="true" t="shared" si="4" ref="O19:O24">SUM(M19:N19)</f>
        <v>7000</v>
      </c>
      <c r="P19" s="40"/>
    </row>
    <row r="20" spans="1:16" ht="14.25">
      <c r="A20" s="38" t="s">
        <v>206</v>
      </c>
      <c r="B20" s="38">
        <v>17</v>
      </c>
      <c r="C20" s="61"/>
      <c r="D20" s="62"/>
      <c r="E20" s="63"/>
      <c r="F20" s="40"/>
      <c r="G20" s="38">
        <f t="shared" si="0"/>
        <v>15</v>
      </c>
      <c r="H20" s="44">
        <f>7000</f>
        <v>7000</v>
      </c>
      <c r="I20" s="44">
        <v>2000</v>
      </c>
      <c r="J20" s="44">
        <f t="shared" si="3"/>
        <v>9000</v>
      </c>
      <c r="K20" s="40"/>
      <c r="L20" s="38">
        <f t="shared" si="1"/>
        <v>12</v>
      </c>
      <c r="M20" s="44">
        <f>7000</f>
        <v>7000</v>
      </c>
      <c r="N20" s="44">
        <v>3000</v>
      </c>
      <c r="O20" s="44">
        <f t="shared" si="4"/>
        <v>10000</v>
      </c>
      <c r="P20" s="40"/>
    </row>
    <row r="21" spans="1:16" ht="14.25">
      <c r="A21" s="38" t="s">
        <v>207</v>
      </c>
      <c r="B21" s="38">
        <v>18</v>
      </c>
      <c r="C21" s="61"/>
      <c r="D21" s="62"/>
      <c r="E21" s="63"/>
      <c r="F21" s="40"/>
      <c r="G21" s="38">
        <f t="shared" si="0"/>
        <v>16</v>
      </c>
      <c r="H21" s="47">
        <f>7000+23000+23000</f>
        <v>53000</v>
      </c>
      <c r="I21" s="48">
        <v>8772</v>
      </c>
      <c r="J21" s="47">
        <f t="shared" si="3"/>
        <v>61772</v>
      </c>
      <c r="K21" s="40"/>
      <c r="L21" s="38">
        <f t="shared" si="1"/>
        <v>13</v>
      </c>
      <c r="M21" s="47">
        <f>7000</f>
        <v>7000</v>
      </c>
      <c r="N21" s="48">
        <v>7198</v>
      </c>
      <c r="O21" s="48">
        <f t="shared" si="4"/>
        <v>14198</v>
      </c>
      <c r="P21" s="40"/>
    </row>
    <row r="22" spans="1:16" ht="14.25">
      <c r="A22" s="38" t="s">
        <v>208</v>
      </c>
      <c r="B22" s="38">
        <v>19</v>
      </c>
      <c r="C22" s="61"/>
      <c r="D22" s="62"/>
      <c r="E22" s="63"/>
      <c r="F22" s="40"/>
      <c r="G22" s="38">
        <f t="shared" si="0"/>
        <v>17</v>
      </c>
      <c r="H22" s="47">
        <f>7000+23000</f>
        <v>30000</v>
      </c>
      <c r="I22" s="48">
        <v>2000</v>
      </c>
      <c r="J22" s="48">
        <f t="shared" si="3"/>
        <v>32000</v>
      </c>
      <c r="K22" s="40"/>
      <c r="L22" s="38">
        <f t="shared" si="1"/>
        <v>14</v>
      </c>
      <c r="M22" s="47">
        <f>7000</f>
        <v>7000</v>
      </c>
      <c r="N22" s="48">
        <v>3614</v>
      </c>
      <c r="O22" s="48">
        <f t="shared" si="4"/>
        <v>10614</v>
      </c>
      <c r="P22" s="40"/>
    </row>
    <row r="23" spans="1:16" ht="14.25">
      <c r="A23" s="38" t="s">
        <v>209</v>
      </c>
      <c r="B23" s="38">
        <v>20</v>
      </c>
      <c r="C23" s="64"/>
      <c r="D23" s="65"/>
      <c r="E23" s="66"/>
      <c r="F23" s="40"/>
      <c r="G23" s="38">
        <f t="shared" si="0"/>
        <v>18</v>
      </c>
      <c r="H23" s="47">
        <f>7000+23000</f>
        <v>30000</v>
      </c>
      <c r="I23" s="48">
        <v>2145</v>
      </c>
      <c r="J23" s="48">
        <f t="shared" si="3"/>
        <v>32145</v>
      </c>
      <c r="K23" s="40"/>
      <c r="L23" s="38">
        <f t="shared" si="1"/>
        <v>15</v>
      </c>
      <c r="M23" s="47">
        <f>7000</f>
        <v>7000</v>
      </c>
      <c r="N23" s="48">
        <v>3000</v>
      </c>
      <c r="O23" s="48">
        <f t="shared" si="4"/>
        <v>10000</v>
      </c>
      <c r="P23" s="40"/>
    </row>
    <row r="24" spans="1:16" ht="14.25">
      <c r="A24" s="50" t="s">
        <v>211</v>
      </c>
      <c r="B24" s="50">
        <v>21</v>
      </c>
      <c r="C24" s="84" t="s">
        <v>215</v>
      </c>
      <c r="D24" s="85"/>
      <c r="E24" s="86"/>
      <c r="F24" s="40"/>
      <c r="G24" s="50">
        <f t="shared" si="0"/>
        <v>19</v>
      </c>
      <c r="H24" s="51">
        <f>8000+23000</f>
        <v>31000</v>
      </c>
      <c r="I24" s="51">
        <v>2000</v>
      </c>
      <c r="J24" s="51">
        <f t="shared" si="3"/>
        <v>33000</v>
      </c>
      <c r="K24" s="40"/>
      <c r="L24" s="50">
        <f t="shared" si="1"/>
        <v>16</v>
      </c>
      <c r="M24" s="51">
        <f>8000</f>
        <v>8000</v>
      </c>
      <c r="N24" s="51">
        <v>4778</v>
      </c>
      <c r="O24" s="51">
        <f t="shared" si="4"/>
        <v>12778</v>
      </c>
      <c r="P24" s="40"/>
    </row>
    <row r="25" spans="1:16" ht="14.25">
      <c r="A25" s="50" t="s">
        <v>212</v>
      </c>
      <c r="B25" s="50">
        <v>22</v>
      </c>
      <c r="C25" s="87"/>
      <c r="D25" s="88"/>
      <c r="E25" s="89"/>
      <c r="F25" s="40"/>
      <c r="G25" s="50">
        <f t="shared" si="0"/>
        <v>20</v>
      </c>
      <c r="H25" s="53"/>
      <c r="I25" s="53"/>
      <c r="J25" s="44"/>
      <c r="K25" s="40"/>
      <c r="L25" s="50">
        <f t="shared" si="1"/>
        <v>17</v>
      </c>
      <c r="M25" s="44"/>
      <c r="N25" s="53"/>
      <c r="O25" s="53"/>
      <c r="P25" s="40"/>
    </row>
    <row r="26" spans="1:16" ht="14.25">
      <c r="A26" s="38" t="s">
        <v>213</v>
      </c>
      <c r="B26" s="38">
        <v>23</v>
      </c>
      <c r="C26" s="47"/>
      <c r="D26" s="48"/>
      <c r="E26" s="48"/>
      <c r="F26" s="40"/>
      <c r="G26" s="38">
        <f t="shared" si="0"/>
        <v>21</v>
      </c>
      <c r="H26" s="47">
        <v>53000</v>
      </c>
      <c r="I26" s="48">
        <v>5185</v>
      </c>
      <c r="J26" s="48">
        <f>SUM(H26:I26)</f>
        <v>58185</v>
      </c>
      <c r="K26" s="40"/>
      <c r="L26" s="38">
        <f t="shared" si="1"/>
        <v>18</v>
      </c>
      <c r="M26" s="47">
        <f>7000</f>
        <v>7000</v>
      </c>
      <c r="N26" s="48">
        <v>1362</v>
      </c>
      <c r="O26" s="48">
        <f>SUM(M26:N26)</f>
        <v>8362</v>
      </c>
      <c r="P26" s="40"/>
    </row>
    <row r="27" spans="1:16" ht="14.25">
      <c r="A27" s="38" t="s">
        <v>206</v>
      </c>
      <c r="B27" s="38">
        <v>24</v>
      </c>
      <c r="C27" s="44"/>
      <c r="D27" s="44">
        <v>2000</v>
      </c>
      <c r="E27" s="44">
        <f>SUM(C27:D27)</f>
        <v>2000</v>
      </c>
      <c r="F27" s="40"/>
      <c r="G27" s="38">
        <f t="shared" si="0"/>
        <v>22</v>
      </c>
      <c r="H27" s="44">
        <f>7000</f>
        <v>7000</v>
      </c>
      <c r="I27" s="44">
        <v>2000</v>
      </c>
      <c r="J27" s="44">
        <f>SUM(H27:I27)</f>
        <v>9000</v>
      </c>
      <c r="K27" s="40"/>
      <c r="L27" s="38">
        <f t="shared" si="1"/>
        <v>19</v>
      </c>
      <c r="M27" s="44">
        <f>7000</f>
        <v>7000</v>
      </c>
      <c r="N27" s="44">
        <v>3000</v>
      </c>
      <c r="O27" s="44">
        <f>SUM(M27:N27)</f>
        <v>10000</v>
      </c>
      <c r="P27" s="40"/>
    </row>
    <row r="28" spans="1:16" ht="14.25">
      <c r="A28" s="38" t="s">
        <v>207</v>
      </c>
      <c r="B28" s="38">
        <v>25</v>
      </c>
      <c r="C28" s="47"/>
      <c r="D28" s="48">
        <v>2000</v>
      </c>
      <c r="E28" s="48">
        <f>SUM(C28:D28)</f>
        <v>2000</v>
      </c>
      <c r="F28" s="40"/>
      <c r="G28" s="38">
        <f t="shared" si="0"/>
        <v>23</v>
      </c>
      <c r="H28" s="47">
        <v>30000</v>
      </c>
      <c r="I28" s="48">
        <v>11595</v>
      </c>
      <c r="J28" s="47">
        <f>SUM(H28:I28)</f>
        <v>41595</v>
      </c>
      <c r="K28" s="40"/>
      <c r="L28" s="38">
        <f t="shared" si="1"/>
        <v>20</v>
      </c>
      <c r="M28" s="47">
        <f>7000</f>
        <v>7000</v>
      </c>
      <c r="N28" s="48">
        <v>3000</v>
      </c>
      <c r="O28" s="48">
        <f>SUM(M28:N28)</f>
        <v>10000</v>
      </c>
      <c r="P28" s="40"/>
    </row>
    <row r="29" spans="1:16" ht="14.25" customHeight="1">
      <c r="A29" s="38" t="s">
        <v>208</v>
      </c>
      <c r="B29" s="38">
        <v>26</v>
      </c>
      <c r="C29" s="90" t="s">
        <v>216</v>
      </c>
      <c r="D29" s="91"/>
      <c r="E29" s="92"/>
      <c r="F29" s="40"/>
      <c r="G29" s="38">
        <f t="shared" si="0"/>
        <v>24</v>
      </c>
      <c r="H29" s="90" t="s">
        <v>217</v>
      </c>
      <c r="I29" s="91"/>
      <c r="J29" s="92"/>
      <c r="K29" s="40"/>
      <c r="L29" s="38">
        <f t="shared" si="1"/>
        <v>21</v>
      </c>
      <c r="M29" s="47">
        <f>7000</f>
        <v>7000</v>
      </c>
      <c r="N29" s="48">
        <v>3000</v>
      </c>
      <c r="O29" s="48">
        <f>SUM(M29:N29)</f>
        <v>10000</v>
      </c>
      <c r="P29" s="40"/>
    </row>
    <row r="30" spans="1:16" ht="14.25">
      <c r="A30" s="38" t="s">
        <v>209</v>
      </c>
      <c r="B30" s="38">
        <v>27</v>
      </c>
      <c r="C30" s="93"/>
      <c r="D30" s="94"/>
      <c r="E30" s="95"/>
      <c r="F30" s="40"/>
      <c r="G30" s="38">
        <f t="shared" si="0"/>
        <v>25</v>
      </c>
      <c r="H30" s="93"/>
      <c r="I30" s="94"/>
      <c r="J30" s="95"/>
      <c r="K30" s="40"/>
      <c r="L30" s="38">
        <f t="shared" si="1"/>
        <v>22</v>
      </c>
      <c r="M30" s="47">
        <f>7000</f>
        <v>7000</v>
      </c>
      <c r="N30" s="48">
        <v>3000</v>
      </c>
      <c r="O30" s="48">
        <f>SUM(M30:N30)</f>
        <v>10000</v>
      </c>
      <c r="P30" s="40"/>
    </row>
    <row r="31" spans="1:16" ht="14.25">
      <c r="A31" s="50" t="s">
        <v>211</v>
      </c>
      <c r="B31" s="50">
        <v>28</v>
      </c>
      <c r="C31" s="93"/>
      <c r="D31" s="94"/>
      <c r="E31" s="95"/>
      <c r="F31" s="40"/>
      <c r="G31" s="50">
        <f t="shared" si="0"/>
        <v>26</v>
      </c>
      <c r="H31" s="93"/>
      <c r="I31" s="94"/>
      <c r="J31" s="95"/>
      <c r="K31" s="40"/>
      <c r="L31" s="50">
        <f t="shared" si="1"/>
        <v>23</v>
      </c>
      <c r="M31" s="67">
        <f>8000</f>
        <v>8000</v>
      </c>
      <c r="N31" s="99" t="s">
        <v>218</v>
      </c>
      <c r="O31" s="100"/>
      <c r="P31" s="40"/>
    </row>
    <row r="32" spans="1:16" ht="14.25">
      <c r="A32" s="50" t="s">
        <v>212</v>
      </c>
      <c r="B32" s="50">
        <v>29</v>
      </c>
      <c r="C32" s="96"/>
      <c r="D32" s="97"/>
      <c r="E32" s="98"/>
      <c r="F32" s="40"/>
      <c r="G32" s="50">
        <f t="shared" si="0"/>
        <v>27</v>
      </c>
      <c r="H32" s="96"/>
      <c r="I32" s="97"/>
      <c r="J32" s="98"/>
      <c r="K32" s="40"/>
      <c r="L32" s="50">
        <f t="shared" si="1"/>
        <v>24</v>
      </c>
      <c r="M32" s="68"/>
      <c r="N32" s="101"/>
      <c r="O32" s="102"/>
      <c r="P32" s="40"/>
    </row>
    <row r="33" spans="1:16" ht="14.25">
      <c r="A33" s="38" t="s">
        <v>213</v>
      </c>
      <c r="B33" s="38">
        <v>30</v>
      </c>
      <c r="C33" s="47"/>
      <c r="D33" s="48"/>
      <c r="E33" s="48"/>
      <c r="F33" s="40"/>
      <c r="G33" s="38">
        <f t="shared" si="0"/>
        <v>28</v>
      </c>
      <c r="H33" s="44">
        <f>7000</f>
        <v>7000</v>
      </c>
      <c r="I33" s="44"/>
      <c r="J33" s="44">
        <f>SUM(H33:I33)</f>
        <v>7000</v>
      </c>
      <c r="K33" s="40"/>
      <c r="L33" s="38">
        <f t="shared" si="1"/>
        <v>25</v>
      </c>
      <c r="M33" s="47">
        <f>7000</f>
        <v>7000</v>
      </c>
      <c r="N33" s="48">
        <v>3832</v>
      </c>
      <c r="O33" s="48">
        <f>SUM(M33:N33)</f>
        <v>10832</v>
      </c>
      <c r="P33" s="40"/>
    </row>
    <row r="34" spans="1:16" ht="14.25">
      <c r="A34" s="38" t="s">
        <v>206</v>
      </c>
      <c r="B34" s="38"/>
      <c r="C34" s="48"/>
      <c r="D34" s="48"/>
      <c r="E34" s="38"/>
      <c r="F34" s="40"/>
      <c r="G34" s="38">
        <f t="shared" si="0"/>
        <v>29</v>
      </c>
      <c r="H34" s="44">
        <f>7000</f>
        <v>7000</v>
      </c>
      <c r="I34" s="44">
        <v>2000</v>
      </c>
      <c r="J34" s="44">
        <f>SUM(H34:I34)</f>
        <v>9000</v>
      </c>
      <c r="K34" s="40"/>
      <c r="L34" s="38">
        <f t="shared" si="1"/>
        <v>26</v>
      </c>
      <c r="M34" s="44">
        <f>7000</f>
        <v>7000</v>
      </c>
      <c r="N34" s="44">
        <v>3000</v>
      </c>
      <c r="O34" s="44">
        <f>SUM(M34:N34)</f>
        <v>10000</v>
      </c>
      <c r="P34" s="40"/>
    </row>
    <row r="35" spans="1:16" ht="14.25">
      <c r="A35" s="38" t="s">
        <v>207</v>
      </c>
      <c r="B35" s="38"/>
      <c r="C35" s="48"/>
      <c r="D35" s="48"/>
      <c r="E35" s="38"/>
      <c r="F35" s="40"/>
      <c r="G35" s="38">
        <f t="shared" si="0"/>
        <v>30</v>
      </c>
      <c r="H35" s="47">
        <f>7000+23000+23000</f>
        <v>53000</v>
      </c>
      <c r="I35" s="48">
        <v>7096</v>
      </c>
      <c r="J35" s="47">
        <f>SUM(H35:I35)</f>
        <v>60096</v>
      </c>
      <c r="K35" s="40"/>
      <c r="L35" s="38">
        <f t="shared" si="1"/>
        <v>27</v>
      </c>
      <c r="M35" s="47">
        <f>7000</f>
        <v>7000</v>
      </c>
      <c r="N35" s="48">
        <v>3000</v>
      </c>
      <c r="O35" s="48">
        <f>SUM(M35:N35)</f>
        <v>10000</v>
      </c>
      <c r="P35" s="40"/>
    </row>
    <row r="36" spans="1:16" ht="14.25">
      <c r="A36" s="38" t="s">
        <v>208</v>
      </c>
      <c r="B36" s="38"/>
      <c r="C36" s="48"/>
      <c r="D36" s="48"/>
      <c r="E36" s="48"/>
      <c r="F36" s="40"/>
      <c r="G36" s="38">
        <f t="shared" si="0"/>
        <v>31</v>
      </c>
      <c r="H36" s="47">
        <f>7000+23000</f>
        <v>30000</v>
      </c>
      <c r="I36" s="48">
        <v>2000</v>
      </c>
      <c r="J36" s="48">
        <f>SUM(H36:I36)</f>
        <v>32000</v>
      </c>
      <c r="K36" s="40"/>
      <c r="L36" s="38">
        <f t="shared" si="1"/>
        <v>28</v>
      </c>
      <c r="M36" s="47">
        <f>7000</f>
        <v>7000</v>
      </c>
      <c r="N36" s="48">
        <v>3664</v>
      </c>
      <c r="O36" s="48">
        <f>SUM(M36:N36)</f>
        <v>10664</v>
      </c>
      <c r="P36" s="40"/>
    </row>
    <row r="37" spans="8:9" ht="14.25">
      <c r="H37" s="69"/>
      <c r="I37" s="69"/>
    </row>
    <row r="38" spans="8:9" ht="14.25">
      <c r="H38" s="69"/>
      <c r="I38" s="69"/>
    </row>
  </sheetData>
  <sheetProtection/>
  <mergeCells count="18">
    <mergeCell ref="C24:E25"/>
    <mergeCell ref="C29:E32"/>
    <mergeCell ref="H29:J32"/>
    <mergeCell ref="N31:O32"/>
    <mergeCell ref="N4:N5"/>
    <mergeCell ref="O4:O5"/>
    <mergeCell ref="N9:O11"/>
    <mergeCell ref="I17:J18"/>
    <mergeCell ref="C3:E3"/>
    <mergeCell ref="H3:J3"/>
    <mergeCell ref="M3:O3"/>
    <mergeCell ref="C4:C5"/>
    <mergeCell ref="D4:D5"/>
    <mergeCell ref="E4:E5"/>
    <mergeCell ref="H4:H5"/>
    <mergeCell ref="I4:I5"/>
    <mergeCell ref="J4:J5"/>
    <mergeCell ref="M4:M5"/>
  </mergeCells>
  <printOptions/>
  <pageMargins left="0.25" right="0.25" top="1" bottom="1" header="0.5" footer="0.5"/>
  <pageSetup horizontalDpi="600" verticalDpi="600" orientation="landscape" paperSize="9" scale="77" r:id="rId1"/>
  <headerFooter alignWithMargins="0">
    <oddHeader>&amp;C&amp;"Arial,Bold"&amp;16 Draft 814_20 Submission Scheduled for PR80027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jashbaugh</dc:creator>
  <cp:keywords/>
  <dc:description/>
  <cp:lastModifiedBy>cmeiners</cp:lastModifiedBy>
  <cp:lastPrinted>2009-11-04T20:12:42Z</cp:lastPrinted>
  <dcterms:created xsi:type="dcterms:W3CDTF">2009-10-29T17:18:20Z</dcterms:created>
  <dcterms:modified xsi:type="dcterms:W3CDTF">2009-11-17T20:51:15Z</dcterms:modified>
  <cp:category/>
  <cp:version/>
  <cp:contentType/>
  <cp:contentStatus/>
</cp:coreProperties>
</file>