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405" yWindow="225" windowWidth="9825" windowHeight="8790" activeTab="0"/>
  </bookViews>
  <sheets>
    <sheet name="Vote" sheetId="1" r:id="rId1"/>
  </sheets>
  <definedNames>
    <definedName name="clearCoop">'Vote'!$E$11:$I$13</definedName>
    <definedName name="clearCoopVote">'Vote'!$G$11:$I$13</definedName>
    <definedName name="clearIndGen">'Vote'!$E$26:$I$28</definedName>
    <definedName name="clearIndGenVote">'Vote'!$G$26:$I$28</definedName>
    <definedName name="clearIndREP">'Vote'!$E$40:$I$42</definedName>
    <definedName name="clearIndREPVote">'Vote'!$G$40:$I$42</definedName>
    <definedName name="clearIOU">'Vote'!$E$21:$I$23</definedName>
    <definedName name="clearIOUVote">'Vote'!$G$21:$I$23</definedName>
    <definedName name="clearMarketers">'Vote'!$E$45:$I$47</definedName>
    <definedName name="clearMarketersVote">'Vote'!$G$45:$I$47</definedName>
    <definedName name="clearMuni">'Vote'!$E$16:$I$18</definedName>
    <definedName name="clearMuniVote">'Vote'!$G$16:$I$18</definedName>
    <definedName name="clearResidential">'Vote'!$E$31:$I$37</definedName>
    <definedName name="clearResidentialVote">'Vote'!$G$31:$I$37</definedName>
    <definedName name="Coop">'Vote'!$G$10:$I$14</definedName>
    <definedName name="countCoop">'Vote'!$F$14</definedName>
    <definedName name="countCoopAbstain">'Vote'!$I$14</definedName>
    <definedName name="countIndGen">'Vote'!$F$29</definedName>
    <definedName name="countIndGenAbstain">'Vote'!$I$29</definedName>
    <definedName name="countIndREP">'Vote'!$F$43</definedName>
    <definedName name="countIndREPAbstain">'Vote'!$I$43</definedName>
    <definedName name="countIOU">'Vote'!$F$24</definedName>
    <definedName name="countIOUAbstain">'Vote'!$I$24</definedName>
    <definedName name="countMarketers">'Vote'!$F$48</definedName>
    <definedName name="countMarketersAbstain">'Vote'!$I$48</definedName>
    <definedName name="countMuni">'Vote'!$F$19</definedName>
    <definedName name="countMuniAbstain">'Vote'!$I$19</definedName>
    <definedName name="countRes">'Vote'!$F$38</definedName>
    <definedName name="countResAbstain">'Vote'!$I$38</definedName>
    <definedName name="Divide_Cons_Votes">'Vote'!$D$30</definedName>
    <definedName name="FailReason">'Vote'!$G$4</definedName>
    <definedName name="IndGen">'Vote'!$G$25:$I$29</definedName>
    <definedName name="IndREP">'Vote'!$G$39:$I$43</definedName>
    <definedName name="IOU">'Vote'!$G$20:$I$24</definedName>
    <definedName name="Marketers">'Vote'!$G$44:$I$48</definedName>
    <definedName name="MotionStatus">'Vote'!$G$3</definedName>
    <definedName name="muni">'Vote'!$G$15:$I$19</definedName>
    <definedName name="MuniSubSeg">'Vote'!$H$30</definedName>
    <definedName name="Output_Area">'Vote'!$G$3:$H$4</definedName>
    <definedName name="_xlnm.Print_Area" localSheetId="0">'Vote'!$A$1:$J$55</definedName>
    <definedName name="RepVoteNo">'Vote'!#REF!</definedName>
    <definedName name="RepVoteYes">'Vote'!#REF!</definedName>
    <definedName name="Residential">'Vote'!$G$30:$I$38</definedName>
    <definedName name="SegmentOrTAC">'Vote'!$F$5</definedName>
    <definedName name="SegmentVoteNo">'Vote'!$H$5</definedName>
    <definedName name="SegmentVoteYes">'Vote'!$G$5</definedName>
    <definedName name="Total_Cons_Votes">'Vote'!$F$30</definedName>
    <definedName name="TotalMembers">'Vote'!$F$51</definedName>
    <definedName name="VoteNumberFormat">'Vote'!$G$10:$H$51</definedName>
    <definedName name="VotingStructure">'Vote'!$F$4</definedName>
  </definedNames>
  <calcPr fullCalcOnLoad="1"/>
</workbook>
</file>

<file path=xl/sharedStrings.xml><?xml version="1.0" encoding="utf-8"?>
<sst xmlns="http://schemas.openxmlformats.org/spreadsheetml/2006/main" count="103" uniqueCount="74">
  <si>
    <t>Investor Owned Utilities</t>
  </si>
  <si>
    <t>Present</t>
  </si>
  <si>
    <t>Consumers</t>
  </si>
  <si>
    <t>Representative</t>
  </si>
  <si>
    <t>Sector / Entity</t>
  </si>
  <si>
    <t>TALLY TOTAL</t>
  </si>
  <si>
    <t>Abstain</t>
  </si>
  <si>
    <t>Total</t>
  </si>
  <si>
    <t>All Sectors Voting Totals</t>
  </si>
  <si>
    <t>Independent REP</t>
  </si>
  <si>
    <t xml:space="preserve">Coop </t>
  </si>
  <si>
    <t xml:space="preserve">Municipal </t>
  </si>
  <si>
    <t>Independent Power Marketers</t>
  </si>
  <si>
    <t>Yes</t>
  </si>
  <si>
    <t>No</t>
  </si>
  <si>
    <t>y</t>
  </si>
  <si>
    <t>Divide Subsegments?</t>
  </si>
  <si>
    <t>Consumer Vote Total</t>
  </si>
  <si>
    <t>Resi</t>
  </si>
  <si>
    <t>Comm</t>
  </si>
  <si>
    <t>Indu</t>
  </si>
  <si>
    <t>Segment Vote:</t>
  </si>
  <si>
    <t>a</t>
  </si>
  <si>
    <t>Voting Structure</t>
  </si>
  <si>
    <t>ROS/RMS/WMS</t>
  </si>
  <si>
    <t>COPS/PRS</t>
  </si>
  <si>
    <t>Consumer Subsegments</t>
  </si>
  <si>
    <t>Voting Structures</t>
  </si>
  <si>
    <t>Absention Values</t>
  </si>
  <si>
    <t>Present values</t>
  </si>
  <si>
    <t>Divide Subsegment</t>
  </si>
  <si>
    <t>Consumer Votes</t>
  </si>
  <si>
    <t>TAC</t>
  </si>
  <si>
    <t>Independent Generator</t>
  </si>
  <si>
    <t>Total Abstentions</t>
  </si>
  <si>
    <t>Percentage Vote:</t>
  </si>
  <si>
    <t>City of Dallas</t>
  </si>
  <si>
    <t>Nick Fehrenbach</t>
  </si>
  <si>
    <t>LCRA</t>
  </si>
  <si>
    <t>Calpine</t>
  </si>
  <si>
    <t>Occidental Chemical Corporation</t>
  </si>
  <si>
    <t>Russell Lovelace</t>
  </si>
  <si>
    <t>City of Eastland</t>
  </si>
  <si>
    <t>Kevin McEvoy</t>
  </si>
  <si>
    <t>Scott Wardle</t>
  </si>
  <si>
    <t>Marguerite Wagner</t>
  </si>
  <si>
    <t>Direct Energy</t>
  </si>
  <si>
    <t>Naomi Richard</t>
  </si>
  <si>
    <t>Prepared by: Kelly Landry</t>
  </si>
  <si>
    <t>Kip Fox</t>
  </si>
  <si>
    <t>James Jackson</t>
  </si>
  <si>
    <t>CPS Energy</t>
  </si>
  <si>
    <t>Kenan Ögelman</t>
  </si>
  <si>
    <t>N/A</t>
  </si>
  <si>
    <t>Luminant</t>
  </si>
  <si>
    <t>Don Blackburn</t>
  </si>
  <si>
    <t>AEPSC</t>
  </si>
  <si>
    <t>PSEG TX</t>
  </si>
  <si>
    <t>Randy Jones</t>
  </si>
  <si>
    <t>Chris Brewster</t>
  </si>
  <si>
    <t>OPUC</t>
  </si>
  <si>
    <t>Danny Bivens</t>
  </si>
  <si>
    <t>Gary Torrent</t>
  </si>
  <si>
    <t>StartTex Power</t>
  </si>
  <si>
    <t>Exelon Generation</t>
  </si>
  <si>
    <t>Mark McMurray</t>
  </si>
  <si>
    <t>Shell Energy</t>
  </si>
  <si>
    <t>NATF</t>
  </si>
  <si>
    <t>n</t>
  </si>
  <si>
    <t>Jim Reynolds</t>
  </si>
  <si>
    <t>Version 2.4</t>
  </si>
  <si>
    <t>Date: 10/27/09</t>
  </si>
  <si>
    <t xml:space="preserve">Issue: In consideration of the fact that there is not a separate resource registration system, motion to endorse approach below to TAC in response to ERCOT's Staff Question to Model Posting RARF confidentiality as presented to NATF.  Recomendation includes posting topology version of model with some resource data: 
     Wires, ratings, connectivity-, No resource data listed in green in presentation "update on disclosure issues, including NMMS data discussion" 10/27/09 
     Further consideration of items in black in presentation as per presentation above  
     Includes Generator Switchyard and PUN transmission system
     Does not include PUN 168-hour Load data
</t>
  </si>
  <si>
    <t>Motion Carries</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</si>
</sst>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 numFmtId="166" formatCode="0.0000"/>
    <numFmt numFmtId="167" formatCode="0.0%"/>
    <numFmt numFmtId="168" formatCode="&quot;Yes&quot;;&quot;Yes&quot;;&quot;No&quot;"/>
    <numFmt numFmtId="169" formatCode="&quot;True&quot;;&quot;True&quot;;&quot;False&quot;"/>
    <numFmt numFmtId="170" formatCode="&quot;On&quot;;&quot;On&quot;;&quot;Off&quot;"/>
    <numFmt numFmtId="171" formatCode="0.000%"/>
  </numFmts>
  <fonts count="7">
    <font>
      <sz val="10"/>
      <name val="Arial"/>
      <family val="0"/>
    </font>
    <font>
      <b/>
      <sz val="8"/>
      <name val="Arial"/>
      <family val="2"/>
    </font>
    <font>
      <sz val="8"/>
      <name val="Arial"/>
      <family val="2"/>
    </font>
    <font>
      <b/>
      <sz val="8"/>
      <name val="Arial Narrow"/>
      <family val="2"/>
    </font>
    <font>
      <b/>
      <sz val="8"/>
      <color indexed="12"/>
      <name val="Arial"/>
      <family val="2"/>
    </font>
    <font>
      <sz val="8"/>
      <name val="Arial Narrow"/>
      <family val="2"/>
    </font>
    <font>
      <b/>
      <sz val="8"/>
      <color indexed="10"/>
      <name val="Arial"/>
      <family val="2"/>
    </font>
  </fonts>
  <fills count="9">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49"/>
        <bgColor indexed="64"/>
      </patternFill>
    </fill>
    <fill>
      <patternFill patternType="solid">
        <fgColor indexed="16"/>
        <bgColor indexed="64"/>
      </patternFill>
    </fill>
    <fill>
      <patternFill patternType="solid">
        <fgColor indexed="41"/>
        <bgColor indexed="64"/>
      </patternFill>
    </fill>
    <fill>
      <patternFill patternType="solid">
        <fgColor indexed="23"/>
        <bgColor indexed="64"/>
      </patternFill>
    </fill>
    <fill>
      <patternFill patternType="solid">
        <fgColor indexed="53"/>
        <bgColor indexed="64"/>
      </patternFill>
    </fill>
  </fills>
  <borders count="10">
    <border>
      <left/>
      <right/>
      <top/>
      <bottom/>
      <diagonal/>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dotted"/>
      <right>
        <color indexed="63"/>
      </right>
      <top>
        <color indexed="63"/>
      </top>
      <bottom>
        <color indexed="63"/>
      </bottom>
    </border>
    <border>
      <left>
        <color indexed="63"/>
      </left>
      <right>
        <color indexed="63"/>
      </right>
      <top>
        <color indexed="63"/>
      </top>
      <bottom style="double"/>
    </border>
    <border>
      <left style="thin"/>
      <right style="thin"/>
      <top style="thin"/>
      <bottom style="double"/>
    </border>
    <border>
      <left style="thin"/>
      <right style="thin"/>
      <top>
        <color indexed="63"/>
      </top>
      <bottom>
        <color indexed="63"/>
      </bottom>
    </border>
    <border>
      <left style="thin"/>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63">
    <xf numFmtId="0" fontId="0" fillId="0" borderId="0" xfId="0" applyAlignment="1">
      <alignment/>
    </xf>
    <xf numFmtId="0" fontId="1" fillId="2" borderId="0" xfId="0" applyFont="1" applyFill="1" applyAlignment="1">
      <alignment horizontal="right"/>
    </xf>
    <xf numFmtId="0" fontId="2" fillId="0" borderId="1" xfId="0" applyFont="1" applyFill="1" applyBorder="1" applyAlignment="1">
      <alignment horizontal="center"/>
    </xf>
    <xf numFmtId="0" fontId="1" fillId="2" borderId="2" xfId="0" applyFont="1" applyFill="1" applyBorder="1" applyAlignment="1">
      <alignment/>
    </xf>
    <xf numFmtId="0" fontId="2" fillId="2" borderId="3" xfId="0" applyFont="1" applyFill="1" applyBorder="1" applyAlignment="1">
      <alignment horizontal="center"/>
    </xf>
    <xf numFmtId="0" fontId="3" fillId="3" borderId="4" xfId="0" applyFont="1" applyFill="1" applyBorder="1" applyAlignment="1">
      <alignment horizontal="center"/>
    </xf>
    <xf numFmtId="0" fontId="1" fillId="2" borderId="0" xfId="0" applyFont="1" applyFill="1" applyAlignment="1">
      <alignment horizontal="center" vertical="center" wrapText="1"/>
    </xf>
    <xf numFmtId="0" fontId="2" fillId="4" borderId="0" xfId="0" applyFont="1" applyFill="1" applyAlignment="1">
      <alignment/>
    </xf>
    <xf numFmtId="0" fontId="2" fillId="4" borderId="0" xfId="0" applyFont="1" applyFill="1" applyAlignment="1">
      <alignment horizontal="center"/>
    </xf>
    <xf numFmtId="164" fontId="2" fillId="4" borderId="0" xfId="0" applyNumberFormat="1" applyFont="1" applyFill="1" applyAlignment="1">
      <alignment horizontal="center"/>
    </xf>
    <xf numFmtId="0" fontId="1" fillId="2" borderId="0" xfId="0" applyFont="1" applyFill="1" applyAlignment="1">
      <alignment/>
    </xf>
    <xf numFmtId="0" fontId="1" fillId="0" borderId="0" xfId="0" applyFont="1" applyAlignment="1">
      <alignment wrapText="1"/>
    </xf>
    <xf numFmtId="0" fontId="2" fillId="2" borderId="0" xfId="0" applyFont="1" applyFill="1" applyAlignment="1">
      <alignment horizontal="center"/>
    </xf>
    <xf numFmtId="0" fontId="4" fillId="2" borderId="0" xfId="0" applyFont="1" applyFill="1" applyAlignment="1">
      <alignment horizontal="centerContinuous"/>
    </xf>
    <xf numFmtId="0" fontId="2" fillId="2" borderId="0" xfId="0" applyFont="1" applyFill="1" applyAlignment="1">
      <alignment horizontal="centerContinuous"/>
    </xf>
    <xf numFmtId="0" fontId="2" fillId="2" borderId="0" xfId="0" applyFont="1" applyFill="1" applyAlignment="1">
      <alignment horizontal="center"/>
    </xf>
    <xf numFmtId="0" fontId="1" fillId="4" borderId="0" xfId="0" applyFont="1" applyFill="1" applyAlignment="1">
      <alignment horizontal="center"/>
    </xf>
    <xf numFmtId="0" fontId="5" fillId="3" borderId="1" xfId="0" applyFont="1" applyFill="1" applyBorder="1" applyAlignment="1">
      <alignment horizontal="center" vertical="center"/>
    </xf>
    <xf numFmtId="0" fontId="2" fillId="2" borderId="0" xfId="0" applyFont="1" applyFill="1" applyAlignment="1">
      <alignment/>
    </xf>
    <xf numFmtId="14" fontId="2" fillId="2" borderId="0" xfId="0" applyNumberFormat="1" applyFont="1" applyFill="1" applyAlignment="1">
      <alignment horizontal="left"/>
    </xf>
    <xf numFmtId="165" fontId="4" fillId="5" borderId="1" xfId="19" applyNumberFormat="1" applyFont="1" applyFill="1" applyBorder="1" applyAlignment="1">
      <alignment horizontal="center" vertical="center"/>
    </xf>
    <xf numFmtId="1" fontId="4" fillId="5" borderId="1" xfId="19" applyNumberFormat="1" applyFont="1" applyFill="1" applyBorder="1" applyAlignment="1">
      <alignment horizontal="center" vertical="center"/>
    </xf>
    <xf numFmtId="0" fontId="2" fillId="2" borderId="0" xfId="0" applyFont="1" applyFill="1" applyAlignment="1">
      <alignment/>
    </xf>
    <xf numFmtId="167" fontId="4" fillId="5" borderId="1" xfId="19" applyNumberFormat="1" applyFont="1" applyFill="1" applyBorder="1" applyAlignment="1">
      <alignment horizontal="center" vertical="center"/>
    </xf>
    <xf numFmtId="0" fontId="6" fillId="2" borderId="0" xfId="0" applyFont="1" applyFill="1" applyAlignment="1">
      <alignment horizontal="right"/>
    </xf>
    <xf numFmtId="167" fontId="2" fillId="2" borderId="0" xfId="0" applyNumberFormat="1" applyFont="1" applyFill="1" applyAlignment="1">
      <alignment horizontal="center"/>
    </xf>
    <xf numFmtId="0" fontId="1" fillId="2" borderId="0" xfId="0" applyFont="1" applyFill="1" applyAlignment="1">
      <alignment horizontal="center"/>
    </xf>
    <xf numFmtId="0" fontId="2" fillId="2" borderId="0" xfId="0" applyFont="1" applyFill="1" applyAlignment="1" applyProtection="1">
      <alignment horizontal="center"/>
      <protection locked="0"/>
    </xf>
    <xf numFmtId="165" fontId="2" fillId="2" borderId="0" xfId="0" applyNumberFormat="1" applyFont="1" applyFill="1" applyAlignment="1" applyProtection="1">
      <alignment horizontal="center"/>
      <protection locked="0"/>
    </xf>
    <xf numFmtId="0" fontId="2" fillId="4" borderId="0" xfId="0" applyFont="1" applyFill="1" applyAlignment="1" applyProtection="1">
      <alignment/>
      <protection locked="0"/>
    </xf>
    <xf numFmtId="0" fontId="2" fillId="6" borderId="0" xfId="0" applyFont="1" applyFill="1" applyAlignment="1" applyProtection="1">
      <alignment/>
      <protection locked="0"/>
    </xf>
    <xf numFmtId="0" fontId="2" fillId="7" borderId="0" xfId="0" applyFont="1" applyFill="1" applyAlignment="1">
      <alignment horizontal="center"/>
    </xf>
    <xf numFmtId="165" fontId="2" fillId="7" borderId="0" xfId="0" applyNumberFormat="1" applyFont="1" applyFill="1" applyAlignment="1" applyProtection="1">
      <alignment horizontal="center"/>
      <protection locked="0"/>
    </xf>
    <xf numFmtId="0" fontId="2" fillId="7" borderId="0" xfId="0" applyFont="1" applyFill="1" applyAlignment="1" applyProtection="1">
      <alignment/>
      <protection locked="0"/>
    </xf>
    <xf numFmtId="0" fontId="2" fillId="2" borderId="0" xfId="0" applyFont="1" applyFill="1" applyAlignment="1" applyProtection="1">
      <alignment/>
      <protection locked="0"/>
    </xf>
    <xf numFmtId="0" fontId="4" fillId="2" borderId="0" xfId="0" applyFont="1" applyFill="1" applyAlignment="1">
      <alignment horizontal="center"/>
    </xf>
    <xf numFmtId="165" fontId="4" fillId="8" borderId="2" xfId="0" applyNumberFormat="1" applyFont="1" applyFill="1" applyBorder="1" applyAlignment="1">
      <alignment horizontal="center"/>
    </xf>
    <xf numFmtId="165" fontId="4" fillId="8" borderId="3" xfId="0" applyNumberFormat="1" applyFont="1" applyFill="1" applyBorder="1" applyAlignment="1">
      <alignment horizontal="center"/>
    </xf>
    <xf numFmtId="165" fontId="1" fillId="2" borderId="0" xfId="0" applyNumberFormat="1" applyFont="1" applyFill="1" applyAlignment="1">
      <alignment/>
    </xf>
    <xf numFmtId="0" fontId="2" fillId="6" borderId="0" xfId="0" applyFont="1" applyFill="1" applyAlignment="1">
      <alignment/>
    </xf>
    <xf numFmtId="0" fontId="2" fillId="7" borderId="0" xfId="0" applyFont="1" applyFill="1" applyAlignment="1">
      <alignment/>
    </xf>
    <xf numFmtId="165" fontId="2" fillId="7" borderId="0" xfId="0" applyNumberFormat="1" applyFont="1" applyFill="1" applyAlignment="1">
      <alignment horizontal="center"/>
    </xf>
    <xf numFmtId="0" fontId="1" fillId="6" borderId="0" xfId="0" applyFont="1" applyFill="1" applyAlignment="1">
      <alignment/>
    </xf>
    <xf numFmtId="165" fontId="1" fillId="2" borderId="0" xfId="0" applyNumberFormat="1" applyFont="1" applyFill="1" applyBorder="1" applyAlignment="1">
      <alignment/>
    </xf>
    <xf numFmtId="165" fontId="2" fillId="2" borderId="0" xfId="0" applyNumberFormat="1" applyFont="1" applyFill="1" applyBorder="1" applyAlignment="1">
      <alignment horizontal="center"/>
    </xf>
    <xf numFmtId="0" fontId="2" fillId="6" borderId="5" xfId="0" applyFont="1" applyFill="1" applyBorder="1" applyAlignment="1">
      <alignment/>
    </xf>
    <xf numFmtId="0" fontId="2" fillId="2" borderId="0" xfId="0" applyFont="1" applyFill="1" applyAlignment="1">
      <alignment horizontal="right"/>
    </xf>
    <xf numFmtId="165" fontId="1" fillId="2" borderId="0" xfId="0" applyNumberFormat="1" applyFont="1" applyFill="1" applyBorder="1" applyAlignment="1">
      <alignment horizontal="center"/>
    </xf>
    <xf numFmtId="165" fontId="6" fillId="2" borderId="0" xfId="0" applyNumberFormat="1" applyFont="1" applyFill="1" applyAlignment="1">
      <alignment horizontal="right"/>
    </xf>
    <xf numFmtId="165" fontId="2" fillId="2" borderId="0" xfId="0" applyNumberFormat="1" applyFont="1" applyFill="1" applyAlignment="1">
      <alignment horizontal="center"/>
    </xf>
    <xf numFmtId="0" fontId="1" fillId="2" borderId="0" xfId="0" applyFont="1" applyFill="1" applyBorder="1" applyAlignment="1">
      <alignment horizontal="center"/>
    </xf>
    <xf numFmtId="165" fontId="4" fillId="5" borderId="6" xfId="0" applyNumberFormat="1" applyFont="1" applyFill="1" applyBorder="1" applyAlignment="1">
      <alignment horizontal="center"/>
    </xf>
    <xf numFmtId="0" fontId="2" fillId="0" borderId="0" xfId="0" applyFont="1" applyFill="1" applyAlignment="1">
      <alignment/>
    </xf>
    <xf numFmtId="167" fontId="4" fillId="5" borderId="6" xfId="19" applyNumberFormat="1" applyFont="1" applyFill="1" applyBorder="1" applyAlignment="1">
      <alignment horizontal="center"/>
    </xf>
    <xf numFmtId="0" fontId="2" fillId="4" borderId="0" xfId="0" applyFont="1" applyFill="1" applyAlignment="1">
      <alignment horizontal="center"/>
    </xf>
    <xf numFmtId="0" fontId="1" fillId="4" borderId="7" xfId="0" applyFont="1" applyFill="1" applyBorder="1" applyAlignment="1">
      <alignment/>
    </xf>
    <xf numFmtId="0" fontId="2" fillId="4" borderId="8" xfId="0" applyFont="1" applyFill="1" applyBorder="1" applyAlignment="1">
      <alignment/>
    </xf>
    <xf numFmtId="0" fontId="2" fillId="4" borderId="9" xfId="0" applyFont="1" applyFill="1" applyBorder="1" applyAlignment="1">
      <alignment/>
    </xf>
    <xf numFmtId="0" fontId="1" fillId="2" borderId="0" xfId="0" applyFont="1" applyFill="1" applyAlignment="1">
      <alignment wrapText="1"/>
    </xf>
    <xf numFmtId="0" fontId="1" fillId="0" borderId="0" xfId="0" applyFont="1" applyAlignment="1">
      <alignment wrapText="1"/>
    </xf>
    <xf numFmtId="0" fontId="4" fillId="0" borderId="2" xfId="0" applyFont="1" applyFill="1" applyBorder="1" applyAlignment="1">
      <alignment horizontal="centerContinuous"/>
    </xf>
    <xf numFmtId="0" fontId="2" fillId="0" borderId="3" xfId="0" applyFont="1" applyFill="1" applyBorder="1" applyAlignment="1">
      <alignment horizontal="centerContinuous"/>
    </xf>
    <xf numFmtId="0" fontId="1" fillId="0" borderId="2" xfId="0" applyFont="1" applyFill="1" applyBorder="1" applyAlignment="1">
      <alignment horizontal="centerContinuous" vertical="center"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FFCCCC"/>
      <rgbColor rgb="00008000"/>
      <rgbColor rgb="00000080"/>
      <rgbColor rgb="0000FFCC"/>
      <rgbColor rgb="00800080"/>
      <rgbColor rgb="00008080"/>
      <rgbColor rgb="00C0C0C0"/>
      <rgbColor rgb="00EAEAEA"/>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54B6B1"/>
      <rgbColor rgb="0092D095"/>
      <rgbColor rgb="00FFCC00"/>
      <rgbColor rgb="00F3DCB7"/>
      <rgbColor rgb="00FFFFCC"/>
      <rgbColor rgb="00F8F8F8"/>
      <rgbColor rgb="00DDDDDD"/>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3.emf" /><Relationship Id="rId3"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228600</xdr:colOff>
      <xdr:row>4</xdr:row>
      <xdr:rowOff>95250</xdr:rowOff>
    </xdr:from>
    <xdr:to>
      <xdr:col>4</xdr:col>
      <xdr:colOff>1381125</xdr:colOff>
      <xdr:row>5</xdr:row>
      <xdr:rowOff>171450</xdr:rowOff>
    </xdr:to>
    <xdr:pic>
      <xdr:nvPicPr>
        <xdr:cNvPr id="1" name="CommandButton1"/>
        <xdr:cNvPicPr preferRelativeResize="1">
          <a:picLocks noChangeAspect="1"/>
        </xdr:cNvPicPr>
      </xdr:nvPicPr>
      <xdr:blipFill>
        <a:blip r:embed="rId1"/>
        <a:stretch>
          <a:fillRect/>
        </a:stretch>
      </xdr:blipFill>
      <xdr:spPr>
        <a:xfrm>
          <a:off x="4972050" y="1924050"/>
          <a:ext cx="1152525" cy="371475"/>
        </a:xfrm>
        <a:prstGeom prst="rect">
          <a:avLst/>
        </a:prstGeom>
        <a:noFill/>
        <a:ln w="9525" cmpd="sng">
          <a:noFill/>
        </a:ln>
      </xdr:spPr>
    </xdr:pic>
    <xdr:clientData/>
  </xdr:twoCellAnchor>
  <xdr:twoCellAnchor editAs="oneCell">
    <xdr:from>
      <xdr:col>3</xdr:col>
      <xdr:colOff>0</xdr:colOff>
      <xdr:row>2</xdr:row>
      <xdr:rowOff>47625</xdr:rowOff>
    </xdr:from>
    <xdr:to>
      <xdr:col>4</xdr:col>
      <xdr:colOff>1419225</xdr:colOff>
      <xdr:row>2</xdr:row>
      <xdr:rowOff>495300</xdr:rowOff>
    </xdr:to>
    <xdr:pic>
      <xdr:nvPicPr>
        <xdr:cNvPr id="2" name="CommandButton1"/>
        <xdr:cNvPicPr preferRelativeResize="1">
          <a:picLocks noChangeAspect="1"/>
        </xdr:cNvPicPr>
      </xdr:nvPicPr>
      <xdr:blipFill>
        <a:blip r:embed="rId2"/>
        <a:stretch>
          <a:fillRect/>
        </a:stretch>
      </xdr:blipFill>
      <xdr:spPr>
        <a:xfrm>
          <a:off x="4257675" y="419100"/>
          <a:ext cx="1905000" cy="447675"/>
        </a:xfrm>
        <a:prstGeom prst="rect">
          <a:avLst/>
        </a:prstGeom>
        <a:noFill/>
        <a:ln w="9525" cmpd="sng">
          <a:noFill/>
        </a:ln>
      </xdr:spPr>
    </xdr:pic>
    <xdr:clientData/>
  </xdr:twoCellAnchor>
  <xdr:twoCellAnchor editAs="oneCell">
    <xdr:from>
      <xdr:col>3</xdr:col>
      <xdr:colOff>19050</xdr:colOff>
      <xdr:row>4</xdr:row>
      <xdr:rowOff>95250</xdr:rowOff>
    </xdr:from>
    <xdr:to>
      <xdr:col>4</xdr:col>
      <xdr:colOff>161925</xdr:colOff>
      <xdr:row>5</xdr:row>
      <xdr:rowOff>161925</xdr:rowOff>
    </xdr:to>
    <xdr:pic>
      <xdr:nvPicPr>
        <xdr:cNvPr id="3" name="CommandButton1"/>
        <xdr:cNvPicPr preferRelativeResize="1">
          <a:picLocks noChangeAspect="1"/>
        </xdr:cNvPicPr>
      </xdr:nvPicPr>
      <xdr:blipFill>
        <a:blip r:embed="rId3"/>
        <a:stretch>
          <a:fillRect/>
        </a:stretch>
      </xdr:blipFill>
      <xdr:spPr>
        <a:xfrm>
          <a:off x="4276725" y="1924050"/>
          <a:ext cx="628650" cy="3619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I80"/>
  <sheetViews>
    <sheetView showGridLines="0" tabSelected="1" workbookViewId="0" topLeftCell="A1">
      <pane ySplit="8" topLeftCell="BM27" activePane="bottomLeft" state="frozen"/>
      <selection pane="topLeft" activeCell="A1" sqref="A1"/>
      <selection pane="bottomLeft" activeCell="B3" sqref="B3"/>
    </sheetView>
  </sheetViews>
  <sheetFormatPr defaultColWidth="9.140625" defaultRowHeight="12.75"/>
  <cols>
    <col min="1" max="1" width="4.421875" style="7" customWidth="1"/>
    <col min="2" max="2" width="34.140625" style="7" customWidth="1"/>
    <col min="3" max="3" width="25.28125" style="7" customWidth="1"/>
    <col min="4" max="4" width="7.28125" style="7" customWidth="1"/>
    <col min="5" max="5" width="22.7109375" style="7" customWidth="1"/>
    <col min="6" max="6" width="10.421875" style="8" customWidth="1"/>
    <col min="7" max="7" width="12.28125" style="8" customWidth="1"/>
    <col min="8" max="8" width="11.57421875" style="8" customWidth="1"/>
    <col min="9" max="9" width="10.8515625" style="54" customWidth="1"/>
    <col min="10" max="10" width="4.421875" style="7" customWidth="1"/>
    <col min="11" max="16384" width="9.140625" style="7" customWidth="1"/>
  </cols>
  <sheetData>
    <row r="1" ht="11.25" customHeight="1">
      <c r="I1" s="9" t="s">
        <v>70</v>
      </c>
    </row>
    <row r="2" spans="2:9" ht="18" customHeight="1">
      <c r="B2" s="10"/>
      <c r="C2" s="59"/>
      <c r="D2" s="59"/>
      <c r="E2" s="10"/>
      <c r="F2" s="12"/>
      <c r="G2" s="13" t="s">
        <v>5</v>
      </c>
      <c r="H2" s="14"/>
      <c r="I2" s="15"/>
    </row>
    <row r="3" spans="1:9" ht="91.5" customHeight="1">
      <c r="A3" s="16"/>
      <c r="B3" s="58" t="s">
        <v>72</v>
      </c>
      <c r="C3" s="59"/>
      <c r="D3" s="59"/>
      <c r="E3" s="10"/>
      <c r="F3" s="5" t="s">
        <v>23</v>
      </c>
      <c r="G3" s="60" t="s">
        <v>73</v>
      </c>
      <c r="H3" s="61"/>
      <c r="I3" s="15"/>
    </row>
    <row r="4" spans="1:9" ht="23.25" customHeight="1">
      <c r="A4" s="16"/>
      <c r="B4" s="10"/>
      <c r="C4" s="11"/>
      <c r="D4" s="11"/>
      <c r="E4" s="10"/>
      <c r="F4" s="17" t="s">
        <v>67</v>
      </c>
      <c r="G4" s="62"/>
      <c r="H4" s="61"/>
      <c r="I4" s="6" t="s">
        <v>34</v>
      </c>
    </row>
    <row r="5" spans="1:9" ht="23.25" customHeight="1">
      <c r="A5" s="16"/>
      <c r="B5" s="18" t="s">
        <v>71</v>
      </c>
      <c r="C5" s="19"/>
      <c r="D5" s="11"/>
      <c r="E5" s="10"/>
      <c r="F5" s="1" t="s">
        <v>21</v>
      </c>
      <c r="G5" s="20">
        <f>IF((G51+H51)=0,"",G51)</f>
        <v>6.5</v>
      </c>
      <c r="H5" s="20">
        <f>IF((G51+H51)=0,"",H51)</f>
        <v>0</v>
      </c>
      <c r="I5" s="21">
        <f>I51</f>
        <v>0</v>
      </c>
    </row>
    <row r="6" spans="2:9" ht="22.5" customHeight="1">
      <c r="B6" s="18" t="s">
        <v>48</v>
      </c>
      <c r="C6" s="18"/>
      <c r="D6" s="19"/>
      <c r="E6" s="22"/>
      <c r="F6" s="1" t="s">
        <v>35</v>
      </c>
      <c r="G6" s="23">
        <f>G52</f>
        <v>1</v>
      </c>
      <c r="H6" s="23">
        <f>H52</f>
        <v>0</v>
      </c>
      <c r="I6" s="24"/>
    </row>
    <row r="7" spans="2:9" ht="15.75" customHeight="1">
      <c r="B7" s="22"/>
      <c r="C7" s="22"/>
      <c r="D7" s="22"/>
      <c r="E7" s="22"/>
      <c r="F7" s="12"/>
      <c r="G7" s="25"/>
      <c r="H7" s="25"/>
      <c r="I7" s="24"/>
    </row>
    <row r="8" spans="2:9" ht="11.25">
      <c r="B8" s="10" t="s">
        <v>4</v>
      </c>
      <c r="C8" s="10"/>
      <c r="D8" s="10"/>
      <c r="E8" s="26" t="s">
        <v>3</v>
      </c>
      <c r="F8" s="26" t="s">
        <v>1</v>
      </c>
      <c r="G8" s="26" t="s">
        <v>13</v>
      </c>
      <c r="H8" s="26" t="s">
        <v>14</v>
      </c>
      <c r="I8" s="26" t="s">
        <v>6</v>
      </c>
    </row>
    <row r="9" spans="2:9" ht="9" customHeight="1">
      <c r="B9" s="18"/>
      <c r="C9" s="18"/>
      <c r="D9" s="18"/>
      <c r="E9" s="18"/>
      <c r="F9" s="12"/>
      <c r="G9" s="26"/>
      <c r="H9" s="12"/>
      <c r="I9" s="15"/>
    </row>
    <row r="10" spans="2:9" ht="11.25">
      <c r="B10" s="10" t="s">
        <v>10</v>
      </c>
      <c r="C10" s="10"/>
      <c r="D10" s="10"/>
      <c r="E10" s="22"/>
      <c r="F10" s="27"/>
      <c r="G10" s="28"/>
      <c r="H10" s="28"/>
      <c r="I10" s="27"/>
    </row>
    <row r="11" spans="2:9" s="29" customFormat="1" ht="11.25">
      <c r="B11" s="30" t="s">
        <v>38</v>
      </c>
      <c r="C11" s="30"/>
      <c r="D11" s="30"/>
      <c r="E11" s="33" t="s">
        <v>47</v>
      </c>
      <c r="F11" s="31" t="s">
        <v>15</v>
      </c>
      <c r="G11" s="32">
        <v>1</v>
      </c>
      <c r="H11" s="32"/>
      <c r="I11" s="27"/>
    </row>
    <row r="12" spans="2:9" s="29" customFormat="1" ht="11.25">
      <c r="B12" s="30" t="s">
        <v>53</v>
      </c>
      <c r="C12" s="30"/>
      <c r="D12" s="30"/>
      <c r="E12" s="33" t="s">
        <v>53</v>
      </c>
      <c r="F12" s="31"/>
      <c r="G12" s="32"/>
      <c r="H12" s="32"/>
      <c r="I12" s="27"/>
    </row>
    <row r="13" spans="2:9" s="29" customFormat="1" ht="6.75" customHeight="1">
      <c r="B13" s="34"/>
      <c r="C13" s="34"/>
      <c r="D13" s="34"/>
      <c r="E13" s="22"/>
      <c r="F13" s="27"/>
      <c r="G13" s="28"/>
      <c r="H13" s="28"/>
      <c r="I13" s="27"/>
    </row>
    <row r="14" spans="2:9" ht="11.25">
      <c r="B14" s="18"/>
      <c r="C14" s="18"/>
      <c r="D14" s="18"/>
      <c r="E14" s="1" t="s">
        <v>21</v>
      </c>
      <c r="F14" s="35">
        <f>COUNTA(F10:F13)</f>
        <v>1</v>
      </c>
      <c r="G14" s="36">
        <f>SUM(G10:G13)</f>
        <v>1</v>
      </c>
      <c r="H14" s="37">
        <f>SUM(H10:H13)</f>
        <v>0</v>
      </c>
      <c r="I14" s="35">
        <f>COUNTA(I10:I13)</f>
        <v>0</v>
      </c>
    </row>
    <row r="15" spans="2:9" ht="11.25">
      <c r="B15" s="10" t="s">
        <v>11</v>
      </c>
      <c r="C15" s="10"/>
      <c r="D15" s="10"/>
      <c r="E15" s="10"/>
      <c r="F15" s="10"/>
      <c r="G15" s="38"/>
      <c r="H15" s="38"/>
      <c r="I15" s="27"/>
    </row>
    <row r="16" spans="2:9" ht="11.25">
      <c r="B16" s="39" t="s">
        <v>51</v>
      </c>
      <c r="C16" s="39"/>
      <c r="D16" s="39"/>
      <c r="E16" s="40" t="s">
        <v>50</v>
      </c>
      <c r="F16" s="31" t="s">
        <v>15</v>
      </c>
      <c r="G16" s="41">
        <v>1</v>
      </c>
      <c r="H16" s="41"/>
      <c r="I16" s="27"/>
    </row>
    <row r="17" spans="2:9" ht="11.25">
      <c r="B17" s="39" t="s">
        <v>51</v>
      </c>
      <c r="C17" s="39"/>
      <c r="D17" s="39"/>
      <c r="E17" s="40" t="s">
        <v>52</v>
      </c>
      <c r="F17" s="31"/>
      <c r="G17" s="41"/>
      <c r="H17" s="41"/>
      <c r="I17" s="27"/>
    </row>
    <row r="18" spans="2:9" ht="7.5" customHeight="1">
      <c r="B18" s="18"/>
      <c r="C18" s="18"/>
      <c r="D18" s="18"/>
      <c r="E18" s="22"/>
      <c r="F18" s="27"/>
      <c r="G18" s="28"/>
      <c r="H18" s="28"/>
      <c r="I18" s="27"/>
    </row>
    <row r="19" spans="2:9" ht="11.25">
      <c r="B19" s="18"/>
      <c r="C19" s="18"/>
      <c r="D19" s="18"/>
      <c r="E19" s="1" t="s">
        <v>21</v>
      </c>
      <c r="F19" s="35">
        <f>COUNTA(F15:F18)</f>
        <v>1</v>
      </c>
      <c r="G19" s="36">
        <f>SUM(G15:G18)</f>
        <v>1</v>
      </c>
      <c r="H19" s="37">
        <f>SUM(H15:H18)</f>
        <v>0</v>
      </c>
      <c r="I19" s="35">
        <f>COUNTA(I15:I18)</f>
        <v>0</v>
      </c>
    </row>
    <row r="20" spans="2:9" ht="11.25">
      <c r="B20" s="10" t="s">
        <v>0</v>
      </c>
      <c r="C20" s="10"/>
      <c r="D20" s="10"/>
      <c r="E20" s="22"/>
      <c r="F20" s="27"/>
      <c r="G20" s="28"/>
      <c r="H20" s="28"/>
      <c r="I20" s="27"/>
    </row>
    <row r="21" spans="2:9" ht="11.25">
      <c r="B21" s="39" t="s">
        <v>54</v>
      </c>
      <c r="C21" s="39"/>
      <c r="D21" s="39"/>
      <c r="E21" s="40" t="s">
        <v>55</v>
      </c>
      <c r="F21" s="31" t="s">
        <v>15</v>
      </c>
      <c r="G21" s="41">
        <v>1</v>
      </c>
      <c r="H21" s="41"/>
      <c r="I21" s="27"/>
    </row>
    <row r="22" spans="2:9" ht="11.25">
      <c r="B22" s="39" t="s">
        <v>56</v>
      </c>
      <c r="C22" s="39"/>
      <c r="D22" s="39"/>
      <c r="E22" s="40" t="s">
        <v>49</v>
      </c>
      <c r="F22" s="31"/>
      <c r="G22" s="41"/>
      <c r="H22" s="41"/>
      <c r="I22" s="27"/>
    </row>
    <row r="23" spans="2:9" ht="6" customHeight="1">
      <c r="B23" s="18"/>
      <c r="C23" s="18"/>
      <c r="D23" s="18"/>
      <c r="E23" s="22"/>
      <c r="F23" s="27"/>
      <c r="G23" s="28"/>
      <c r="H23" s="28"/>
      <c r="I23" s="27"/>
    </row>
    <row r="24" spans="2:9" ht="11.25">
      <c r="B24" s="18"/>
      <c r="C24" s="18"/>
      <c r="D24" s="18"/>
      <c r="E24" s="1" t="s">
        <v>21</v>
      </c>
      <c r="F24" s="35">
        <f>COUNTA(F20:F23)</f>
        <v>1</v>
      </c>
      <c r="G24" s="36">
        <f>SUM(G20:G23)</f>
        <v>1</v>
      </c>
      <c r="H24" s="37">
        <f>SUM(H20:H23)</f>
        <v>0</v>
      </c>
      <c r="I24" s="35">
        <f>COUNTA(I20:I23)</f>
        <v>0</v>
      </c>
    </row>
    <row r="25" spans="2:9" ht="11.25">
      <c r="B25" s="10" t="s">
        <v>33</v>
      </c>
      <c r="C25" s="10"/>
      <c r="D25" s="10"/>
      <c r="E25" s="22"/>
      <c r="F25" s="27"/>
      <c r="G25" s="28"/>
      <c r="H25" s="28"/>
      <c r="I25" s="27"/>
    </row>
    <row r="26" spans="2:9" ht="11.25">
      <c r="B26" s="39" t="s">
        <v>57</v>
      </c>
      <c r="C26" s="39"/>
      <c r="D26" s="39"/>
      <c r="E26" s="40" t="s">
        <v>45</v>
      </c>
      <c r="F26" s="31" t="s">
        <v>15</v>
      </c>
      <c r="G26" s="41">
        <v>1</v>
      </c>
      <c r="H26" s="41"/>
      <c r="I26" s="27"/>
    </row>
    <row r="27" spans="2:9" ht="11.25">
      <c r="B27" s="39" t="s">
        <v>39</v>
      </c>
      <c r="C27" s="39"/>
      <c r="D27" s="39"/>
      <c r="E27" s="40" t="s">
        <v>58</v>
      </c>
      <c r="F27" s="31"/>
      <c r="G27" s="41"/>
      <c r="H27" s="41"/>
      <c r="I27" s="27"/>
    </row>
    <row r="28" spans="2:9" ht="8.25" customHeight="1">
      <c r="B28" s="18"/>
      <c r="C28" s="18"/>
      <c r="D28" s="18"/>
      <c r="E28" s="22"/>
      <c r="F28" s="27"/>
      <c r="G28" s="28"/>
      <c r="H28" s="28"/>
      <c r="I28" s="27"/>
    </row>
    <row r="29" spans="2:9" ht="11.25">
      <c r="B29" s="18"/>
      <c r="C29" s="18"/>
      <c r="D29" s="18"/>
      <c r="E29" s="1" t="s">
        <v>21</v>
      </c>
      <c r="F29" s="35">
        <f>COUNTA(F25:F28)</f>
        <v>1</v>
      </c>
      <c r="G29" s="36">
        <f>SUM(G25:G28)</f>
        <v>1</v>
      </c>
      <c r="H29" s="37">
        <f>SUM(H25:H28)</f>
        <v>0</v>
      </c>
      <c r="I29" s="35">
        <f>COUNTA(I25:I28)</f>
        <v>0</v>
      </c>
    </row>
    <row r="30" spans="2:9" ht="13.5" customHeight="1">
      <c r="B30" s="10" t="s">
        <v>2</v>
      </c>
      <c r="C30" s="1" t="s">
        <v>16</v>
      </c>
      <c r="D30" s="2" t="s">
        <v>68</v>
      </c>
      <c r="E30" s="3" t="s">
        <v>17</v>
      </c>
      <c r="F30" s="4">
        <v>1.5</v>
      </c>
      <c r="G30" s="43"/>
      <c r="H30" s="44"/>
      <c r="I30" s="27"/>
    </row>
    <row r="31" spans="2:9" ht="11.25">
      <c r="B31" s="39" t="s">
        <v>42</v>
      </c>
      <c r="C31" s="42"/>
      <c r="D31" s="45" t="s">
        <v>19</v>
      </c>
      <c r="E31" s="40" t="s">
        <v>59</v>
      </c>
      <c r="F31" s="31" t="s">
        <v>15</v>
      </c>
      <c r="G31" s="41">
        <v>0.5</v>
      </c>
      <c r="H31" s="41"/>
      <c r="I31" s="27"/>
    </row>
    <row r="32" spans="2:9" ht="11.25">
      <c r="B32" s="39" t="s">
        <v>36</v>
      </c>
      <c r="C32" s="42"/>
      <c r="D32" s="45" t="s">
        <v>19</v>
      </c>
      <c r="E32" s="40" t="s">
        <v>37</v>
      </c>
      <c r="F32" s="31"/>
      <c r="G32" s="41"/>
      <c r="H32" s="41"/>
      <c r="I32" s="27"/>
    </row>
    <row r="33" spans="2:9" ht="11.25">
      <c r="B33" s="39" t="s">
        <v>40</v>
      </c>
      <c r="C33" s="42"/>
      <c r="D33" s="45" t="s">
        <v>20</v>
      </c>
      <c r="E33" s="40" t="s">
        <v>44</v>
      </c>
      <c r="F33" s="31"/>
      <c r="G33" s="41"/>
      <c r="H33" s="41"/>
      <c r="I33" s="27"/>
    </row>
    <row r="34" spans="2:9" ht="11.25">
      <c r="B34" s="39" t="s">
        <v>53</v>
      </c>
      <c r="C34" s="42"/>
      <c r="D34" s="45" t="s">
        <v>20</v>
      </c>
      <c r="E34" s="40" t="s">
        <v>53</v>
      </c>
      <c r="F34" s="31"/>
      <c r="G34" s="41"/>
      <c r="H34" s="41"/>
      <c r="I34" s="27"/>
    </row>
    <row r="35" spans="2:9" ht="11.25">
      <c r="B35" s="39" t="s">
        <v>60</v>
      </c>
      <c r="C35" s="42"/>
      <c r="D35" s="45" t="s">
        <v>18</v>
      </c>
      <c r="E35" s="40" t="s">
        <v>61</v>
      </c>
      <c r="F35" s="31"/>
      <c r="G35" s="41"/>
      <c r="H35" s="41"/>
      <c r="I35" s="27"/>
    </row>
    <row r="36" spans="2:9" ht="11.25">
      <c r="B36" s="39" t="s">
        <v>60</v>
      </c>
      <c r="C36" s="42"/>
      <c r="D36" s="45" t="s">
        <v>18</v>
      </c>
      <c r="E36" s="40" t="s">
        <v>62</v>
      </c>
      <c r="F36" s="31"/>
      <c r="G36" s="41"/>
      <c r="H36" s="41"/>
      <c r="I36" s="27"/>
    </row>
    <row r="37" spans="2:9" ht="6.75" customHeight="1">
      <c r="B37" s="18"/>
      <c r="C37" s="10"/>
      <c r="D37" s="10"/>
      <c r="E37" s="22"/>
      <c r="F37" s="27"/>
      <c r="G37" s="28"/>
      <c r="H37" s="28"/>
      <c r="I37" s="27"/>
    </row>
    <row r="38" spans="2:9" ht="11.25">
      <c r="B38" s="22"/>
      <c r="C38" s="18"/>
      <c r="D38" s="18"/>
      <c r="E38" s="1" t="s">
        <v>21</v>
      </c>
      <c r="F38" s="35">
        <f>COUNTA(F31:F37)</f>
        <v>1</v>
      </c>
      <c r="G38" s="36">
        <f>SUM(G30:G37)</f>
        <v>0.5</v>
      </c>
      <c r="H38" s="37">
        <f>SUM(H30:H37)</f>
        <v>0</v>
      </c>
      <c r="I38" s="35">
        <f>COUNTA(I30:I37)</f>
        <v>0</v>
      </c>
    </row>
    <row r="39" spans="2:9" ht="11.25">
      <c r="B39" s="10" t="s">
        <v>9</v>
      </c>
      <c r="C39" s="18"/>
      <c r="D39" s="18"/>
      <c r="E39" s="22"/>
      <c r="F39" s="27"/>
      <c r="G39" s="28"/>
      <c r="H39" s="28"/>
      <c r="I39" s="27"/>
    </row>
    <row r="40" spans="2:9" ht="11.25">
      <c r="B40" s="39" t="s">
        <v>63</v>
      </c>
      <c r="C40" s="39"/>
      <c r="D40" s="39"/>
      <c r="E40" s="40" t="s">
        <v>69</v>
      </c>
      <c r="F40" s="31" t="s">
        <v>15</v>
      </c>
      <c r="G40" s="41">
        <v>1</v>
      </c>
      <c r="H40" s="41"/>
      <c r="I40" s="27"/>
    </row>
    <row r="41" spans="2:9" ht="11.25">
      <c r="B41" s="39" t="s">
        <v>46</v>
      </c>
      <c r="C41" s="39"/>
      <c r="D41" s="39"/>
      <c r="E41" s="40" t="s">
        <v>65</v>
      </c>
      <c r="F41" s="31"/>
      <c r="G41" s="41"/>
      <c r="H41" s="41"/>
      <c r="I41" s="27"/>
    </row>
    <row r="42" spans="2:9" ht="6.75" customHeight="1">
      <c r="B42" s="18"/>
      <c r="C42" s="10"/>
      <c r="D42" s="10"/>
      <c r="E42" s="22"/>
      <c r="F42" s="27"/>
      <c r="G42" s="28"/>
      <c r="H42" s="28"/>
      <c r="I42" s="27"/>
    </row>
    <row r="43" spans="2:9" ht="11.25">
      <c r="B43" s="22"/>
      <c r="C43" s="18"/>
      <c r="D43" s="18"/>
      <c r="E43" s="1" t="s">
        <v>21</v>
      </c>
      <c r="F43" s="35">
        <f>COUNTA(F39:F42)</f>
        <v>1</v>
      </c>
      <c r="G43" s="36">
        <f>SUM(G39:G42)</f>
        <v>1</v>
      </c>
      <c r="H43" s="37">
        <f>SUM(H39:H42)</f>
        <v>0</v>
      </c>
      <c r="I43" s="35">
        <f>COUNTA(I39:I42)</f>
        <v>0</v>
      </c>
    </row>
    <row r="44" spans="2:9" ht="11.25">
      <c r="B44" s="10" t="s">
        <v>12</v>
      </c>
      <c r="C44" s="10"/>
      <c r="D44" s="10"/>
      <c r="E44" s="22"/>
      <c r="F44" s="27"/>
      <c r="G44" s="28"/>
      <c r="H44" s="28"/>
      <c r="I44" s="27"/>
    </row>
    <row r="45" spans="2:9" ht="11.25">
      <c r="B45" s="39" t="s">
        <v>66</v>
      </c>
      <c r="C45" s="39"/>
      <c r="D45" s="39"/>
      <c r="E45" s="40" t="s">
        <v>41</v>
      </c>
      <c r="F45" s="31" t="s">
        <v>15</v>
      </c>
      <c r="G45" s="41">
        <v>1</v>
      </c>
      <c r="H45" s="41"/>
      <c r="I45" s="27"/>
    </row>
    <row r="46" spans="2:9" ht="11.25">
      <c r="B46" s="39" t="s">
        <v>64</v>
      </c>
      <c r="C46" s="39"/>
      <c r="D46" s="39"/>
      <c r="E46" s="40" t="s">
        <v>43</v>
      </c>
      <c r="F46" s="31"/>
      <c r="G46" s="41"/>
      <c r="H46" s="41"/>
      <c r="I46" s="27"/>
    </row>
    <row r="47" spans="2:9" ht="7.5" customHeight="1">
      <c r="B47" s="18"/>
      <c r="C47" s="18"/>
      <c r="D47" s="18"/>
      <c r="E47" s="22"/>
      <c r="F47" s="27"/>
      <c r="G47" s="28"/>
      <c r="H47" s="28"/>
      <c r="I47" s="27"/>
    </row>
    <row r="48" spans="2:9" ht="11.25">
      <c r="B48" s="18"/>
      <c r="C48" s="18"/>
      <c r="D48" s="18"/>
      <c r="E48" s="1" t="s">
        <v>21</v>
      </c>
      <c r="F48" s="35">
        <f>COUNTA(F44:F47)</f>
        <v>1</v>
      </c>
      <c r="G48" s="36">
        <f>SUM(G44:G47)</f>
        <v>1</v>
      </c>
      <c r="H48" s="37">
        <f>SUM(H44:H47)</f>
        <v>0</v>
      </c>
      <c r="I48" s="35">
        <f>COUNTA(I44:I47)</f>
        <v>0</v>
      </c>
    </row>
    <row r="49" spans="2:9" ht="11.25">
      <c r="B49" s="10" t="s">
        <v>8</v>
      </c>
      <c r="C49" s="18"/>
      <c r="D49" s="18"/>
      <c r="E49" s="46"/>
      <c r="F49" s="12"/>
      <c r="G49" s="47"/>
      <c r="H49" s="48"/>
      <c r="I49" s="15"/>
    </row>
    <row r="50" spans="2:9" ht="11.25">
      <c r="B50" s="22"/>
      <c r="C50" s="18"/>
      <c r="D50" s="18"/>
      <c r="E50" s="22"/>
      <c r="F50" s="12"/>
      <c r="G50" s="49"/>
      <c r="H50" s="49"/>
      <c r="I50" s="50" t="s">
        <v>7</v>
      </c>
    </row>
    <row r="51" spans="2:9" ht="12" thickBot="1">
      <c r="B51" s="22"/>
      <c r="C51" s="10"/>
      <c r="D51" s="10"/>
      <c r="E51" s="1" t="s">
        <v>21</v>
      </c>
      <c r="F51" s="35">
        <f>F14+F19+F24+F29+F38+F42+F48</f>
        <v>6</v>
      </c>
      <c r="G51" s="51">
        <f>G14+G19+G24+G29+G38+G43+G48</f>
        <v>6.5</v>
      </c>
      <c r="H51" s="51">
        <f>H14+H19+H24+H29+H38+H43+H48</f>
        <v>0</v>
      </c>
      <c r="I51" s="35">
        <f>I14+I19+I24+I29+I38+I43+I48</f>
        <v>0</v>
      </c>
    </row>
    <row r="52" spans="2:9" ht="12.75" thickBot="1" thickTop="1">
      <c r="B52" s="52"/>
      <c r="C52" s="22"/>
      <c r="D52" s="22"/>
      <c r="E52" s="22"/>
      <c r="F52" s="1" t="s">
        <v>5</v>
      </c>
      <c r="G52" s="53">
        <f>IF((G51+H51)=0,"",G51/(G51+H51))</f>
        <v>1</v>
      </c>
      <c r="H52" s="53">
        <f>IF((G51+H51)=0,"",H51/(G51+H51))</f>
        <v>0</v>
      </c>
      <c r="I52" s="26"/>
    </row>
    <row r="53" spans="2:9" ht="12" thickTop="1">
      <c r="B53" s="52"/>
      <c r="C53" s="22"/>
      <c r="D53" s="22"/>
      <c r="E53" s="22"/>
      <c r="F53" s="12"/>
      <c r="G53" s="12"/>
      <c r="H53" s="12"/>
      <c r="I53" s="15"/>
    </row>
    <row r="55" ht="12" hidden="1" thickBot="1">
      <c r="B55" s="55" t="s">
        <v>26</v>
      </c>
    </row>
    <row r="56" ht="12" hidden="1" thickTop="1">
      <c r="B56" s="56" t="s">
        <v>19</v>
      </c>
    </row>
    <row r="57" ht="11.25" hidden="1">
      <c r="B57" s="56" t="s">
        <v>18</v>
      </c>
    </row>
    <row r="58" ht="11.25" hidden="1">
      <c r="B58" s="57" t="s">
        <v>20</v>
      </c>
    </row>
    <row r="59" ht="11.25" hidden="1"/>
    <row r="60" ht="12" hidden="1" thickBot="1">
      <c r="B60" s="55" t="s">
        <v>27</v>
      </c>
    </row>
    <row r="61" ht="12" hidden="1" thickTop="1">
      <c r="B61" s="56" t="s">
        <v>24</v>
      </c>
    </row>
    <row r="62" ht="11.25" hidden="1">
      <c r="B62" s="56" t="s">
        <v>25</v>
      </c>
    </row>
    <row r="63" ht="11.25" hidden="1">
      <c r="B63" s="56" t="s">
        <v>32</v>
      </c>
    </row>
    <row r="64" ht="11.25" hidden="1">
      <c r="B64" s="57" t="s">
        <v>67</v>
      </c>
    </row>
    <row r="65" ht="11.25" hidden="1"/>
    <row r="66" ht="12" hidden="1" thickBot="1">
      <c r="B66" s="55" t="s">
        <v>28</v>
      </c>
    </row>
    <row r="67" ht="12" hidden="1" thickTop="1">
      <c r="B67" s="56" t="s">
        <v>22</v>
      </c>
    </row>
    <row r="68" ht="11.25" hidden="1">
      <c r="B68" s="57"/>
    </row>
    <row r="69" ht="11.25" hidden="1"/>
    <row r="70" ht="12" hidden="1" thickBot="1">
      <c r="B70" s="55" t="s">
        <v>29</v>
      </c>
    </row>
    <row r="71" ht="12" hidden="1" thickTop="1">
      <c r="B71" s="56" t="s">
        <v>15</v>
      </c>
    </row>
    <row r="72" ht="11.25" hidden="1">
      <c r="B72" s="57"/>
    </row>
    <row r="73" ht="11.25" hidden="1"/>
    <row r="74" ht="12" hidden="1" thickBot="1">
      <c r="B74" s="55" t="s">
        <v>30</v>
      </c>
    </row>
    <row r="75" ht="12" hidden="1" thickTop="1">
      <c r="B75" s="56" t="s">
        <v>15</v>
      </c>
    </row>
    <row r="76" ht="11.25" hidden="1">
      <c r="B76" s="57"/>
    </row>
    <row r="77" ht="11.25" hidden="1"/>
    <row r="78" ht="12" hidden="1" thickBot="1">
      <c r="B78" s="55" t="s">
        <v>31</v>
      </c>
    </row>
    <row r="79" ht="12" hidden="1" thickTop="1">
      <c r="B79" s="56">
        <v>1</v>
      </c>
    </row>
    <row r="80" ht="11.25" hidden="1">
      <c r="B80" s="57">
        <v>1.5</v>
      </c>
    </row>
  </sheetData>
  <sheetProtection/>
  <mergeCells count="2">
    <mergeCell ref="C3:D3"/>
    <mergeCell ref="C2:D2"/>
  </mergeCells>
  <dataValidations count="7">
    <dataValidation type="list" allowBlank="1" showInputMessage="1" showErrorMessage="1" sqref="F47:I47 F28:I28 I30 F37:I37 F39:I39 F20:I20 F18:I18 F10:I10 F13:I13 I15 F25:I25 F23:I23 F44:I44 F42:I42">
      <formula1>#REF!</formula1>
    </dataValidation>
    <dataValidation type="list" showInputMessage="1" showErrorMessage="1" sqref="F45:F46 F31:F36 F26:F27 F21:F22 F16:F17 F11:F12 F40:F41">
      <formula1>$B$71:$B$72</formula1>
    </dataValidation>
    <dataValidation type="list" showInputMessage="1" showErrorMessage="1" sqref="I45:I46 I31:I36 I26:I27 I21:I22 I16:I17 I11:I12 I40:I41">
      <formula1>$B$67:$B$68</formula1>
    </dataValidation>
    <dataValidation type="list" showInputMessage="1" showErrorMessage="1" sqref="D30">
      <formula1>$B$75:$B$76</formula1>
    </dataValidation>
    <dataValidation type="list" showInputMessage="1" showErrorMessage="1" sqref="D31:D36">
      <formula1>$B$56:$B$58</formula1>
    </dataValidation>
    <dataValidation type="list" showInputMessage="1" showErrorMessage="1" sqref="F30">
      <formula1>$B$79:$B$80</formula1>
    </dataValidation>
    <dataValidation type="list" showInputMessage="1" showErrorMessage="1" sqref="F4">
      <formula1>$B$61:$B$64</formula1>
    </dataValidation>
  </dataValidations>
  <printOptions horizontalCentered="1" verticalCentered="1"/>
  <pageMargins left="0" right="0" top="0" bottom="1" header="0" footer="0"/>
  <pageSetup fitToHeight="2" fitToWidth="1" horizontalDpi="600" verticalDpi="600" orientation="portrait" scale="86" r:id="rId2"/>
  <headerFooter alignWithMargins="0">
    <oddFooter>&amp;L&amp;F&amp;R&amp;D     &amp;T</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ERCOT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NATF</dc:creator>
  <cp:keywords/>
  <dc:description/>
  <cp:lastModifiedBy>PRS 102209</cp:lastModifiedBy>
  <cp:lastPrinted>2006-09-21T14:58:30Z</cp:lastPrinted>
  <dcterms:created xsi:type="dcterms:W3CDTF">2000-03-13T15:50:20Z</dcterms:created>
  <dcterms:modified xsi:type="dcterms:W3CDTF">2009-10-27T17:10:55Z</dcterms:modified>
  <cp:category/>
  <cp:version/>
  <cp:contentType/>
  <cp:contentStatus/>
</cp:coreProperties>
</file>