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796" firstSheet="1"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Data'!$B$4:$AA$22</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<sst xmlns="http://schemas.openxmlformats.org/spreadsheetml/2006/main" count="1989" uniqueCount="896">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</sst>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74">
    <font>
      <sz val="10"/>
      <name val="Arial"/>
      <family val="0"/>
    </font>
    <font>
      <b/>
      <sz val="10"/>
      <name val="Arial"/>
      <family val="2"/>
    </font>
    <font>
      <u val="single"/>
      <sz val="10"/>
      <color indexed="12"/>
      <name val="Arial"/>
      <family val="2"/>
    </font>
    <font>
      <u val="single"/>
      <sz val="6"/>
      <color indexed="36"/>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71" fontId="0" fillId="38" borderId="10" xfId="0" applyNumberFormat="1" applyFont="1" applyFill="1" applyBorder="1" applyAlignment="1">
      <alignment horizontal="center" wrapText="1"/>
    </xf>
    <xf numFmtId="171"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33"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38"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7" applyFont="1" applyFill="1" applyBorder="1" applyAlignment="1">
      <alignment horizontal="center" wrapText="1"/>
      <protection/>
    </xf>
    <xf numFmtId="172" fontId="4" fillId="33" borderId="25" xfId="57" applyNumberFormat="1" applyFont="1" applyFill="1" applyBorder="1" applyAlignment="1">
      <alignment horizontal="center" wrapText="1"/>
      <protection/>
    </xf>
    <xf numFmtId="22" fontId="4" fillId="33" borderId="25" xfId="57"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7" applyFont="1" applyFill="1" applyBorder="1" applyAlignment="1">
      <alignment horizontal="center" wrapText="1"/>
      <protection/>
    </xf>
    <xf numFmtId="172" fontId="4" fillId="33" borderId="26" xfId="57" applyNumberFormat="1" applyFont="1" applyFill="1" applyBorder="1" applyAlignment="1">
      <alignment horizontal="center" wrapText="1"/>
      <protection/>
    </xf>
    <xf numFmtId="22" fontId="4" fillId="33" borderId="26" xfId="57"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22" fontId="0" fillId="0" borderId="10" xfId="57" applyNumberFormat="1" applyFont="1" applyFill="1" applyBorder="1" applyAlignment="1">
      <alignment horizontal="center" wrapText="1"/>
      <protection/>
    </xf>
    <xf numFmtId="0" fontId="0" fillId="0" borderId="10" xfId="0" applyFill="1" applyBorder="1" applyAlignment="1">
      <alignment horizontal="center"/>
    </xf>
    <xf numFmtId="172"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7"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7" applyFont="1" applyFill="1" applyBorder="1" applyAlignment="1">
      <alignment horizontal="left" wrapText="1"/>
      <protection/>
    </xf>
    <xf numFmtId="0" fontId="4" fillId="33" borderId="26" xfId="57"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7" applyFont="1" applyFill="1" applyBorder="1" applyAlignment="1">
      <alignment horizontal="left" wrapText="1"/>
      <protection/>
    </xf>
    <xf numFmtId="0" fontId="0" fillId="0" borderId="0" xfId="0" applyFont="1" applyFill="1" applyAlignment="1">
      <alignment horizontal="left" wrapText="1"/>
    </xf>
    <xf numFmtId="0" fontId="0" fillId="0" borderId="0" xfId="0" applyFont="1" applyFill="1" applyAlignment="1">
      <alignment horizontal="left"/>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72" fontId="4" fillId="33" borderId="0" xfId="57" applyNumberFormat="1" applyFont="1" applyFill="1" applyBorder="1" applyAlignment="1">
      <alignment horizontal="center" wrapText="1"/>
      <protection/>
    </xf>
    <xf numFmtId="22" fontId="4" fillId="33" borderId="0" xfId="57" applyNumberFormat="1" applyFont="1" applyFill="1" applyBorder="1" applyAlignment="1">
      <alignment horizontal="center" wrapText="1"/>
      <protection/>
    </xf>
    <xf numFmtId="0" fontId="0" fillId="35" borderId="10" xfId="57"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93" t="s">
        <v>201</v>
      </c>
      <c r="B1" s="293"/>
      <c r="C1" s="293"/>
      <c r="D1" s="293"/>
      <c r="E1" s="293"/>
      <c r="F1" s="293"/>
      <c r="G1" s="293"/>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294" t="s">
        <v>222</v>
      </c>
      <c r="B16" s="294" t="s">
        <v>223</v>
      </c>
      <c r="C16" s="296">
        <f>SUM(C4:C15)</f>
        <v>396000</v>
      </c>
      <c r="D16" s="296">
        <f>SUM(D4:D15)</f>
        <v>16533</v>
      </c>
      <c r="E16" s="296">
        <f>SUM(E4:E15)</f>
        <v>379467</v>
      </c>
      <c r="F16" s="296">
        <f>SUM(F4:F15)</f>
        <v>318</v>
      </c>
      <c r="G16" s="298">
        <f>(E16-F16)/E16</f>
        <v>0.9991619824648784</v>
      </c>
    </row>
    <row r="17" spans="1:7" ht="23.25" customHeight="1" thickBot="1">
      <c r="A17" s="295"/>
      <c r="B17" s="295"/>
      <c r="C17" s="297"/>
      <c r="D17" s="297"/>
      <c r="E17" s="297"/>
      <c r="F17" s="297"/>
      <c r="G17" s="29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00" t="s">
        <v>220</v>
      </c>
      <c r="B1" s="300"/>
      <c r="C1" s="300"/>
      <c r="D1" s="300"/>
      <c r="E1" s="300"/>
      <c r="F1" s="300"/>
      <c r="G1" s="300"/>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294" t="s">
        <v>222</v>
      </c>
      <c r="B16" s="294" t="s">
        <v>203</v>
      </c>
      <c r="C16" s="296">
        <f>SUM(C4:C15)</f>
        <v>396000</v>
      </c>
      <c r="D16" s="296">
        <f>SUM(D4:D15)</f>
        <v>16533</v>
      </c>
      <c r="E16" s="296">
        <f>SUM(E4:E15)</f>
        <v>379467</v>
      </c>
      <c r="F16" s="296">
        <f>SUM(F4:F15)</f>
        <v>732</v>
      </c>
      <c r="G16" s="301">
        <f>(E16-F16)/E16</f>
        <v>0.9980709785040597</v>
      </c>
    </row>
    <row r="17" spans="1:7" ht="23.25" customHeight="1" thickBot="1">
      <c r="A17" s="295"/>
      <c r="B17" s="295"/>
      <c r="C17" s="297"/>
      <c r="D17" s="297"/>
      <c r="E17" s="297"/>
      <c r="F17" s="297"/>
      <c r="G17" s="302"/>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03" t="s">
        <v>329</v>
      </c>
      <c r="B1" s="304"/>
      <c r="C1" s="304"/>
      <c r="D1" s="304"/>
    </row>
    <row r="2" spans="1:4" ht="12.75">
      <c r="A2" s="304"/>
      <c r="B2" s="304"/>
      <c r="C2" s="304"/>
      <c r="D2" s="304"/>
    </row>
    <row r="3" spans="1:4" ht="12.75">
      <c r="A3" s="304"/>
      <c r="B3" s="304"/>
      <c r="C3" s="304"/>
      <c r="D3" s="304"/>
    </row>
    <row r="4" spans="1:4" ht="12.75">
      <c r="A4" s="305" t="s">
        <v>450</v>
      </c>
      <c r="B4" s="305"/>
      <c r="C4" s="306"/>
      <c r="D4" s="306"/>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289" t="s">
        <v>230</v>
      </c>
      <c r="C5" s="290"/>
      <c r="D5" s="290"/>
      <c r="E5" s="290"/>
      <c r="F5" s="290"/>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7</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f>'2009 Ext Rpt Monthly Summary'!E31</f>
        <v>4</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9</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L16" sqref="L16"/>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291" t="s">
        <v>231</v>
      </c>
      <c r="D5" s="290"/>
      <c r="E5" s="290"/>
      <c r="F5" s="290"/>
      <c r="G5" s="290"/>
      <c r="H5" s="290"/>
      <c r="I5" s="292"/>
      <c r="J5" s="60"/>
      <c r="K5" s="291" t="s">
        <v>232</v>
      </c>
      <c r="L5" s="290"/>
      <c r="M5" s="290"/>
      <c r="N5" s="290"/>
      <c r="O5" s="290"/>
      <c r="P5" s="292"/>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7</v>
      </c>
      <c r="D31" s="69">
        <f t="shared" si="0"/>
        <v>2</v>
      </c>
      <c r="E31" s="69">
        <f t="shared" si="0"/>
        <v>4</v>
      </c>
      <c r="F31" s="69">
        <f t="shared" si="0"/>
        <v>0</v>
      </c>
      <c r="G31" s="69">
        <f t="shared" si="0"/>
        <v>2</v>
      </c>
      <c r="H31" s="69">
        <f t="shared" si="0"/>
        <v>2</v>
      </c>
      <c r="I31" s="69"/>
      <c r="J31" s="70"/>
      <c r="K31" s="69">
        <f>SUM(K7:K30)</f>
        <v>1</v>
      </c>
      <c r="L31" s="69">
        <f>SUM(L7:L30)</f>
        <v>8</v>
      </c>
      <c r="M31" s="69">
        <f>SUM(M7:M30)</f>
        <v>1</v>
      </c>
      <c r="N31" s="69">
        <f>SUM(N7:N30)</f>
        <v>9</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31"/>
  <sheetViews>
    <sheetView tabSelected="1" zoomScale="65" zoomScaleNormal="65" zoomScalePageLayoutView="0" workbookViewId="0" topLeftCell="A1">
      <selection activeCell="B1" sqref="B1"/>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7.42187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s="25" customFormat="1" ht="25.5">
      <c r="A5" s="259"/>
      <c r="B5" s="214" t="s">
        <v>440</v>
      </c>
      <c r="C5" s="254">
        <v>40007</v>
      </c>
      <c r="D5" s="250">
        <v>40007</v>
      </c>
      <c r="E5" s="214" t="s">
        <v>441</v>
      </c>
      <c r="F5" s="214" t="s">
        <v>442</v>
      </c>
      <c r="G5" s="288" t="s">
        <v>892</v>
      </c>
      <c r="H5" s="214">
        <v>20</v>
      </c>
      <c r="I5" s="214" t="s">
        <v>793</v>
      </c>
      <c r="J5" s="214" t="s">
        <v>117</v>
      </c>
      <c r="K5" s="214" t="s">
        <v>167</v>
      </c>
      <c r="L5" s="263" t="s">
        <v>895</v>
      </c>
      <c r="M5" s="95" t="s">
        <v>894</v>
      </c>
      <c r="N5" s="214" t="s">
        <v>264</v>
      </c>
      <c r="O5" s="214"/>
      <c r="P5" s="214" t="s">
        <v>318</v>
      </c>
      <c r="Q5" s="260" t="s">
        <v>891</v>
      </c>
      <c r="R5" s="254">
        <v>40007</v>
      </c>
      <c r="S5" s="11" t="s">
        <v>893</v>
      </c>
      <c r="T5" s="280" t="s">
        <v>265</v>
      </c>
    </row>
    <row r="6" spans="1:20" s="4" customFormat="1" ht="12.75">
      <c r="A6" s="54"/>
      <c r="B6" s="257"/>
      <c r="C6" s="257"/>
      <c r="D6" s="283"/>
      <c r="E6" s="257"/>
      <c r="F6" s="257"/>
      <c r="G6" s="284"/>
      <c r="H6" s="257"/>
      <c r="I6" s="258"/>
      <c r="J6" s="258"/>
      <c r="K6" s="257"/>
      <c r="L6" s="257"/>
      <c r="M6" s="257"/>
      <c r="N6" s="257"/>
      <c r="O6" s="257"/>
      <c r="P6" s="257"/>
      <c r="Q6" s="257"/>
      <c r="R6" s="257"/>
      <c r="S6" s="257"/>
      <c r="T6" s="257"/>
    </row>
    <row r="7" spans="1:20" s="25" customFormat="1" ht="45">
      <c r="A7" s="259"/>
      <c r="B7" s="214" t="s">
        <v>522</v>
      </c>
      <c r="C7" s="254">
        <v>39988</v>
      </c>
      <c r="D7" s="250">
        <v>39988</v>
      </c>
      <c r="E7" s="260" t="s">
        <v>104</v>
      </c>
      <c r="F7" s="214" t="s">
        <v>105</v>
      </c>
      <c r="G7" s="251" t="s">
        <v>106</v>
      </c>
      <c r="H7" s="214">
        <v>43</v>
      </c>
      <c r="I7" s="214" t="s">
        <v>793</v>
      </c>
      <c r="J7" s="214" t="s">
        <v>117</v>
      </c>
      <c r="K7" s="214" t="s">
        <v>167</v>
      </c>
      <c r="L7" s="263" t="s">
        <v>443</v>
      </c>
      <c r="M7" s="256" t="s">
        <v>287</v>
      </c>
      <c r="N7" s="214" t="s">
        <v>264</v>
      </c>
      <c r="O7" s="214"/>
      <c r="P7" s="214" t="s">
        <v>318</v>
      </c>
      <c r="Q7" s="281" t="s">
        <v>288</v>
      </c>
      <c r="R7" s="254">
        <v>39988</v>
      </c>
      <c r="S7" s="214"/>
      <c r="T7" s="280" t="s">
        <v>265</v>
      </c>
    </row>
    <row r="8" spans="1:20" s="25" customFormat="1" ht="45">
      <c r="A8" s="259"/>
      <c r="B8" s="214" t="s">
        <v>522</v>
      </c>
      <c r="C8" s="214" t="s">
        <v>525</v>
      </c>
      <c r="D8" s="250">
        <v>39982</v>
      </c>
      <c r="E8" s="278" t="s">
        <v>524</v>
      </c>
      <c r="F8" s="214" t="s">
        <v>117</v>
      </c>
      <c r="G8" s="251" t="s">
        <v>117</v>
      </c>
      <c r="H8" s="214" t="s">
        <v>117</v>
      </c>
      <c r="I8" s="214" t="s">
        <v>117</v>
      </c>
      <c r="J8" s="279" t="s">
        <v>526</v>
      </c>
      <c r="K8" s="214" t="s">
        <v>208</v>
      </c>
      <c r="L8" s="282" t="s">
        <v>523</v>
      </c>
      <c r="M8" s="214"/>
      <c r="N8" s="260" t="s">
        <v>284</v>
      </c>
      <c r="O8" s="214"/>
      <c r="P8" s="214" t="s">
        <v>318</v>
      </c>
      <c r="Q8" s="252" t="s">
        <v>107</v>
      </c>
      <c r="R8" s="214"/>
      <c r="S8" s="214"/>
      <c r="T8" s="280" t="s">
        <v>265</v>
      </c>
    </row>
    <row r="9" spans="1:20" s="4" customFormat="1" ht="12.75">
      <c r="A9" s="54"/>
      <c r="B9" s="240"/>
      <c r="C9" s="240"/>
      <c r="D9" s="241"/>
      <c r="E9" s="257"/>
      <c r="F9" s="240"/>
      <c r="G9" s="242"/>
      <c r="H9" s="240"/>
      <c r="I9" s="243"/>
      <c r="J9" s="258"/>
      <c r="K9" s="240"/>
      <c r="L9" s="265"/>
      <c r="M9" s="257"/>
      <c r="N9" s="240"/>
      <c r="O9" s="240"/>
      <c r="P9" s="240"/>
      <c r="Q9" s="240"/>
      <c r="R9" s="240"/>
      <c r="S9" s="240"/>
      <c r="T9" s="240"/>
    </row>
    <row r="10" spans="1:20" s="214" customFormat="1" ht="120">
      <c r="A10" s="249"/>
      <c r="B10" s="214" t="s">
        <v>130</v>
      </c>
      <c r="C10" s="254">
        <v>39816</v>
      </c>
      <c r="D10" s="250">
        <v>39962</v>
      </c>
      <c r="E10" s="253" t="s">
        <v>377</v>
      </c>
      <c r="F10" s="214" t="s">
        <v>117</v>
      </c>
      <c r="G10" s="251" t="s">
        <v>117</v>
      </c>
      <c r="H10" s="214" t="s">
        <v>117</v>
      </c>
      <c r="I10" s="214" t="s">
        <v>117</v>
      </c>
      <c r="J10" s="252" t="s">
        <v>378</v>
      </c>
      <c r="K10" s="214" t="s">
        <v>208</v>
      </c>
      <c r="L10" s="264" t="s">
        <v>379</v>
      </c>
      <c r="M10" s="256" t="s">
        <v>844</v>
      </c>
      <c r="N10" s="214" t="s">
        <v>284</v>
      </c>
      <c r="P10" s="214" t="s">
        <v>381</v>
      </c>
      <c r="Q10" s="255" t="s">
        <v>380</v>
      </c>
      <c r="R10" s="254">
        <v>39966</v>
      </c>
      <c r="T10" s="285" t="s">
        <v>265</v>
      </c>
    </row>
    <row r="11" spans="1:20" s="4" customFormat="1" ht="12.75">
      <c r="A11" s="54"/>
      <c r="B11" s="240"/>
      <c r="C11" s="240"/>
      <c r="D11" s="241"/>
      <c r="E11" s="240"/>
      <c r="F11" s="240"/>
      <c r="G11" s="242"/>
      <c r="H11" s="240"/>
      <c r="I11" s="243"/>
      <c r="J11" s="243"/>
      <c r="K11" s="240"/>
      <c r="L11" s="266"/>
      <c r="M11" s="240"/>
      <c r="N11" s="240"/>
      <c r="O11" s="240"/>
      <c r="P11" s="240"/>
      <c r="Q11" s="240"/>
      <c r="R11" s="240"/>
      <c r="S11" s="240"/>
      <c r="T11" s="240"/>
    </row>
    <row r="12" spans="1:20" s="13" customFormat="1" ht="52.5" customHeight="1">
      <c r="A12" s="56"/>
      <c r="B12" s="210" t="s">
        <v>564</v>
      </c>
      <c r="C12" s="246">
        <v>39915</v>
      </c>
      <c r="D12" s="247">
        <v>39920</v>
      </c>
      <c r="E12" s="260" t="s">
        <v>565</v>
      </c>
      <c r="F12" s="210" t="s">
        <v>117</v>
      </c>
      <c r="G12" s="248" t="s">
        <v>117</v>
      </c>
      <c r="H12" s="210" t="s">
        <v>117</v>
      </c>
      <c r="I12" s="11" t="s">
        <v>793</v>
      </c>
      <c r="J12" s="11" t="s">
        <v>566</v>
      </c>
      <c r="K12" s="210" t="s">
        <v>208</v>
      </c>
      <c r="L12" s="267" t="s">
        <v>563</v>
      </c>
      <c r="M12" s="211" t="s">
        <v>567</v>
      </c>
      <c r="N12" s="210"/>
      <c r="O12" s="210"/>
      <c r="P12" s="210" t="s">
        <v>318</v>
      </c>
      <c r="Q12" s="210" t="s">
        <v>568</v>
      </c>
      <c r="R12" s="246">
        <v>39920</v>
      </c>
      <c r="S12" s="210"/>
      <c r="T12" s="285" t="s">
        <v>265</v>
      </c>
    </row>
    <row r="13" spans="1:20" s="218" customFormat="1" ht="65.25" customHeight="1">
      <c r="A13" s="217"/>
      <c r="B13" s="229" t="s">
        <v>564</v>
      </c>
      <c r="C13" s="236">
        <v>39912</v>
      </c>
      <c r="D13" s="236">
        <v>39912</v>
      </c>
      <c r="E13" s="261" t="s">
        <v>398</v>
      </c>
      <c r="F13" s="229" t="s">
        <v>399</v>
      </c>
      <c r="G13" s="229" t="s">
        <v>400</v>
      </c>
      <c r="H13" s="229">
        <v>45</v>
      </c>
      <c r="I13" s="229" t="s">
        <v>793</v>
      </c>
      <c r="J13" s="228" t="s">
        <v>508</v>
      </c>
      <c r="K13" s="238" t="s">
        <v>167</v>
      </c>
      <c r="L13" s="268" t="s">
        <v>401</v>
      </c>
      <c r="M13" s="245" t="s">
        <v>185</v>
      </c>
      <c r="N13" s="229" t="s">
        <v>264</v>
      </c>
      <c r="O13" s="229"/>
      <c r="P13" s="229" t="s">
        <v>318</v>
      </c>
      <c r="Q13" s="229" t="s">
        <v>390</v>
      </c>
      <c r="R13" s="239">
        <v>39912</v>
      </c>
      <c r="S13" s="229"/>
      <c r="T13" s="286" t="s">
        <v>265</v>
      </c>
    </row>
    <row r="14" spans="1:20" s="4" customFormat="1" ht="12.75">
      <c r="A14" s="54"/>
      <c r="B14" s="240"/>
      <c r="C14" s="240"/>
      <c r="D14" s="241"/>
      <c r="E14" s="240"/>
      <c r="F14" s="240"/>
      <c r="G14" s="242"/>
      <c r="H14" s="240"/>
      <c r="I14" s="243"/>
      <c r="J14" s="243"/>
      <c r="K14" s="240"/>
      <c r="L14" s="266"/>
      <c r="M14" s="240"/>
      <c r="N14" s="240"/>
      <c r="O14" s="240"/>
      <c r="P14" s="240"/>
      <c r="Q14" s="240"/>
      <c r="R14" s="240"/>
      <c r="S14" s="240"/>
      <c r="T14" s="240"/>
    </row>
    <row r="15" spans="1:20" s="218" customFormat="1" ht="65.25" customHeight="1">
      <c r="A15" s="217"/>
      <c r="B15" s="229" t="s">
        <v>699</v>
      </c>
      <c r="C15" s="236">
        <v>39894</v>
      </c>
      <c r="D15" s="236">
        <v>39895</v>
      </c>
      <c r="E15" s="229" t="s">
        <v>187</v>
      </c>
      <c r="F15" s="229" t="s">
        <v>189</v>
      </c>
      <c r="G15" s="229" t="s">
        <v>188</v>
      </c>
      <c r="H15" s="229">
        <v>50</v>
      </c>
      <c r="I15" s="229" t="s">
        <v>793</v>
      </c>
      <c r="J15" s="11" t="s">
        <v>508</v>
      </c>
      <c r="K15" s="238" t="s">
        <v>167</v>
      </c>
      <c r="L15" s="269" t="s">
        <v>186</v>
      </c>
      <c r="M15" s="245" t="s">
        <v>185</v>
      </c>
      <c r="N15" s="229" t="s">
        <v>264</v>
      </c>
      <c r="O15" s="229"/>
      <c r="P15" s="229" t="s">
        <v>318</v>
      </c>
      <c r="Q15" s="229" t="s">
        <v>390</v>
      </c>
      <c r="R15" s="239">
        <v>39894</v>
      </c>
      <c r="S15" s="229" t="s">
        <v>190</v>
      </c>
      <c r="T15" s="287" t="s">
        <v>265</v>
      </c>
    </row>
    <row r="16" spans="1:20" s="218" customFormat="1" ht="65.25" customHeight="1">
      <c r="A16" s="217"/>
      <c r="B16" s="229" t="s">
        <v>699</v>
      </c>
      <c r="C16" s="236">
        <v>39881</v>
      </c>
      <c r="D16" s="237" t="s">
        <v>703</v>
      </c>
      <c r="E16" s="229" t="s">
        <v>703</v>
      </c>
      <c r="F16" s="229" t="s">
        <v>701</v>
      </c>
      <c r="G16" s="229" t="s">
        <v>702</v>
      </c>
      <c r="H16" s="229">
        <v>36</v>
      </c>
      <c r="I16" s="229" t="s">
        <v>793</v>
      </c>
      <c r="J16" s="11" t="s">
        <v>508</v>
      </c>
      <c r="K16" s="238" t="s">
        <v>167</v>
      </c>
      <c r="L16" s="270" t="s">
        <v>700</v>
      </c>
      <c r="M16" s="245" t="s">
        <v>185</v>
      </c>
      <c r="N16" s="229" t="s">
        <v>264</v>
      </c>
      <c r="O16" s="229"/>
      <c r="P16" s="229" t="s">
        <v>318</v>
      </c>
      <c r="Q16" s="229" t="s">
        <v>390</v>
      </c>
      <c r="R16" s="239">
        <v>39881</v>
      </c>
      <c r="S16" s="229"/>
      <c r="T16" s="287" t="s">
        <v>265</v>
      </c>
    </row>
    <row r="17" spans="1:20" s="4" customFormat="1" ht="12.75">
      <c r="A17" s="54"/>
      <c r="B17" s="240"/>
      <c r="C17" s="240"/>
      <c r="D17" s="241"/>
      <c r="E17" s="240"/>
      <c r="F17" s="240"/>
      <c r="G17" s="242"/>
      <c r="H17" s="240"/>
      <c r="I17" s="243"/>
      <c r="J17" s="243"/>
      <c r="K17" s="240"/>
      <c r="L17" s="266"/>
      <c r="M17" s="240"/>
      <c r="N17" s="240"/>
      <c r="O17" s="240"/>
      <c r="P17" s="240"/>
      <c r="Q17" s="240"/>
      <c r="R17" s="240"/>
      <c r="S17" s="240"/>
      <c r="T17" s="240"/>
    </row>
    <row r="18" spans="1:20" s="4" customFormat="1" ht="114.75">
      <c r="A18" s="54"/>
      <c r="B18" s="223" t="s">
        <v>412</v>
      </c>
      <c r="C18" s="224">
        <v>39861</v>
      </c>
      <c r="D18" s="225">
        <v>39862</v>
      </c>
      <c r="E18" s="224" t="s">
        <v>813</v>
      </c>
      <c r="F18" s="226">
        <v>39849.635416666664</v>
      </c>
      <c r="G18" s="226">
        <v>39849.65972222222</v>
      </c>
      <c r="H18" s="227" t="s">
        <v>117</v>
      </c>
      <c r="I18" s="228" t="s">
        <v>793</v>
      </c>
      <c r="J18" s="228" t="s">
        <v>812</v>
      </c>
      <c r="K18" s="229" t="s">
        <v>209</v>
      </c>
      <c r="L18" s="271" t="s">
        <v>814</v>
      </c>
      <c r="M18" s="230" t="s">
        <v>815</v>
      </c>
      <c r="N18" s="228" t="s">
        <v>284</v>
      </c>
      <c r="O18" s="229"/>
      <c r="P18" s="228" t="s">
        <v>318</v>
      </c>
      <c r="Q18" s="228" t="s">
        <v>391</v>
      </c>
      <c r="R18" s="224">
        <v>39849</v>
      </c>
      <c r="S18" s="230"/>
      <c r="T18" s="287" t="s">
        <v>265</v>
      </c>
    </row>
    <row r="19" spans="1:20" s="4" customFormat="1" ht="76.5">
      <c r="A19" s="54"/>
      <c r="B19" s="223" t="s">
        <v>412</v>
      </c>
      <c r="C19" s="224">
        <v>39856</v>
      </c>
      <c r="D19" s="225">
        <v>39856</v>
      </c>
      <c r="E19" s="244" t="s">
        <v>704</v>
      </c>
      <c r="F19" s="226" t="s">
        <v>117</v>
      </c>
      <c r="G19" s="226" t="s">
        <v>117</v>
      </c>
      <c r="H19" s="227" t="s">
        <v>117</v>
      </c>
      <c r="I19" s="228" t="s">
        <v>793</v>
      </c>
      <c r="J19" s="228" t="s">
        <v>707</v>
      </c>
      <c r="K19" s="229" t="s">
        <v>706</v>
      </c>
      <c r="L19" s="272" t="s">
        <v>705</v>
      </c>
      <c r="M19" s="230"/>
      <c r="N19" s="228"/>
      <c r="O19" s="229"/>
      <c r="P19" s="228" t="s">
        <v>318</v>
      </c>
      <c r="Q19" s="228"/>
      <c r="R19" s="224"/>
      <c r="S19" s="230"/>
      <c r="T19" s="287" t="s">
        <v>265</v>
      </c>
    </row>
    <row r="20" spans="1:20" s="172" customFormat="1" ht="76.5">
      <c r="A20" s="54"/>
      <c r="B20" s="214" t="s">
        <v>412</v>
      </c>
      <c r="C20" s="10">
        <v>39849</v>
      </c>
      <c r="D20" s="197" t="s">
        <v>289</v>
      </c>
      <c r="E20" s="10" t="s">
        <v>285</v>
      </c>
      <c r="F20" s="170">
        <v>39849.635416666664</v>
      </c>
      <c r="G20" s="170">
        <v>39849.65972222222</v>
      </c>
      <c r="H20" s="212">
        <f>G20-F20</f>
        <v>0.024305555554747116</v>
      </c>
      <c r="I20" s="11" t="s">
        <v>793</v>
      </c>
      <c r="J20" s="11" t="s">
        <v>508</v>
      </c>
      <c r="K20" s="95" t="s">
        <v>167</v>
      </c>
      <c r="L20" s="273" t="s">
        <v>286</v>
      </c>
      <c r="M20" s="8" t="s">
        <v>290</v>
      </c>
      <c r="N20" s="11" t="s">
        <v>264</v>
      </c>
      <c r="O20" s="95"/>
      <c r="P20" s="11" t="s">
        <v>318</v>
      </c>
      <c r="Q20" s="11" t="s">
        <v>291</v>
      </c>
      <c r="R20" s="10">
        <v>39849</v>
      </c>
      <c r="S20" s="8"/>
      <c r="T20" s="287" t="s">
        <v>265</v>
      </c>
    </row>
    <row r="21" spans="1:20" s="218" customFormat="1" ht="65.25" customHeight="1">
      <c r="A21" s="217"/>
      <c r="B21" s="95" t="s">
        <v>412</v>
      </c>
      <c r="C21" s="231">
        <v>39846</v>
      </c>
      <c r="D21" s="166">
        <v>39846</v>
      </c>
      <c r="E21" s="95" t="s">
        <v>153</v>
      </c>
      <c r="F21" s="95" t="s">
        <v>154</v>
      </c>
      <c r="G21" s="95" t="s">
        <v>155</v>
      </c>
      <c r="H21" s="95">
        <v>100</v>
      </c>
      <c r="I21" s="95" t="s">
        <v>578</v>
      </c>
      <c r="J21" s="95" t="s">
        <v>508</v>
      </c>
      <c r="K21" s="233" t="s">
        <v>167</v>
      </c>
      <c r="L21" s="274" t="s">
        <v>156</v>
      </c>
      <c r="M21" s="232" t="s">
        <v>158</v>
      </c>
      <c r="N21" s="95" t="s">
        <v>264</v>
      </c>
      <c r="O21" s="95"/>
      <c r="P21" s="95" t="s">
        <v>318</v>
      </c>
      <c r="Q21" s="95" t="s">
        <v>157</v>
      </c>
      <c r="R21" s="234">
        <v>39846</v>
      </c>
      <c r="S21" s="95"/>
      <c r="T21" s="287" t="s">
        <v>265</v>
      </c>
    </row>
    <row r="22" spans="1:20" ht="63.75">
      <c r="A22" s="52" t="s">
        <v>811</v>
      </c>
      <c r="B22" s="214" t="s">
        <v>412</v>
      </c>
      <c r="C22" s="10">
        <v>39845</v>
      </c>
      <c r="D22" s="10">
        <v>39846</v>
      </c>
      <c r="E22" s="250" t="s">
        <v>417</v>
      </c>
      <c r="F22" s="10">
        <v>39846</v>
      </c>
      <c r="G22" s="216">
        <v>0.004756944444444445</v>
      </c>
      <c r="H22" s="235" t="s">
        <v>117</v>
      </c>
      <c r="I22" s="11" t="s">
        <v>793</v>
      </c>
      <c r="J22" s="213" t="s">
        <v>416</v>
      </c>
      <c r="K22" s="95" t="s">
        <v>207</v>
      </c>
      <c r="L22" s="255" t="s">
        <v>413</v>
      </c>
      <c r="M22" s="213" t="s">
        <v>414</v>
      </c>
      <c r="N22" s="214" t="s">
        <v>284</v>
      </c>
      <c r="O22" s="215"/>
      <c r="P22" s="11" t="s">
        <v>318</v>
      </c>
      <c r="Q22" s="25" t="s">
        <v>415</v>
      </c>
      <c r="R22" s="10">
        <v>39845</v>
      </c>
      <c r="T22" s="287" t="s">
        <v>265</v>
      </c>
    </row>
    <row r="23" spans="1:20" s="4" customFormat="1" ht="12.75">
      <c r="A23" s="54"/>
      <c r="B23" s="1"/>
      <c r="C23" s="1"/>
      <c r="D23" s="196"/>
      <c r="E23" s="1"/>
      <c r="F23" s="1"/>
      <c r="G23" s="188"/>
      <c r="H23" s="1"/>
      <c r="I23" s="2"/>
      <c r="J23" s="2"/>
      <c r="K23" s="1"/>
      <c r="L23" s="275"/>
      <c r="M23" s="1"/>
      <c r="N23" s="1"/>
      <c r="O23" s="1"/>
      <c r="P23" s="1"/>
      <c r="Q23" s="1"/>
      <c r="R23" s="1"/>
      <c r="S23" s="1"/>
      <c r="T23" s="1"/>
    </row>
    <row r="24" spans="1:20" s="172" customFormat="1" ht="89.25">
      <c r="A24" s="54"/>
      <c r="B24" s="22" t="s">
        <v>757</v>
      </c>
      <c r="C24" s="10">
        <v>39840</v>
      </c>
      <c r="D24" s="197">
        <v>39841</v>
      </c>
      <c r="E24" s="210" t="s">
        <v>405</v>
      </c>
      <c r="F24" s="210" t="s">
        <v>406</v>
      </c>
      <c r="G24" s="210" t="s">
        <v>407</v>
      </c>
      <c r="H24" s="210">
        <v>30</v>
      </c>
      <c r="I24" s="11" t="s">
        <v>793</v>
      </c>
      <c r="J24" s="11" t="s">
        <v>508</v>
      </c>
      <c r="K24" s="95" t="s">
        <v>167</v>
      </c>
      <c r="L24" s="268" t="s">
        <v>408</v>
      </c>
      <c r="M24" s="211" t="s">
        <v>409</v>
      </c>
      <c r="N24" s="11" t="s">
        <v>264</v>
      </c>
      <c r="O24" s="95"/>
      <c r="P24" s="11" t="s">
        <v>318</v>
      </c>
      <c r="Q24" s="210" t="s">
        <v>410</v>
      </c>
      <c r="R24" s="10">
        <v>39840</v>
      </c>
      <c r="S24" s="8"/>
      <c r="T24" s="287" t="s">
        <v>265</v>
      </c>
    </row>
    <row r="25" spans="1:20" s="172" customFormat="1" ht="51">
      <c r="A25" s="54"/>
      <c r="B25" s="22" t="s">
        <v>757</v>
      </c>
      <c r="C25" s="10">
        <v>39812</v>
      </c>
      <c r="D25" s="197">
        <v>39829</v>
      </c>
      <c r="E25" s="10" t="s">
        <v>682</v>
      </c>
      <c r="F25" s="206">
        <v>39812</v>
      </c>
      <c r="G25" s="10">
        <v>39833</v>
      </c>
      <c r="H25" s="11" t="s">
        <v>117</v>
      </c>
      <c r="I25" s="11" t="s">
        <v>793</v>
      </c>
      <c r="J25" s="11" t="s">
        <v>616</v>
      </c>
      <c r="K25" s="95" t="s">
        <v>208</v>
      </c>
      <c r="L25" s="273" t="s">
        <v>683</v>
      </c>
      <c r="M25" s="205" t="s">
        <v>684</v>
      </c>
      <c r="N25" s="11" t="s">
        <v>284</v>
      </c>
      <c r="O25" s="95"/>
      <c r="P25" s="11" t="s">
        <v>318</v>
      </c>
      <c r="Q25" s="11" t="s">
        <v>411</v>
      </c>
      <c r="R25" s="10">
        <v>39833</v>
      </c>
      <c r="S25" s="8"/>
      <c r="T25" s="287" t="s">
        <v>265</v>
      </c>
    </row>
    <row r="26" spans="1:20" s="172" customFormat="1" ht="51">
      <c r="A26" s="54"/>
      <c r="B26" s="22" t="s">
        <v>757</v>
      </c>
      <c r="C26" s="10">
        <v>39827</v>
      </c>
      <c r="D26" s="10">
        <v>39827</v>
      </c>
      <c r="E26" s="10" t="s">
        <v>731</v>
      </c>
      <c r="F26" s="10">
        <v>39827.427083333336</v>
      </c>
      <c r="G26" s="10">
        <v>39827.479166666664</v>
      </c>
      <c r="H26" s="11" t="s">
        <v>732</v>
      </c>
      <c r="I26" s="11" t="s">
        <v>507</v>
      </c>
      <c r="J26" s="11" t="s">
        <v>508</v>
      </c>
      <c r="K26" s="95" t="s">
        <v>167</v>
      </c>
      <c r="L26" s="273" t="s">
        <v>729</v>
      </c>
      <c r="M26" s="205" t="s">
        <v>730</v>
      </c>
      <c r="N26" s="11" t="s">
        <v>264</v>
      </c>
      <c r="O26" s="95"/>
      <c r="P26" s="11" t="s">
        <v>318</v>
      </c>
      <c r="Q26" s="11" t="s">
        <v>733</v>
      </c>
      <c r="R26" s="10">
        <v>39827</v>
      </c>
      <c r="S26" s="8"/>
      <c r="T26" s="287" t="s">
        <v>265</v>
      </c>
    </row>
    <row r="27" spans="1:20" s="172" customFormat="1" ht="51">
      <c r="A27" s="54"/>
      <c r="B27" s="172" t="s">
        <v>757</v>
      </c>
      <c r="C27" s="10">
        <v>39825</v>
      </c>
      <c r="D27" s="10">
        <v>39827</v>
      </c>
      <c r="E27" s="172" t="s">
        <v>734</v>
      </c>
      <c r="F27" s="10">
        <v>39825</v>
      </c>
      <c r="G27" s="10">
        <v>39827</v>
      </c>
      <c r="H27" s="172" t="s">
        <v>117</v>
      </c>
      <c r="I27" s="11" t="s">
        <v>793</v>
      </c>
      <c r="J27" s="11" t="s">
        <v>720</v>
      </c>
      <c r="K27" s="95" t="s">
        <v>208</v>
      </c>
      <c r="L27" s="273" t="s">
        <v>727</v>
      </c>
      <c r="M27" s="172" t="s">
        <v>86</v>
      </c>
      <c r="N27" s="11" t="s">
        <v>264</v>
      </c>
      <c r="O27" s="95"/>
      <c r="P27" s="11" t="s">
        <v>318</v>
      </c>
      <c r="Q27" s="11" t="s">
        <v>87</v>
      </c>
      <c r="R27" s="10">
        <v>39827</v>
      </c>
      <c r="S27" s="8"/>
      <c r="T27" s="287" t="s">
        <v>265</v>
      </c>
    </row>
    <row r="28" spans="1:20" s="172" customFormat="1" ht="51">
      <c r="A28" s="54"/>
      <c r="B28" s="22" t="s">
        <v>757</v>
      </c>
      <c r="C28" s="10">
        <v>39778</v>
      </c>
      <c r="D28" s="10">
        <v>39820</v>
      </c>
      <c r="E28" s="10" t="s">
        <v>735</v>
      </c>
      <c r="F28" s="10">
        <v>39778</v>
      </c>
      <c r="G28" s="10">
        <v>39821</v>
      </c>
      <c r="H28" s="11" t="s">
        <v>117</v>
      </c>
      <c r="I28" s="11" t="s">
        <v>793</v>
      </c>
      <c r="J28" s="11" t="s">
        <v>269</v>
      </c>
      <c r="K28" s="95" t="s">
        <v>208</v>
      </c>
      <c r="L28" s="276" t="s">
        <v>475</v>
      </c>
      <c r="M28" s="8" t="s">
        <v>728</v>
      </c>
      <c r="N28" s="11" t="s">
        <v>284</v>
      </c>
      <c r="O28" s="95"/>
      <c r="P28" s="11" t="s">
        <v>318</v>
      </c>
      <c r="Q28" s="11" t="s">
        <v>890</v>
      </c>
      <c r="R28" s="10">
        <v>39821</v>
      </c>
      <c r="S28" s="8"/>
      <c r="T28" s="287" t="s">
        <v>265</v>
      </c>
    </row>
    <row r="29" spans="1:20" s="172" customFormat="1" ht="51">
      <c r="A29" s="54"/>
      <c r="B29" s="22" t="s">
        <v>757</v>
      </c>
      <c r="C29" s="10">
        <v>39818</v>
      </c>
      <c r="D29" s="10">
        <v>39819</v>
      </c>
      <c r="E29" s="10" t="s">
        <v>758</v>
      </c>
      <c r="F29" s="10">
        <v>39818</v>
      </c>
      <c r="G29" s="10">
        <v>39820</v>
      </c>
      <c r="H29" s="11" t="s">
        <v>117</v>
      </c>
      <c r="I29" s="11" t="s">
        <v>793</v>
      </c>
      <c r="J29" s="11" t="s">
        <v>269</v>
      </c>
      <c r="K29" s="95" t="s">
        <v>208</v>
      </c>
      <c r="L29" s="273" t="s">
        <v>759</v>
      </c>
      <c r="M29" s="8" t="s">
        <v>728</v>
      </c>
      <c r="N29" s="11" t="s">
        <v>264</v>
      </c>
      <c r="O29" s="95"/>
      <c r="P29" s="11" t="s">
        <v>318</v>
      </c>
      <c r="Q29" s="11" t="s">
        <v>890</v>
      </c>
      <c r="R29" s="10">
        <v>39820</v>
      </c>
      <c r="S29" s="8"/>
      <c r="T29" s="287" t="s">
        <v>265</v>
      </c>
    </row>
    <row r="30" spans="1:20" s="172" customFormat="1" ht="51">
      <c r="A30" s="54"/>
      <c r="B30" s="22" t="s">
        <v>757</v>
      </c>
      <c r="C30" s="10">
        <v>39815</v>
      </c>
      <c r="D30" s="10">
        <v>39818</v>
      </c>
      <c r="E30" s="172" t="s">
        <v>498</v>
      </c>
      <c r="F30" s="10">
        <v>39815</v>
      </c>
      <c r="G30" s="189">
        <v>39819.583333333336</v>
      </c>
      <c r="H30" s="11" t="s">
        <v>117</v>
      </c>
      <c r="I30" s="11" t="s">
        <v>793</v>
      </c>
      <c r="J30" s="11" t="s">
        <v>269</v>
      </c>
      <c r="K30" s="95" t="s">
        <v>208</v>
      </c>
      <c r="L30" s="277" t="s">
        <v>499</v>
      </c>
      <c r="M30" s="8" t="s">
        <v>728</v>
      </c>
      <c r="N30" s="11" t="s">
        <v>264</v>
      </c>
      <c r="O30" s="95"/>
      <c r="P30" s="11" t="s">
        <v>318</v>
      </c>
      <c r="Q30" s="11" t="s">
        <v>890</v>
      </c>
      <c r="R30" s="10">
        <v>39819</v>
      </c>
      <c r="S30" s="8"/>
      <c r="T30" s="287" t="s">
        <v>265</v>
      </c>
    </row>
    <row r="31" spans="1:20" s="4" customFormat="1" ht="12.75">
      <c r="A31" s="54"/>
      <c r="B31" s="1"/>
      <c r="C31" s="1"/>
      <c r="D31" s="196"/>
      <c r="E31" s="1"/>
      <c r="F31" s="1"/>
      <c r="G31" s="188"/>
      <c r="H31" s="1"/>
      <c r="I31" s="2"/>
      <c r="J31" s="2"/>
      <c r="K31" s="1"/>
      <c r="L31" s="275"/>
      <c r="M31" s="1"/>
      <c r="N31" s="1"/>
      <c r="O31" s="1"/>
      <c r="P31" s="1"/>
      <c r="Q31" s="1"/>
      <c r="R31" s="1"/>
      <c r="S31" s="1"/>
      <c r="T31" s="1"/>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sheetData>
  <sheetProtection/>
  <autoFilter ref="B4:AA22"/>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D10" sqref="D1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93" t="s">
        <v>477</v>
      </c>
      <c r="B1" s="293"/>
      <c r="C1" s="293"/>
      <c r="D1" s="293"/>
      <c r="E1" s="293"/>
      <c r="F1" s="293"/>
      <c r="G1" s="293"/>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7">
        <f>31*24*60</f>
        <v>44640</v>
      </c>
      <c r="D4" s="207">
        <v>2188</v>
      </c>
      <c r="E4" s="208">
        <f>SUM(C4-D4)</f>
        <v>42452</v>
      </c>
      <c r="F4" s="209">
        <v>30</v>
      </c>
      <c r="G4" s="100">
        <f aca="true" t="shared" si="0" ref="G4:G10">(E4-F4)/E4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3.25" customHeight="1" thickBot="1">
      <c r="A11" s="15" t="s">
        <v>133</v>
      </c>
      <c r="B11" s="15" t="s">
        <v>223</v>
      </c>
      <c r="C11" s="16">
        <v>0</v>
      </c>
      <c r="D11" s="16">
        <v>0</v>
      </c>
      <c r="E11" s="16">
        <f t="shared" si="1"/>
        <v>0</v>
      </c>
      <c r="F11" s="15">
        <v>0</v>
      </c>
      <c r="G11" s="101"/>
    </row>
    <row r="12" spans="1:7" ht="23.25" customHeight="1" thickBot="1">
      <c r="A12" s="15" t="s">
        <v>134</v>
      </c>
      <c r="B12" s="15" t="s">
        <v>223</v>
      </c>
      <c r="C12" s="16">
        <v>0</v>
      </c>
      <c r="D12" s="16">
        <v>0</v>
      </c>
      <c r="E12" s="16">
        <f t="shared" si="1"/>
        <v>0</v>
      </c>
      <c r="F12" s="16">
        <v>0</v>
      </c>
      <c r="G12" s="101"/>
    </row>
    <row r="13" spans="1:7" ht="23.25" customHeight="1" thickBot="1">
      <c r="A13" s="17" t="s">
        <v>135</v>
      </c>
      <c r="B13" s="15" t="s">
        <v>223</v>
      </c>
      <c r="C13" s="16">
        <v>0</v>
      </c>
      <c r="D13" s="16">
        <v>0</v>
      </c>
      <c r="E13" s="183">
        <f t="shared" si="1"/>
        <v>0</v>
      </c>
      <c r="F13" s="18">
        <v>0</v>
      </c>
      <c r="G13" s="101"/>
    </row>
    <row r="14" spans="1:7" ht="23.25" customHeight="1" thickBot="1">
      <c r="A14" s="17" t="s">
        <v>140</v>
      </c>
      <c r="B14" s="15" t="s">
        <v>223</v>
      </c>
      <c r="C14" s="16">
        <v>0</v>
      </c>
      <c r="D14" s="16">
        <v>0</v>
      </c>
      <c r="E14" s="16">
        <f t="shared" si="1"/>
        <v>0</v>
      </c>
      <c r="F14" s="18">
        <v>0</v>
      </c>
      <c r="G14" s="101"/>
    </row>
    <row r="15" spans="1:7" ht="23.25" customHeight="1" thickBot="1">
      <c r="A15" s="17" t="s">
        <v>141</v>
      </c>
      <c r="B15" s="15" t="s">
        <v>223</v>
      </c>
      <c r="C15" s="18">
        <v>0</v>
      </c>
      <c r="D15" s="16">
        <v>0</v>
      </c>
      <c r="E15" s="183">
        <f t="shared" si="1"/>
        <v>0</v>
      </c>
      <c r="F15" s="204">
        <v>0</v>
      </c>
      <c r="G15" s="101"/>
    </row>
    <row r="16" spans="1:7" ht="23.25" customHeight="1">
      <c r="A16" s="294" t="s">
        <v>222</v>
      </c>
      <c r="B16" s="294" t="s">
        <v>223</v>
      </c>
      <c r="C16" s="296">
        <f>SUM(C4:C15)</f>
        <v>305280</v>
      </c>
      <c r="D16" s="296">
        <f>SUM(D4:D15)</f>
        <v>17791</v>
      </c>
      <c r="E16" s="296">
        <f>SUM(E4:E15)</f>
        <v>287489</v>
      </c>
      <c r="F16" s="296">
        <f>SUM(F4:F15)</f>
        <v>221</v>
      </c>
      <c r="G16" s="298">
        <f>(E16-F16)/E16</f>
        <v>0.9992312749357367</v>
      </c>
    </row>
    <row r="17" spans="1:7" ht="23.25" customHeight="1" thickBot="1">
      <c r="A17" s="295"/>
      <c r="B17" s="295"/>
      <c r="C17" s="297"/>
      <c r="D17" s="297"/>
      <c r="E17" s="297"/>
      <c r="F17" s="297"/>
      <c r="G17" s="29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E11" sqref="E1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00" t="s">
        <v>220</v>
      </c>
      <c r="B1" s="300"/>
      <c r="C1" s="300"/>
      <c r="D1" s="300"/>
      <c r="E1" s="300"/>
      <c r="F1" s="300"/>
      <c r="G1" s="300"/>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7">
        <f>31*24*60</f>
        <v>44640</v>
      </c>
      <c r="D4" s="207">
        <v>2188</v>
      </c>
      <c r="E4" s="208">
        <f>SUM(C4-D4)</f>
        <v>42452</v>
      </c>
      <c r="F4" s="209">
        <v>30</v>
      </c>
      <c r="G4" s="100">
        <f aca="true" t="shared" si="0" ref="G4:G10">(E4-F4)/E4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7">
        <f>31*24*60</f>
        <v>44640</v>
      </c>
      <c r="D6" s="16">
        <f>568+630</f>
        <v>1198</v>
      </c>
      <c r="E6" s="16">
        <f aca="true" t="shared" si="1" ref="E6:E15">SUM(C6-D6)</f>
        <v>43442</v>
      </c>
      <c r="F6" s="98">
        <v>86</v>
      </c>
      <c r="G6" s="100">
        <f t="shared" si="0"/>
        <v>0.9980203489710419</v>
      </c>
    </row>
    <row r="7" spans="1:7" ht="23.25" customHeight="1" thickBot="1">
      <c r="A7" s="15" t="s">
        <v>129</v>
      </c>
      <c r="B7" s="15" t="s">
        <v>203</v>
      </c>
      <c r="C7" s="207">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0</v>
      </c>
      <c r="D11" s="16">
        <v>0</v>
      </c>
      <c r="E11" s="16">
        <f t="shared" si="1"/>
        <v>0</v>
      </c>
      <c r="F11" s="15">
        <v>0</v>
      </c>
      <c r="G11" s="101"/>
    </row>
    <row r="12" spans="1:7" ht="23.25" customHeight="1" thickBot="1">
      <c r="A12" s="15" t="s">
        <v>134</v>
      </c>
      <c r="B12" s="15" t="s">
        <v>203</v>
      </c>
      <c r="C12" s="16">
        <v>0</v>
      </c>
      <c r="D12" s="16">
        <v>0</v>
      </c>
      <c r="E12" s="16">
        <f t="shared" si="1"/>
        <v>0</v>
      </c>
      <c r="F12" s="16">
        <v>0</v>
      </c>
      <c r="G12" s="101"/>
    </row>
    <row r="13" spans="1:7" ht="23.25" customHeight="1" thickBot="1">
      <c r="A13" s="17" t="s">
        <v>135</v>
      </c>
      <c r="B13" s="15" t="s">
        <v>203</v>
      </c>
      <c r="C13" s="16">
        <v>0</v>
      </c>
      <c r="D13" s="16">
        <v>0</v>
      </c>
      <c r="E13" s="183">
        <f t="shared" si="1"/>
        <v>0</v>
      </c>
      <c r="F13" s="18">
        <v>0</v>
      </c>
      <c r="G13" s="101"/>
    </row>
    <row r="14" spans="1:7" ht="23.25" customHeight="1" thickBot="1">
      <c r="A14" s="17" t="s">
        <v>140</v>
      </c>
      <c r="B14" s="15" t="s">
        <v>203</v>
      </c>
      <c r="C14" s="16">
        <v>0</v>
      </c>
      <c r="D14" s="16">
        <v>0</v>
      </c>
      <c r="E14" s="16">
        <f t="shared" si="1"/>
        <v>0</v>
      </c>
      <c r="F14" s="18">
        <v>0</v>
      </c>
      <c r="G14" s="101"/>
    </row>
    <row r="15" spans="1:7" ht="23.25" customHeight="1" thickBot="1">
      <c r="A15" s="17" t="s">
        <v>141</v>
      </c>
      <c r="B15" s="15" t="s">
        <v>203</v>
      </c>
      <c r="C15" s="18">
        <v>0</v>
      </c>
      <c r="D15" s="16">
        <v>0</v>
      </c>
      <c r="E15" s="183">
        <f t="shared" si="1"/>
        <v>0</v>
      </c>
      <c r="F15" s="204">
        <v>0</v>
      </c>
      <c r="G15" s="101"/>
    </row>
    <row r="16" spans="1:7" ht="23.25" customHeight="1">
      <c r="A16" s="294" t="s">
        <v>222</v>
      </c>
      <c r="B16" s="294" t="s">
        <v>203</v>
      </c>
      <c r="C16" s="296">
        <f>SUM(C4:C15)</f>
        <v>305280</v>
      </c>
      <c r="D16" s="296">
        <f>SUM(D4:D15)</f>
        <v>17791</v>
      </c>
      <c r="E16" s="296">
        <f>SUM(E4:E15)</f>
        <v>287489</v>
      </c>
      <c r="F16" s="296">
        <f>SUM(F4:F15)</f>
        <v>359</v>
      </c>
      <c r="G16" s="298">
        <f>(E16-F16)/E16</f>
        <v>0.9987512565698166</v>
      </c>
    </row>
    <row r="17" spans="1:7" ht="23.25" customHeight="1" thickBot="1">
      <c r="A17" s="295"/>
      <c r="B17" s="295"/>
      <c r="C17" s="297"/>
      <c r="D17" s="297"/>
      <c r="E17" s="297"/>
      <c r="F17" s="297"/>
      <c r="G17" s="29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289" t="s">
        <v>230</v>
      </c>
      <c r="C5" s="290"/>
      <c r="D5" s="290"/>
      <c r="E5" s="290"/>
      <c r="F5" s="290"/>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291" t="s">
        <v>231</v>
      </c>
      <c r="D5" s="290"/>
      <c r="E5" s="290"/>
      <c r="F5" s="290"/>
      <c r="G5" s="290"/>
      <c r="H5" s="290"/>
      <c r="I5" s="292"/>
      <c r="J5" s="60"/>
      <c r="K5" s="291" t="s">
        <v>232</v>
      </c>
      <c r="L5" s="290"/>
      <c r="M5" s="290"/>
      <c r="N5" s="290"/>
      <c r="O5" s="290"/>
      <c r="P5" s="292"/>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2009-08-03T16:18:51Z</dcterms:modified>
  <cp:category/>
  <cp:version/>
  <cp:contentType/>
  <cp:contentStatus/>
</cp:coreProperties>
</file>