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drawings/drawing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9200" windowHeight="11145" tabRatio="796" activeTab="3"/>
  </bookViews>
  <sheets>
    <sheet name="How To Use" sheetId="1" r:id="rId1"/>
    <sheet name="2009 Ext Rpt Annual Summary" sheetId="2" r:id="rId2"/>
    <sheet name="2009 Ext Rpt Monthly Summary" sheetId="3" r:id="rId3"/>
    <sheet name="2009 Detailed Incident Data" sheetId="4" r:id="rId4"/>
    <sheet name="2009 Retail API Av" sheetId="5" r:id="rId5"/>
    <sheet name="2009 TML Rpt Exp Av" sheetId="6" r:id="rId6"/>
    <sheet name="2008 Ext Rpt Annual Summary" sheetId="7" r:id="rId7"/>
    <sheet name="2008 Ext Rpt Monthly Summary" sheetId="8" r:id="rId8"/>
    <sheet name="2008 Detailed Incident Data" sheetId="9" r:id="rId9"/>
    <sheet name="2008 Retail API Av" sheetId="10" r:id="rId10"/>
    <sheet name="2008 TML Rpt Exp Av" sheetId="11" r:id="rId11"/>
    <sheet name="Extract &amp; Report Info" sheetId="12" r:id="rId12"/>
    <sheet name="MOS Public Reports" sheetId="13" r:id="rId13"/>
  </sheets>
  <definedNames>
    <definedName name="_xlnm._FilterDatabase" localSheetId="8" hidden="1">'2008 Detailed Incident Data'!$B$4:$AA$4</definedName>
    <definedName name="_xlnm._FilterDatabase" localSheetId="3" hidden="1">'2009 Detailed Incident Data'!$B$4:$AA$22</definedName>
    <definedName name="OLE_LINK1" localSheetId="0">'How To Use'!$B$47</definedName>
  </definedNames>
  <calcPr fullCalcOnLoad="1"/>
</workbook>
</file>

<file path=xl/comments12.xml><?xml version="1.0" encoding="utf-8"?>
<comments xmlns="http://schemas.openxmlformats.org/spreadsheetml/2006/main">
  <authors>
    <author>tkornegay</author>
  </authors>
  <commentList>
    <comment ref="A5" authorId="0">
      <text>
        <r>
          <rPr>
            <b/>
            <sz val="8"/>
            <rFont val="Tahoma"/>
            <family val="2"/>
          </rPr>
          <t>Extract identifier</t>
        </r>
        <r>
          <rPr>
            <sz val="8"/>
            <rFont val="Tahoma"/>
            <family val="2"/>
          </rPr>
          <t xml:space="preserve">
</t>
        </r>
      </text>
    </comment>
    <comment ref="B5" authorId="0">
      <text>
        <r>
          <rPr>
            <b/>
            <sz val="8"/>
            <rFont val="Tahoma"/>
            <family val="2"/>
          </rPr>
          <t>Formal name for extract/report and any common aliases.</t>
        </r>
        <r>
          <rPr>
            <sz val="8"/>
            <rFont val="Tahoma"/>
            <family val="2"/>
          </rPr>
          <t xml:space="preserve">
</t>
        </r>
      </text>
    </comment>
    <comment ref="C5" authorId="0">
      <text>
        <r>
          <rPr>
            <b/>
            <sz val="8"/>
            <rFont val="Tahoma"/>
            <family val="2"/>
          </rPr>
          <t xml:space="preserve">Description of the common uses for extract/report and/or a summary of information provided.
</t>
        </r>
        <r>
          <rPr>
            <sz val="8"/>
            <rFont val="Tahoma"/>
            <family val="2"/>
          </rPr>
          <t xml:space="preserve">
</t>
        </r>
      </text>
    </comment>
    <comment ref="D5" authorId="0">
      <text>
        <r>
          <rPr>
            <b/>
            <sz val="8"/>
            <rFont val="Tahoma"/>
            <family val="2"/>
          </rPr>
          <t>1 - Immediate need
2 - Priority need
3 - Informational need</t>
        </r>
        <r>
          <rPr>
            <sz val="8"/>
            <rFont val="Tahoma"/>
            <family val="2"/>
          </rPr>
          <t xml:space="preserve">
</t>
        </r>
      </text>
    </comment>
    <comment ref="E5" authorId="0">
      <text>
        <r>
          <rPr>
            <b/>
            <sz val="8"/>
            <rFont val="Tahoma"/>
            <family val="2"/>
          </rPr>
          <t>ERCOT departments available to provide additional information concerning the extract/report.</t>
        </r>
        <r>
          <rPr>
            <sz val="8"/>
            <rFont val="Tahoma"/>
            <family val="2"/>
          </rPr>
          <t xml:space="preserve">
</t>
        </r>
      </text>
    </comment>
    <comment ref="F5" authorId="0">
      <text>
        <r>
          <rPr>
            <b/>
            <sz val="8"/>
            <rFont val="Tahoma"/>
            <family val="2"/>
          </rPr>
          <t>Location on www.ercot.com of the user guide for the extract/report.</t>
        </r>
        <r>
          <rPr>
            <sz val="8"/>
            <rFont val="Tahoma"/>
            <family val="2"/>
          </rPr>
          <t xml:space="preserve">
</t>
        </r>
      </text>
    </comment>
    <comment ref="G5" authorId="0">
      <text>
        <r>
          <rPr>
            <b/>
            <sz val="8"/>
            <rFont val="Tahoma"/>
            <family val="2"/>
          </rPr>
          <t>Indicates the functional group to which the extract or report belongs.</t>
        </r>
        <r>
          <rPr>
            <sz val="8"/>
            <rFont val="Tahoma"/>
            <family val="2"/>
          </rPr>
          <t xml:space="preserve">
</t>
        </r>
      </text>
    </comment>
    <comment ref="H5" authorId="0">
      <text>
        <r>
          <rPr>
            <b/>
            <sz val="8"/>
            <rFont val="Tahoma"/>
            <family val="2"/>
          </rPr>
          <t>Indicates whether the extract/report is available via a public or secured access.</t>
        </r>
        <r>
          <rPr>
            <sz val="8"/>
            <rFont val="Tahoma"/>
            <family val="2"/>
          </rPr>
          <t xml:space="preserve">
</t>
        </r>
      </text>
    </comment>
    <comment ref="I5" authorId="0">
      <text>
        <r>
          <rPr>
            <b/>
            <sz val="8"/>
            <rFont val="Tahoma"/>
            <family val="2"/>
          </rPr>
          <t>For extracts, indicates the location of the DDL on ERCOT media.</t>
        </r>
        <r>
          <rPr>
            <sz val="8"/>
            <rFont val="Tahoma"/>
            <family val="2"/>
          </rPr>
          <t xml:space="preserve">
</t>
        </r>
      </text>
    </comment>
    <comment ref="J5" authorId="0">
      <text>
        <r>
          <rPr>
            <b/>
            <sz val="8"/>
            <rFont val="Tahoma"/>
            <family val="2"/>
          </rPr>
          <t>Indicates where the extract/report can be accessed specifically (includes website location, file path, etc.)</t>
        </r>
        <r>
          <rPr>
            <sz val="8"/>
            <rFont val="Tahoma"/>
            <family val="2"/>
          </rPr>
          <t xml:space="preserve">
</t>
        </r>
      </text>
    </comment>
    <comment ref="K5" authorId="0">
      <text>
        <r>
          <rPr>
            <b/>
            <sz val="8"/>
            <rFont val="Tahoma"/>
            <family val="2"/>
          </rPr>
          <t>Indicates the way the report output will be labeled as it is posted.</t>
        </r>
        <r>
          <rPr>
            <sz val="8"/>
            <rFont val="Tahoma"/>
            <family val="2"/>
          </rPr>
          <t xml:space="preserve">
</t>
        </r>
      </text>
    </comment>
    <comment ref="L5" authorId="0">
      <text>
        <r>
          <rPr>
            <b/>
            <sz val="8"/>
            <rFont val="Tahoma"/>
            <family val="2"/>
          </rPr>
          <t>Posting frequency.</t>
        </r>
        <r>
          <rPr>
            <sz val="8"/>
            <rFont val="Tahoma"/>
            <family val="2"/>
          </rPr>
          <t xml:space="preserve">
</t>
        </r>
      </text>
    </comment>
    <comment ref="M5" authorId="0">
      <text>
        <r>
          <rPr>
            <b/>
            <sz val="8"/>
            <rFont val="Tahoma"/>
            <family val="2"/>
          </rPr>
          <t xml:space="preserve">Indicates timeline for posting the extract/report and protocol refernce if applicable </t>
        </r>
        <r>
          <rPr>
            <sz val="8"/>
            <rFont val="Tahoma"/>
            <family val="2"/>
          </rPr>
          <t xml:space="preserve">
</t>
        </r>
        <r>
          <rPr>
            <sz val="8"/>
            <rFont val="Tahoma"/>
            <family val="2"/>
          </rPr>
          <t xml:space="preserve">
</t>
        </r>
      </text>
    </comment>
    <comment ref="N5" authorId="0">
      <text>
        <r>
          <rPr>
            <b/>
            <sz val="8"/>
            <rFont val="Tahoma"/>
            <family val="2"/>
          </rPr>
          <t>Indicates the originating data source.</t>
        </r>
        <r>
          <rPr>
            <sz val="8"/>
            <rFont val="Tahoma"/>
            <family val="2"/>
          </rPr>
          <t xml:space="preserve">
</t>
        </r>
      </text>
    </comment>
    <comment ref="O5" authorId="0">
      <text>
        <r>
          <rPr>
            <b/>
            <sz val="8"/>
            <rFont val="Tahoma"/>
            <family val="2"/>
          </rPr>
          <t>Indicates the data extraction system.</t>
        </r>
        <r>
          <rPr>
            <sz val="8"/>
            <rFont val="Tahoma"/>
            <family val="2"/>
          </rPr>
          <t xml:space="preserve">
</t>
        </r>
      </text>
    </comment>
    <comment ref="P5" authorId="0">
      <text>
        <r>
          <rPr>
            <b/>
            <sz val="8"/>
            <rFont val="Tahoma"/>
            <family val="2"/>
          </rPr>
          <t>For each extract/report delivered, what is the timeframe captured.</t>
        </r>
        <r>
          <rPr>
            <sz val="8"/>
            <rFont val="Tahoma"/>
            <family val="2"/>
          </rPr>
          <t xml:space="preserve">
</t>
        </r>
      </text>
    </comment>
    <comment ref="Q5" authorId="0">
      <text>
        <r>
          <rPr>
            <b/>
            <sz val="8"/>
            <rFont val="Tahoma"/>
            <family val="2"/>
          </rPr>
          <t>Indicates whether the extract/report is available based on a standing request or if it must be requested by the MP as needed.</t>
        </r>
        <r>
          <rPr>
            <sz val="8"/>
            <rFont val="Tahoma"/>
            <family val="2"/>
          </rPr>
          <t xml:space="preserve">
</t>
        </r>
      </text>
    </comment>
    <comment ref="R5" authorId="0">
      <text>
        <r>
          <rPr>
            <b/>
            <sz val="8"/>
            <rFont val="Tahoma"/>
            <family val="2"/>
          </rPr>
          <t>Training which would support a better understanding.</t>
        </r>
        <r>
          <rPr>
            <sz val="8"/>
            <rFont val="Tahoma"/>
            <family val="2"/>
          </rPr>
          <t xml:space="preserve">
</t>
        </r>
      </text>
    </comment>
  </commentList>
</comments>
</file>

<file path=xl/comments4.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9.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sharedStrings.xml><?xml version="1.0" encoding="utf-8"?>
<sst xmlns="http://schemas.openxmlformats.org/spreadsheetml/2006/main" count="1989" uniqueCount="896">
  <si>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</si>
  <si>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</si>
  <si>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</si>
  <si>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</si>
  <si>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</si>
  <si>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</si>
  <si>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</si>
  <si>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</si>
  <si>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</si>
  <si>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</si>
  <si>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</si>
  <si>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</si>
  <si>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</si>
  <si>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</si>
  <si>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</si>
  <si>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</si>
  <si>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</si>
  <si>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</si>
  <si>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</si>
  <si>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</si>
  <si>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</si>
  <si>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</si>
  <si>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</si>
  <si>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</si>
  <si>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</si>
  <si>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</si>
  <si>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</si>
  <si>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</si>
  <si>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</si>
  <si>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</si>
  <si>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</si>
  <si>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</si>
  <si>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</si>
  <si>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</si>
  <si>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</si>
  <si>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</si>
  <si>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</si>
  <si>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</si>
  <si>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</si>
  <si>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</si>
  <si>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</si>
  <si>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</si>
  <si>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</si>
  <si>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</si>
  <si>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</si>
  <si>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</si>
  <si>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</si>
  <si>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</si>
  <si>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</si>
  <si>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</si>
  <si>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</si>
  <si>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</si>
  <si>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</si>
  <si>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</si>
  <si>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</si>
  <si>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</si>
  <si>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</si>
  <si>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</si>
  <si>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</si>
  <si>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</si>
  <si>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</si>
  <si>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</si>
  <si>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</si>
  <si>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</si>
  <si>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</si>
  <si>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</si>
  <si>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</si>
  <si>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</si>
  <si>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</si>
  <si>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</si>
  <si>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</si>
  <si>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</si>
  <si>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</si>
  <si>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</si>
  <si>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</si>
  <si>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</si>
  <si>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</si>
  <si>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</si>
  <si>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</si>
  <si>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</si>
  <si>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</si>
  <si>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</si>
  <si>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</si>
  <si>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</si>
  <si>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</si>
  <si>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</si>
  <si>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unknown / can not be reproduced</t>
  </si>
  <si>
    <t>backout &amp; re-run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</si>
  <si>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</si>
  <si>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</si>
  <si>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</si>
  <si>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</si>
  <si>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</si>
  <si>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</si>
  <si>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</si>
  <si>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</si>
  <si>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</si>
  <si>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</si>
  <si>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</si>
  <si>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</si>
  <si>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</si>
  <si>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</si>
  <si>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</si>
  <si>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</si>
  <si>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 xml:space="preserve">M-A062409-1,2 </t>
  </si>
  <si>
    <t>8:39AM</t>
  </si>
  <si>
    <t>9:22AM</t>
  </si>
  <si>
    <t xml:space="preserve">ERCOT re-posted the reports for June 1, 2009, and June 9, 2009.  </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</si>
  <si>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</si>
  <si>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</si>
  <si>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</si>
  <si>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</si>
  <si>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</si>
  <si>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</si>
  <si>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</si>
  <si>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</si>
  <si>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</si>
  <si>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</si>
  <si>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</si>
  <si>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</si>
  <si>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Dec</t>
  </si>
  <si>
    <t>ESI ID Service History &amp; Usage Extract</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</si>
  <si>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</si>
  <si>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</si>
  <si>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</si>
  <si>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</si>
  <si>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</si>
  <si>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</si>
  <si>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</si>
  <si>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</si>
  <si>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</si>
  <si>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</si>
  <si>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</si>
  <si>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</si>
  <si>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</si>
  <si>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</si>
  <si>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</si>
  <si>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</si>
  <si>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</si>
  <si>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</si>
  <si>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</si>
  <si>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</si>
  <si>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</si>
  <si>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TML Connectivity</t>
  </si>
  <si>
    <t>Slow System Performance</t>
  </si>
  <si>
    <t>Other</t>
  </si>
  <si>
    <t>TML Functionality Error</t>
  </si>
  <si>
    <t>Notification ID</t>
  </si>
  <si>
    <t>Current Status</t>
  </si>
  <si>
    <t>Document Definition:</t>
  </si>
  <si>
    <t>Definition:</t>
  </si>
  <si>
    <t>An incident resulting in the inability of Market Participants being able to connect to TML</t>
  </si>
  <si>
    <t>A failure of TML to function correctly</t>
  </si>
  <si>
    <t>M-A20209-01</t>
  </si>
  <si>
    <t>3:40AM</t>
  </si>
  <si>
    <t>5:20AM</t>
  </si>
  <si>
    <r>
      <t>The Report Explorer component of</t>
    </r>
    <r>
      <rPr>
        <b/>
        <sz val="10"/>
        <rFont val="Arial"/>
        <family val="2"/>
      </rPr>
      <t xml:space="preserve"> </t>
    </r>
    <r>
      <rPr>
        <sz val="10"/>
        <rFont val="Arial"/>
        <family val="2"/>
      </rPr>
      <t>ERCOT’s Texas Market Link (TML) application experienced an unplanned outage</t>
    </r>
  </si>
  <si>
    <t>Restart of the Enterprise Management Server (EMS).</t>
  </si>
  <si>
    <t>Due to an Enterprise Management Server (EMS) failure, the Report Explorer component of ERCOT’s Texas Market Link (TML) application experienced an unplanned outage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</si>
  <si>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</si>
  <si>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</si>
  <si>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</si>
  <si>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 TML outage caused by failure of the TML application (not infrastructure)</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</si>
  <si>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</si>
  <si>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</si>
  <si>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</si>
  <si>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</si>
  <si>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</si>
  <si>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</si>
  <si>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</si>
  <si>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</si>
  <si>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</si>
  <si>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</si>
  <si>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</si>
  <si>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</si>
  <si>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</si>
  <si>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</si>
  <si>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</si>
  <si>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</si>
  <si>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</si>
  <si>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</si>
  <si>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 xml:space="preserve">Data Request Services are not a priority-1 extract, and not covered under the SLA.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</si>
  <si>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</si>
  <si>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</si>
  <si>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</si>
  <si>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The root cause was the Enterprise Application Integration (EAI) becoming unresponsive. EAI was recycled and Report Explorer functionality was restored.</t>
  </si>
  <si>
    <t>The Report Explorer functionality of the Texas Market Link (TML) experienced an outage in service from 9:15 PM to 10:05 PM on Sunday, March 22, 2009.</t>
  </si>
  <si>
    <t xml:space="preserve">M-A032309-01   </t>
  </si>
  <si>
    <t>10:05PM</t>
  </si>
  <si>
    <t>9:15PM</t>
  </si>
  <si>
    <t>retail release got cancelled</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</si>
  <si>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</si>
  <si>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</si>
  <si>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</si>
  <si>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</si>
  <si>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</si>
  <si>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</si>
  <si>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</si>
  <si>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</si>
  <si>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</si>
  <si>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 xml:space="preserve">This document also contains application availability reports for Data Extracts &amp; Reports IT Applications </t>
  </si>
  <si>
    <t>2008 Retail API Availability</t>
  </si>
  <si>
    <t>Term</t>
  </si>
  <si>
    <t>TML Report Explorer Application</t>
  </si>
  <si>
    <t>Retail API</t>
  </si>
  <si>
    <t>A TML Report Explorer outage caused by failure of the application (not infrastructure)</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</si>
  <si>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</si>
  <si>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</si>
  <si>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</si>
  <si>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</si>
  <si>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</si>
  <si>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</si>
  <si>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</si>
  <si>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</si>
  <si>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</si>
  <si>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</si>
  <si>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</si>
  <si>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</si>
  <si>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</si>
  <si>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</si>
  <si>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</si>
  <si>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</si>
  <si>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</si>
  <si>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</si>
  <si>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TML Report Explorer Availability</t>
  </si>
  <si>
    <t>Retail API Availability</t>
  </si>
  <si>
    <t xml:space="preserve">Data Extracts &amp; Reporting IT Application (Retail API) availability </t>
  </si>
  <si>
    <t>Data Extracts &amp; Reporting IT Application (TML Report Explorer) availability</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</si>
  <si>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</si>
  <si>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</si>
  <si>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</si>
  <si>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</si>
  <si>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</si>
  <si>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</si>
  <si>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</si>
  <si>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</si>
  <si>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</si>
  <si>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</si>
  <si>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</si>
  <si>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</si>
  <si>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</si>
  <si>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</si>
  <si>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</si>
  <si>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</si>
  <si>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</si>
  <si>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</si>
  <si>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</si>
  <si>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This document is a summary of ERCOT IT incidents, or service delivery failures related to Data Extracts &amp; Reports that have been designated as Priority 1 extracts &amp; reports by the Data Extracts Working Group</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</si>
  <si>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</si>
  <si>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</si>
  <si>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</si>
  <si>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</si>
  <si>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</si>
  <si>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</si>
  <si>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</si>
  <si>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</si>
  <si>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</si>
  <si>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</si>
  <si>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</si>
  <si>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</si>
  <si>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</si>
  <si>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</si>
  <si>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</si>
  <si>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</si>
  <si>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</si>
  <si>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</si>
  <si>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</si>
  <si>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</si>
  <si>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</si>
  <si>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</si>
  <si>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</si>
  <si>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n</t>
  </si>
  <si>
    <t>W-A100308-01</t>
  </si>
  <si>
    <t xml:space="preserve">Multiple-SID and SHP </t>
  </si>
  <si>
    <t xml:space="preserve">The Settlement Input Data (SID) and the Market Shadow Prices (SHP) extracts due to be posted on Thursday, October 2, 2008 have been corrected and re-posted. 
</t>
  </si>
  <si>
    <t>Change in system behavior.</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</si>
  <si>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</si>
  <si>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</si>
  <si>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</si>
  <si>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</si>
  <si>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</si>
  <si>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</si>
  <si>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</si>
  <si>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</si>
  <si>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</si>
  <si>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 xml:space="preserve">M-B020509-02 </t>
  </si>
  <si>
    <t xml:space="preserve">ERCOT’s Texas Market Link (TML) application and MarkeTrak API experienced an unplanned outage on February 5, 2009 from 3:15 PM to 3:50 PM.
</t>
  </si>
  <si>
    <t xml:space="preserve">An issue with the frame caused the OS drives to go into a read only state.  </t>
  </si>
  <si>
    <t>LPARs on the frame had to be rebooted to reinitialize their OS drives.</t>
  </si>
  <si>
    <t>2//5</t>
  </si>
  <si>
    <t>Due to the failure of a SAN infrastructure component, the Texas Market Link (TML) application experienced an unplanned outage on February 5, 2009 from 3:15 PM to 3:50 PM</t>
  </si>
  <si>
    <t>Fixed SAN infrastructure issue</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</si>
  <si>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</si>
  <si>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</si>
  <si>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</si>
  <si>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</si>
  <si>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</si>
  <si>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</si>
  <si>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</si>
  <si>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</si>
  <si>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</si>
  <si>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</si>
  <si>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</si>
  <si>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</si>
  <si>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</si>
  <si>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</si>
  <si>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</si>
  <si>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</si>
  <si>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</si>
  <si>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</si>
  <si>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</si>
  <si>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</si>
  <si>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</si>
  <si>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</si>
  <si>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</si>
  <si>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</si>
  <si>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</si>
  <si>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</si>
  <si>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</si>
  <si>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</si>
  <si>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</si>
  <si>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</si>
  <si>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</si>
  <si>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</si>
  <si>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</si>
  <si>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</si>
  <si>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</si>
  <si>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</si>
  <si>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</si>
  <si>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</si>
  <si>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</si>
  <si>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</si>
  <si>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</si>
  <si>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</si>
  <si>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</si>
  <si>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</si>
  <si>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</si>
  <si>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</si>
  <si>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</si>
  <si>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</si>
  <si>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</si>
  <si>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</si>
  <si>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</si>
  <si>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</si>
  <si>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</si>
  <si>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</si>
  <si>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</si>
  <si>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</si>
  <si>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</si>
  <si>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</si>
  <si>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</si>
  <si>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</si>
  <si>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</si>
  <si>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</si>
  <si>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</si>
  <si>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</si>
  <si>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</si>
  <si>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</si>
  <si>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</si>
  <si>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</si>
  <si>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</si>
  <si>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</si>
  <si>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</si>
  <si>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</si>
  <si>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</si>
  <si>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</si>
  <si>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</si>
  <si>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</si>
  <si>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</si>
  <si>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</si>
  <si>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</si>
  <si>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</si>
  <si>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</si>
  <si>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</si>
  <si>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Nov</t>
  </si>
  <si>
    <t>An automated process that generates the daily Service Order Extracts was not successfully completed as scheduled on November 6, 2008</t>
  </si>
  <si>
    <t xml:space="preserve">R-A110708-01 </t>
  </si>
  <si>
    <t>M-B052909-01, 02</t>
  </si>
  <si>
    <t>Actual Resource Output, Self Scheduled Energy Services, and Scheduled and Actual Load</t>
  </si>
  <si>
    <t xml:space="preserve">The daily report extracts posted on TML since January 1, 2009, were incomplete for the following reports:  Actual Resource Output, Self Scheduled Energy Services, and Scheduled and Actual Load.  The extracts posted did not include the breakdown of the data by ‘CM Zones’.  These reports are required to be posted daily by ERCOT per Protocol section 12.4.4.2.3.2 (13). </t>
  </si>
  <si>
    <t>ERCOT implemented an emergency release on Monday, June 1, 2009.  All extracts published on June 2, 2009, include the Congestion Zone data as required by Protocol Section 12.4.4.2.3.2 (13).</t>
  </si>
  <si>
    <t>MP</t>
  </si>
  <si>
    <t>Siebel Service Order Extracts</t>
  </si>
  <si>
    <t xml:space="preserve">An automated process that generates the daily Service Order Extracts was not successfully completed as scheduled on November 6, 2008.  As a result, ERCOT experienced a delay in posting the Siebel Service Order Extracts for November 6, 2008.  </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</si>
  <si>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</si>
  <si>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</si>
  <si>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</si>
  <si>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</si>
  <si>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</si>
  <si>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</si>
  <si>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Restart application</t>
  </si>
  <si>
    <t>Re-run job. The Settlement Dispute deadlines for the Operating Days affected were extended to March 4, 2009.</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</si>
  <si>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</si>
  <si>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</si>
  <si>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</si>
  <si>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</si>
  <si>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</si>
  <si>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</si>
  <si>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M-A040909-01</t>
  </si>
  <si>
    <t>9:11PM</t>
  </si>
  <si>
    <t>9:56PM</t>
  </si>
  <si>
    <t>The Report Explorer component of the Texas Market Link (TML) application experienced an outage on Wednesday, April 8, 2009 from 9:11 PM to 9:56 PM.</t>
  </si>
  <si>
    <t>Protocol Section 13.3.1.1. 
Delivery - Daily by 6:00AM</t>
  </si>
  <si>
    <t>by Trade date run</t>
  </si>
  <si>
    <t xml:space="preserve">Actual Transmission Loss Factor </t>
  </si>
  <si>
    <t>M-A012809-01</t>
  </si>
  <si>
    <t>6:11PM</t>
  </si>
  <si>
    <t>6:41PM</t>
  </si>
  <si>
    <t xml:space="preserve">The Texas Market Link (TML) application experienced an outage </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</si>
  <si>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</si>
  <si>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Restart  of the  Lightweight Directory Access Protocol (LDAP)  instance.</t>
  </si>
  <si>
    <t>MarkeTrak issues have been submitted to the affected Market Participants to determine next steps regarding the 660 transactions.</t>
  </si>
  <si>
    <t>Feb</t>
  </si>
  <si>
    <t xml:space="preserve">The ESIID Service History and Usage Extract (SCR 727) for Saturday, January 31, 2009, posted to the Texas Market Link (TML) application out of protocol. The completed SCR 727 extracts should have posted by midnight on January 31, 2009.
</t>
  </si>
  <si>
    <t xml:space="preserve">ERCOT experienced a database error with the job that creates the ESIID Extract and had to rerun the job.  Due to the database error, the extract completed later than expected.
</t>
  </si>
  <si>
    <t>Re-run job</t>
  </si>
  <si>
    <t xml:space="preserve">ESIID Service History and Usage Extract </t>
  </si>
  <si>
    <t>R-A020209-01</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</si>
  <si>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</si>
  <si>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</si>
  <si>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</si>
  <si>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</si>
  <si>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</si>
  <si>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</si>
  <si>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</si>
  <si>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</si>
  <si>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</si>
  <si>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</si>
  <si>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</si>
  <si>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</si>
  <si>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</si>
  <si>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</si>
  <si>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</si>
  <si>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</si>
  <si>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</si>
  <si>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</si>
  <si>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</si>
  <si>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</si>
  <si>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</si>
  <si>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</si>
  <si>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Jul</t>
  </si>
  <si>
    <t>M-A071309-02</t>
  </si>
  <si>
    <t>7:00PM</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</si>
  <si>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 systems failure.  Affected TML (Report Explorer, Find ESIID, Find Transaction, and Schedule an Extract)</t>
    </r>
  </si>
  <si>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</si>
  <si>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</si>
  <si>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</si>
  <si>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</si>
  <si>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</si>
  <si>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</si>
  <si>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</si>
  <si>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</si>
  <si>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</si>
  <si>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</si>
  <si>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M-A112508-01, 02, 03</t>
  </si>
  <si>
    <t>6:40AM</t>
  </si>
  <si>
    <t>9:06AM</t>
  </si>
  <si>
    <t>ERCOT experienced an outage of the MarkeTrak and Texas Market Link applications</t>
  </si>
  <si>
    <t>Impacted through 3rd party vendor service</t>
  </si>
  <si>
    <t>bypassed service until vendor re-established service</t>
  </si>
  <si>
    <t>see market notice</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</si>
  <si>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</si>
  <si>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</si>
  <si>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</si>
  <si>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</si>
  <si>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</si>
  <si>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</si>
  <si>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</si>
  <si>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</si>
  <si>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</si>
  <si>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</si>
  <si>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</si>
  <si>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</si>
  <si>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</si>
  <si>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</si>
  <si>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The Settlement and Billing Daily extracts (SNB Daily) originally posted on Wednesday, November 26, 2008, have been re-posted for 27 market participants. The affected extracts contained private data records in the header file, but lacked a corresponding re</t>
  </si>
  <si>
    <t>2009 Year To Date</t>
  </si>
  <si>
    <t>2009 Retail API Availability</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</si>
  <si>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</si>
  <si>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</si>
  <si>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</si>
  <si>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</si>
  <si>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</si>
  <si>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</si>
  <si>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</si>
  <si>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</si>
  <si>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</si>
  <si>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</si>
  <si>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</si>
  <si>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</si>
  <si>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</si>
  <si>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</si>
  <si>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</si>
  <si>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</si>
  <si>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</si>
  <si>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</si>
  <si>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</si>
  <si>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</si>
  <si>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M-B010509-02</t>
  </si>
  <si>
    <t>January 2, 2009 SNB Daily extracts re-posted for 11 Market Participants</t>
  </si>
  <si>
    <t>M-A120508-01</t>
  </si>
  <si>
    <t xml:space="preserve">The extracts were scheduled to post December 4, 2008 24:00, but were posted December 5, 2008 05:30. </t>
  </si>
  <si>
    <t>Delay caused by production migration</t>
  </si>
  <si>
    <t>Bids and Schedules</t>
  </si>
  <si>
    <t>Character set mismatch between the Enterprise Application Integration (EAI) service and Information Services Master Database (ISM)</t>
  </si>
  <si>
    <t>Disable all of the data request services under the “Data Request - Schedule” component on Texas Market Link (TML) are now available to the Market.   
The ERCOT maintenance effort required to resolve the data request issues consisted of fixing a character set mismatch between the Enterprise Application Integration (EAI) service and Information Services Master Database (ISM).</t>
  </si>
  <si>
    <t xml:space="preserve"> R-A122208-02 </t>
  </si>
  <si>
    <t xml:space="preserve">Data Request Schedules </t>
  </si>
  <si>
    <t>multiple</t>
  </si>
  <si>
    <t xml:space="preserve">M-A121508-02  </t>
  </si>
  <si>
    <t>Implementation of workaround to handle character mismatch</t>
  </si>
  <si>
    <t>no actions required</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</si>
  <si>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</si>
  <si>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</si>
  <si>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</si>
  <si>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</si>
  <si>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</si>
  <si>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</si>
  <si>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</si>
  <si>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</si>
  <si>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</si>
  <si>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</si>
  <si>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Jun</t>
  </si>
  <si>
    <t>The Systemwide Scheduled Load and Actual Load Public Extracts were posted with incomplete data</t>
  </si>
  <si>
    <t>M-B061809-01</t>
  </si>
  <si>
    <t>6/1 &amp; 6/9/2009</t>
  </si>
  <si>
    <t>Scheduled Load and Actual Load</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</si>
  <si>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</si>
  <si>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</si>
  <si>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</si>
  <si>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</si>
  <si>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</si>
  <si>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</si>
  <si>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</si>
  <si>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</si>
  <si>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</si>
  <si>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</si>
  <si>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</si>
  <si>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</si>
  <si>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</si>
  <si>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</si>
  <si>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</si>
  <si>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</si>
  <si>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</si>
  <si>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</si>
  <si>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</si>
  <si>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</si>
  <si>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</si>
  <si>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</si>
  <si>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</si>
  <si>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</si>
  <si>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</si>
  <si>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</si>
  <si>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</si>
  <si>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</si>
  <si>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</si>
  <si>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</si>
  <si>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</si>
  <si>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</si>
  <si>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</si>
  <si>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</si>
  <si>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 xml:space="preserve">The Settlement Input Data (SID) and the Market Shadow Prices (SHP) extracts posted on Monday, September 8, 2008 were affected by a processing issue. </t>
  </si>
  <si>
    <t>M-A090808-02</t>
  </si>
  <si>
    <t>Settlement and Billing Extracts posted April 12, 2009, were incomplete</t>
  </si>
  <si>
    <t>Apr</t>
  </si>
  <si>
    <t>M-A041709-01</t>
  </si>
  <si>
    <t>SNB Daily</t>
  </si>
  <si>
    <t xml:space="preserve">The Operating Day in the affected SNB extracts is March 31, 2009. A number of interval data records failed to be included in the extracts as expected. </t>
  </si>
  <si>
    <t>The affected SNB extracts were rerun Apr 17 to include complete data. The incomplete SNB extracts posted on April 12, 2009, have been removed.</t>
  </si>
  <si>
    <t>M-A092208-01</t>
  </si>
  <si>
    <t>Multiple-12</t>
  </si>
  <si>
    <t xml:space="preserve">Due to a high volume of data processing through the data archive because of preparations for Hurricane Ike,  ERCOT has not posted several extracts. </t>
  </si>
  <si>
    <t>preparations for Hurricane Ike</t>
  </si>
  <si>
    <t>y</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</si>
  <si>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</si>
  <si>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</si>
  <si>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</si>
  <si>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</si>
  <si>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</si>
  <si>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</si>
  <si>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</si>
  <si>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</si>
  <si>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</si>
  <si>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</si>
  <si>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</si>
  <si>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</si>
  <si>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</si>
  <si>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</si>
  <si>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</si>
  <si>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</si>
  <si>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</si>
  <si>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</si>
  <si>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</si>
  <si>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</si>
  <si>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</si>
  <si>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</si>
  <si>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</si>
  <si>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</si>
  <si>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</si>
  <si>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</si>
  <si>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</si>
  <si>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</si>
  <si>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</si>
  <si>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</si>
  <si>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</si>
  <si>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</si>
  <si>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</si>
  <si>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</si>
  <si>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</si>
  <si>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</si>
  <si>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</si>
  <si>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</si>
  <si>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</si>
  <si>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</si>
  <si>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</si>
  <si>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</si>
  <si>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NIDR 867_03 activity report</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</si>
  <si>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</si>
  <si>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</si>
  <si>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</si>
  <si>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</si>
  <si>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</si>
  <si>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</si>
  <si>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</si>
  <si>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</si>
  <si>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</si>
  <si>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</si>
  <si>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</si>
  <si>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</si>
  <si>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</si>
  <si>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</si>
  <si>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</si>
  <si>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</si>
  <si>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</si>
  <si>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</si>
  <si>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</si>
  <si>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</si>
  <si>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</si>
  <si>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</si>
  <si>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</si>
  <si>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</si>
  <si>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</si>
  <si>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</si>
  <si>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</si>
  <si>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</si>
  <si>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</si>
  <si>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</si>
  <si>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</si>
  <si>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</si>
  <si>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</si>
  <si>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</si>
  <si>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</si>
  <si>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</si>
  <si>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</si>
  <si>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</si>
  <si>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</si>
  <si>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</si>
  <si>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</si>
  <si>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</si>
  <si>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</si>
  <si>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</si>
  <si>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</si>
  <si>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</si>
  <si>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</si>
  <si>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</si>
  <si>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</si>
  <si>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</si>
  <si>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</si>
  <si>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</si>
  <si>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</si>
  <si>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</si>
  <si>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</si>
  <si>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</si>
  <si>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</si>
  <si>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</si>
  <si>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</si>
  <si>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</si>
  <si>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</si>
  <si>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</si>
  <si>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</si>
  <si>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</si>
  <si>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</si>
  <si>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 xml:space="preserve"> R-A011609-01 </t>
  </si>
  <si>
    <t>Non-Interval Data Recorder (NIDR) 867_03 activity reports may potentially contain incomplete data</t>
  </si>
  <si>
    <t>The root cause is due to a code change applied to address another issue inadvertently affecting transaction processing of certain records.</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</si>
  <si>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</si>
  <si>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</si>
  <si>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</si>
  <si>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</si>
  <si>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</si>
  <si>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</si>
  <si>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</si>
  <si>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</si>
  <si>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</si>
  <si>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Restart scheduled task</t>
  </si>
  <si>
    <t>QSE/PGC/TDSP/LSE</t>
  </si>
  <si>
    <t>ext.(MM-DD-YYYY HH:MM:SS).Resource_IDv1.sql</t>
  </si>
  <si>
    <t>ext.(MM-DD-YYYY HH:MM:SSS ).REC_Daily.zip</t>
  </si>
  <si>
    <t xml:space="preserve">Protocol Section 11.1.10 &amp; 11.1.11
Delivery - Daily </t>
  </si>
  <si>
    <t>Mar</t>
  </si>
  <si>
    <t xml:space="preserve">Due to an EAI component degradation the following web services components (Report explorer, Find ESIID, Find Transactions) experienced intermittent connectivity issues. </t>
  </si>
  <si>
    <t>9:35AM</t>
  </si>
  <si>
    <t>10:11AM</t>
  </si>
  <si>
    <t>N/A</t>
  </si>
  <si>
    <t>M-A021209-01</t>
  </si>
  <si>
    <t>Settlement statements due to be posted tomorrow February 13, 2009, were erroneously posted one day early.  Those statements which were briefly available have been pulled and will be reposted tomorrow.  Settlement statements due today February 12, 2009, are currently in the process of posting or have already posted</t>
  </si>
  <si>
    <t>Timelineness</t>
  </si>
  <si>
    <t>Settlement Statements</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</si>
  <si>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</si>
  <si>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</si>
  <si>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</si>
  <si>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</si>
  <si>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</si>
  <si>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</si>
  <si>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</si>
  <si>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</si>
  <si>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</si>
  <si>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</si>
  <si>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</si>
  <si>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</si>
  <si>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</si>
  <si>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</si>
  <si>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</si>
  <si>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</si>
  <si>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</si>
  <si>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</si>
  <si>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</si>
  <si>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 xml:space="preserve">A subset of statements for the FINAL settlement of November 13, 2008, posted on Monday January 12, 2009, was incomplete.  The total amount at the bottom of the affected statements was correct, but detail amounts for some charge types were missing.  </t>
  </si>
  <si>
    <t>The root cause of the mismatches between the header and data files has been determined to be issues with parsing the interval data within the ISM database</t>
  </si>
  <si>
    <t>The Schedule an Extract component of ERCOT’s Texas Market Link application is currently unavailable.</t>
  </si>
  <si>
    <t>The ERCOT maintenance effort was required to address an Information Services Master (ISM) database issue related to unexpected server reboots.</t>
  </si>
  <si>
    <t xml:space="preserve"> R-A011409-01</t>
  </si>
  <si>
    <t>75 min</t>
  </si>
  <si>
    <t>completion of maintenace</t>
  </si>
  <si>
    <t xml:space="preserve">M-A011409-01  </t>
  </si>
  <si>
    <t>M-A010709-01</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</si>
  <si>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</si>
  <si>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</si>
  <si>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</si>
  <si>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</si>
  <si>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</si>
  <si>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</si>
  <si>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</si>
  <si>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</si>
  <si>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</si>
  <si>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</si>
  <si>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</si>
  <si>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</si>
  <si>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</si>
  <si>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</si>
  <si>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</si>
  <si>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</si>
  <si>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</si>
  <si>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 xml:space="preserve">Duplicate December 14, 2008 Service History &amp; Usage Extracts (SCR 727) files were posted to Texas Market Link (TML) on December 15, 2008.  </t>
  </si>
  <si>
    <t xml:space="preserve">An error with the posting of the files on December 14 caused the extracts for December 15 to run for the same time range as that of December 14 extracts.  The duplicate extracts have been removed from TML, and the correct files are expected to post this evening. </t>
  </si>
  <si>
    <t>Data for end of month for most recent month end and second file contains historical data</t>
  </si>
  <si>
    <t>TDSP ESI ID Extract</t>
  </si>
  <si>
    <t>Jan</t>
  </si>
  <si>
    <t xml:space="preserve">M-X010609-01  </t>
  </si>
  <si>
    <t>SNB Daily extract posting delayed for 75 Market Participants</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</si>
  <si>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</si>
  <si>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</si>
  <si>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</si>
  <si>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</si>
  <si>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</si>
  <si>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</si>
  <si>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</si>
  <si>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</si>
  <si>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</si>
  <si>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</si>
  <si>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</si>
  <si>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</si>
  <si>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</si>
  <si>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</si>
  <si>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</si>
  <si>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</si>
  <si>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</si>
  <si>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</si>
  <si>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</si>
  <si>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</si>
  <si>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</si>
  <si>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</si>
  <si>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</si>
  <si>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</si>
  <si>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</si>
  <si>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</si>
  <si>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</si>
  <si>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</si>
  <si>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</si>
  <si>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</si>
  <si>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</si>
  <si>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</si>
  <si>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</si>
  <si>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</si>
  <si>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</si>
  <si>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</si>
  <si>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</si>
  <si>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</si>
  <si>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</si>
  <si>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</si>
  <si>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</si>
  <si>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</si>
  <si>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</si>
  <si>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</si>
  <si>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</si>
  <si>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</si>
  <si>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</si>
  <si>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</si>
  <si>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</si>
  <si>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</si>
  <si>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</si>
  <si>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t>
  </si>
  <si>
    <t xml:space="preserve">Settlement Statements </t>
  </si>
  <si>
    <t xml:space="preserve">W-A021809-01 </t>
  </si>
  <si>
    <t xml:space="preserve">Corrupt Statements posted and new Dispute Dates for Late Statements
</t>
  </si>
  <si>
    <t xml:space="preserve">A number of Settlement Statements that were posted on Tuesday, February 17, 2009, were corrupt and needed to be reposted. The corruption was caused by a system error during the mapping process. The affected Statements (FINAL &amp; TRUE-UP) have been reposted on Wednesday, February 18. </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</si>
  <si>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</si>
  <si>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</si>
  <si>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</si>
  <si>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</si>
  <si>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</si>
  <si>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</si>
  <si>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</si>
  <si>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</si>
  <si>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</si>
  <si>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</si>
  <si>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</si>
  <si>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</si>
  <si>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</si>
  <si>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</si>
  <si>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</si>
  <si>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</si>
  <si>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</si>
  <si>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</si>
  <si>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</si>
  <si>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</si>
  <si>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</si>
  <si>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</si>
  <si>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</si>
  <si>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</si>
  <si>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</si>
  <si>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</si>
  <si>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</si>
  <si>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</si>
  <si>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t>Code issue related to populating CM Zone data in report data</t>
  </si>
  <si>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</si>
  <si>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</si>
  <si>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</si>
  <si>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</si>
  <si>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</si>
  <si>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</si>
  <si>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</si>
  <si>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</si>
  <si>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</si>
  <si>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</si>
  <si>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</si>
  <si>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</si>
  <si>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</si>
  <si>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</si>
  <si>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</si>
  <si>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</si>
  <si>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</si>
  <si>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</si>
  <si>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</si>
  <si>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</si>
  <si>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</si>
  <si>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</si>
  <si>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</si>
  <si>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</si>
  <si>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</si>
  <si>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</si>
  <si>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</si>
  <si>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</si>
  <si>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</si>
  <si>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</si>
  <si>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</si>
  <si>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</si>
  <si>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</si>
  <si>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</si>
  <si>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</si>
  <si>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</si>
  <si>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</si>
  <si>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</si>
  <si>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</si>
  <si>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</si>
  <si>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</si>
  <si>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</si>
  <si>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</si>
  <si>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</si>
  <si>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</si>
  <si>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reparsed afffected data</t>
  </si>
  <si>
    <t xml:space="preserve">Replaced the switch hardware. </t>
  </si>
  <si>
    <t>7:20PM</t>
  </si>
  <si>
    <t xml:space="preserve">Aging hardware that is no longer supporrted by the vendor. </t>
  </si>
  <si>
    <t>Switch hardware failure.</t>
  </si>
  <si>
    <t>Emergency Maintenance Outage - Correct a network switch  single point of failure.</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</si>
</sst>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d\-mmm\-yy;@"/>
    <numFmt numFmtId="171" formatCode="m/d/yy;@"/>
    <numFmt numFmtId="172" formatCode="mm/dd/yy;@"/>
    <numFmt numFmtId="173" formatCode="[$-409]h:mm:ss\ AM/PM"/>
    <numFmt numFmtId="174" formatCode="m/d/yy"/>
    <numFmt numFmtId="175" formatCode="m/d;@"/>
    <numFmt numFmtId="176" formatCode="mmm\-yyyy"/>
    <numFmt numFmtId="177" formatCode="m/d/yyyy;@"/>
    <numFmt numFmtId="178" formatCode="[$-409]h:mm\ AM/PM;@"/>
    <numFmt numFmtId="179" formatCode="h:mm:ss;@"/>
    <numFmt numFmtId="180" formatCode="[$-409]h:mm:ss\ AM/PM;@"/>
    <numFmt numFmtId="181" formatCode="[m]"/>
    <numFmt numFmtId="182" formatCode="m/d/yyyy\ hh:mm\ AM/PM"/>
  </numFmts>
  <fonts count="74">
    <font>
      <sz val="10"/>
      <name val="Arial"/>
      <family val="0"/>
    </font>
    <font>
      <b/>
      <sz val="10"/>
      <name val="Arial"/>
      <family val="2"/>
    </font>
    <font>
      <u val="single"/>
      <sz val="10"/>
      <color indexed="12"/>
      <name val="Arial"/>
      <family val="2"/>
    </font>
    <font>
      <u val="single"/>
      <sz val="6"/>
      <color indexed="36"/>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b/>
      <sz val="12"/>
      <name val="Arial"/>
      <family val="2"/>
    </font>
    <font>
      <b/>
      <i/>
      <sz val="10"/>
      <name val="Arial"/>
      <family val="2"/>
    </font>
    <font>
      <sz val="12"/>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b/>
      <i/>
      <sz val="12"/>
      <color indexed="18"/>
      <name val="Arial"/>
      <family val="2"/>
    </font>
    <font>
      <b/>
      <i/>
      <sz val="14"/>
      <color indexed="18"/>
      <name val="Arial"/>
      <family val="2"/>
    </font>
    <font>
      <sz val="8"/>
      <name val="Tahoma"/>
      <family val="2"/>
    </font>
    <font>
      <b/>
      <sz val="8"/>
      <name val="Tahoma"/>
      <family val="2"/>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2"/>
    </font>
    <font>
      <b/>
      <sz val="8"/>
      <name val="Times New Roman"/>
      <family val="1"/>
    </font>
    <font>
      <b/>
      <i/>
      <sz val="18"/>
      <color indexed="18"/>
      <name val="Calibri"/>
      <family val="2"/>
    </font>
    <font>
      <sz val="11"/>
      <name val="Calibri"/>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color indexed="63"/>
      </top>
      <bottom>
        <color indexed="63"/>
      </bottom>
    </border>
    <border>
      <left>
        <color indexed="63"/>
      </left>
      <right>
        <color indexed="63"/>
      </right>
      <top>
        <color indexed="63"/>
      </top>
      <bottom style="medium"/>
    </border>
    <border>
      <left>
        <color indexed="63"/>
      </left>
      <right style="thick"/>
      <top style="thick"/>
      <bottom>
        <color indexed="63"/>
      </bottom>
    </border>
    <border>
      <left>
        <color indexed="63"/>
      </left>
      <right style="thick"/>
      <top>
        <color indexed="63"/>
      </top>
      <bottom>
        <color indexed="63"/>
      </bottom>
    </border>
    <border>
      <left>
        <color indexed="63"/>
      </left>
      <right style="thick"/>
      <top style="thin"/>
      <bottom style="thin"/>
    </border>
    <border>
      <left>
        <color indexed="63"/>
      </left>
      <right style="thick"/>
      <top>
        <color indexed="63"/>
      </top>
      <bottom style="thin"/>
    </border>
    <border>
      <left>
        <color indexed="63"/>
      </left>
      <right style="medium"/>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medium"/>
      <right style="thin"/>
      <top style="thin"/>
      <bottom>
        <color indexed="63"/>
      </bottom>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thick"/>
      <bottom>
        <color indexed="63"/>
      </bottom>
    </border>
    <border>
      <left style="medium">
        <color indexed="8"/>
      </left>
      <right>
        <color indexed="63"/>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color indexed="63"/>
      </left>
      <right style="thin"/>
      <top style="thin"/>
      <bottom style="thin"/>
    </border>
    <border>
      <left>
        <color indexed="63"/>
      </left>
      <right style="thin"/>
      <top>
        <color indexed="63"/>
      </top>
      <bottom style="thin"/>
    </border>
    <border>
      <left style="hair"/>
      <right style="hair"/>
      <top style="hair"/>
      <bottom style="hair"/>
    </border>
    <border>
      <left style="hair"/>
      <right style="hair"/>
      <top style="hair"/>
      <bottom>
        <color indexed="63"/>
      </bottom>
    </border>
    <border>
      <left style="hair"/>
      <right style="hair"/>
      <top>
        <color indexed="63"/>
      </top>
      <bottom style="hair"/>
    </border>
    <border>
      <left style="medium">
        <color indexed="8"/>
      </left>
      <right>
        <color indexed="63"/>
      </right>
      <top style="medium">
        <color indexed="8"/>
      </top>
      <bottom>
        <color indexed="63"/>
      </bottom>
    </border>
    <border>
      <left style="medium"/>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8"/>
      </left>
      <right style="medium"/>
      <top style="medium">
        <color indexed="8"/>
      </top>
      <bottom>
        <color indexed="63"/>
      </bottom>
    </border>
    <border>
      <left style="medium">
        <color indexed="8"/>
      </left>
      <right style="medium"/>
      <top>
        <color indexed="63"/>
      </top>
      <bottom style="medium"/>
    </border>
    <border>
      <left style="medium"/>
      <right style="medium"/>
      <top style="medium"/>
      <bottom>
        <color indexed="63"/>
      </bottom>
    </border>
    <border>
      <left style="medium"/>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3"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5"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307">
    <xf numFmtId="0" fontId="0" fillId="0" borderId="0" xfId="0" applyAlignment="1">
      <alignment/>
    </xf>
    <xf numFmtId="0" fontId="4" fillId="33" borderId="10" xfId="57"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71"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0" fontId="0" fillId="34" borderId="10" xfId="0" applyFont="1" applyFill="1" applyBorder="1" applyAlignment="1">
      <alignment horizontal="center"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34" borderId="11" xfId="0" applyFont="1" applyFill="1" applyBorder="1" applyAlignment="1">
      <alignment horizontal="center"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1" fillId="0" borderId="15" xfId="0" applyFont="1" applyBorder="1" applyAlignment="1">
      <alignment/>
    </xf>
    <xf numFmtId="0" fontId="1"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37" borderId="19" xfId="0" applyFill="1" applyBorder="1" applyAlignment="1">
      <alignment/>
    </xf>
    <xf numFmtId="0" fontId="0" fillId="37" borderId="20" xfId="0" applyFill="1" applyBorder="1" applyAlignment="1">
      <alignment/>
    </xf>
    <xf numFmtId="0" fontId="14" fillId="37" borderId="20" xfId="0" applyFont="1" applyFill="1" applyBorder="1" applyAlignment="1">
      <alignment/>
    </xf>
    <xf numFmtId="0" fontId="16" fillId="37" borderId="20" xfId="0" applyFont="1" applyFill="1" applyBorder="1" applyAlignment="1">
      <alignment/>
    </xf>
    <xf numFmtId="0" fontId="14" fillId="37" borderId="20" xfId="0" applyFont="1" applyFill="1" applyBorder="1" applyAlignment="1">
      <alignment wrapText="1"/>
    </xf>
    <xf numFmtId="0" fontId="12" fillId="37" borderId="21" xfId="0" applyFont="1" applyFill="1" applyBorder="1" applyAlignment="1">
      <alignment/>
    </xf>
    <xf numFmtId="0" fontId="14" fillId="37" borderId="21" xfId="0" applyFont="1" applyFill="1" applyBorder="1" applyAlignment="1">
      <alignment/>
    </xf>
    <xf numFmtId="0" fontId="14" fillId="37"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34" borderId="15"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34" borderId="29" xfId="0" applyFont="1" applyFill="1" applyBorder="1" applyAlignment="1">
      <alignment textRotation="90"/>
    </xf>
    <xf numFmtId="0" fontId="18" fillId="34"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34"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34"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60" applyNumberFormat="1" applyFont="1" applyBorder="1" applyAlignment="1">
      <alignment wrapText="1"/>
    </xf>
    <xf numFmtId="0" fontId="20" fillId="0" borderId="0" xfId="0" applyFont="1" applyAlignment="1">
      <alignment/>
    </xf>
    <xf numFmtId="0" fontId="0" fillId="37" borderId="0" xfId="0" applyFill="1" applyBorder="1" applyAlignment="1">
      <alignment/>
    </xf>
    <xf numFmtId="0" fontId="14" fillId="37" borderId="0" xfId="0" applyFont="1" applyFill="1" applyBorder="1" applyAlignment="1">
      <alignment/>
    </xf>
    <xf numFmtId="0" fontId="16" fillId="37" borderId="0" xfId="0" applyFont="1" applyFill="1" applyBorder="1" applyAlignment="1">
      <alignment/>
    </xf>
    <xf numFmtId="0" fontId="14" fillId="37" borderId="0" xfId="0" applyFont="1" applyFill="1" applyBorder="1" applyAlignment="1">
      <alignment/>
    </xf>
    <xf numFmtId="0" fontId="12" fillId="37" borderId="0" xfId="0" applyFont="1" applyFill="1" applyBorder="1" applyAlignment="1">
      <alignment/>
    </xf>
    <xf numFmtId="0" fontId="15" fillId="37" borderId="0" xfId="0" applyFont="1" applyFill="1" applyBorder="1" applyAlignment="1">
      <alignment/>
    </xf>
    <xf numFmtId="0" fontId="12" fillId="37" borderId="0" xfId="0" applyFont="1" applyFill="1" applyBorder="1" applyAlignment="1">
      <alignment/>
    </xf>
    <xf numFmtId="0" fontId="15" fillId="37" borderId="35" xfId="0" applyFont="1" applyFill="1" applyBorder="1" applyAlignment="1">
      <alignment horizontal="left"/>
    </xf>
    <xf numFmtId="0" fontId="0" fillId="37" borderId="0" xfId="0" applyFill="1" applyBorder="1" applyAlignment="1">
      <alignment horizontal="left"/>
    </xf>
    <xf numFmtId="0" fontId="14" fillId="37" borderId="0" xfId="0" applyFont="1" applyFill="1" applyBorder="1" applyAlignment="1">
      <alignment horizontal="left"/>
    </xf>
    <xf numFmtId="0" fontId="16" fillId="37" borderId="0" xfId="0" applyFont="1" applyFill="1" applyBorder="1" applyAlignment="1">
      <alignment horizontal="left"/>
    </xf>
    <xf numFmtId="0" fontId="14" fillId="37" borderId="0" xfId="0" applyFont="1" applyFill="1" applyBorder="1" applyAlignment="1">
      <alignment horizontal="left"/>
    </xf>
    <xf numFmtId="0" fontId="12" fillId="37" borderId="0" xfId="0" applyFont="1" applyFill="1" applyBorder="1" applyAlignment="1">
      <alignment horizontal="left"/>
    </xf>
    <xf numFmtId="0" fontId="14" fillId="37"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71"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34"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34" borderId="37" xfId="0" applyFont="1" applyFill="1" applyBorder="1" applyAlignment="1">
      <alignment horizontal="center" wrapText="1"/>
    </xf>
    <xf numFmtId="10" fontId="9" fillId="0" borderId="38" xfId="60" applyNumberFormat="1" applyFont="1" applyBorder="1" applyAlignment="1">
      <alignment wrapText="1"/>
    </xf>
    <xf numFmtId="9" fontId="9" fillId="0" borderId="38" xfId="60" applyNumberFormat="1" applyFont="1" applyBorder="1" applyAlignment="1">
      <alignment wrapText="1"/>
    </xf>
    <xf numFmtId="0" fontId="14" fillId="37"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34"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37" borderId="0" xfId="0" applyFont="1" applyFill="1" applyBorder="1" applyAlignment="1">
      <alignment horizontal="left"/>
    </xf>
    <xf numFmtId="0" fontId="14" fillId="37" borderId="39" xfId="0" applyFont="1" applyFill="1" applyBorder="1" applyAlignment="1">
      <alignment horizontal="left"/>
    </xf>
    <xf numFmtId="0" fontId="14" fillId="37" borderId="40" xfId="0" applyFont="1" applyFill="1" applyBorder="1" applyAlignment="1">
      <alignment horizontal="left"/>
    </xf>
    <xf numFmtId="175"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1"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38" borderId="0" xfId="0" applyFill="1" applyAlignment="1">
      <alignment/>
    </xf>
    <xf numFmtId="0" fontId="26" fillId="39" borderId="34" xfId="0" applyFont="1" applyFill="1" applyBorder="1" applyAlignment="1">
      <alignment horizontal="center" wrapText="1"/>
    </xf>
    <xf numFmtId="0" fontId="28" fillId="38" borderId="31" xfId="0" applyFont="1" applyFill="1" applyBorder="1" applyAlignment="1">
      <alignment horizontal="center" vertical="center"/>
    </xf>
    <xf numFmtId="0" fontId="26" fillId="38" borderId="31" xfId="0" applyFont="1" applyFill="1" applyBorder="1" applyAlignment="1">
      <alignment horizontal="left" vertical="top" wrapText="1"/>
    </xf>
    <xf numFmtId="0" fontId="29" fillId="38" borderId="31" xfId="0" applyFont="1" applyFill="1" applyBorder="1" applyAlignment="1">
      <alignment horizontal="left" vertical="top" wrapText="1"/>
    </xf>
    <xf numFmtId="0" fontId="30" fillId="38" borderId="31" xfId="0" applyFont="1" applyFill="1" applyBorder="1" applyAlignment="1">
      <alignment horizontal="left" vertical="top" wrapText="1"/>
    </xf>
    <xf numFmtId="0" fontId="29" fillId="0" borderId="31" xfId="0" applyFont="1" applyFill="1" applyBorder="1" applyAlignment="1">
      <alignment horizontal="left" vertical="top" wrapText="1"/>
    </xf>
    <xf numFmtId="0" fontId="26" fillId="38" borderId="10" xfId="0" applyFont="1" applyFill="1" applyBorder="1" applyAlignment="1">
      <alignment horizontal="center" vertical="center"/>
    </xf>
    <xf numFmtId="0" fontId="26" fillId="38" borderId="10" xfId="0" applyFont="1" applyFill="1" applyBorder="1" applyAlignment="1">
      <alignment horizontal="left" vertical="top" wrapText="1"/>
    </xf>
    <xf numFmtId="0" fontId="29" fillId="38" borderId="10" xfId="0" applyFont="1" applyFill="1" applyBorder="1" applyAlignment="1">
      <alignment horizontal="left" vertical="top" wrapText="1"/>
    </xf>
    <xf numFmtId="0" fontId="28" fillId="38" borderId="10" xfId="0" applyFont="1" applyFill="1" applyBorder="1" applyAlignment="1">
      <alignment horizontal="center" vertical="center"/>
    </xf>
    <xf numFmtId="0" fontId="0" fillId="38" borderId="0" xfId="0" applyFont="1" applyFill="1" applyAlignment="1">
      <alignment/>
    </xf>
    <xf numFmtId="0" fontId="29" fillId="0" borderId="10" xfId="0" applyFont="1" applyFill="1" applyBorder="1" applyAlignment="1">
      <alignment horizontal="left" vertical="top" wrapText="1"/>
    </xf>
    <xf numFmtId="0" fontId="30" fillId="38" borderId="10" xfId="0" applyFont="1" applyFill="1" applyBorder="1" applyAlignment="1">
      <alignment horizontal="left" vertical="top" wrapText="1"/>
    </xf>
    <xf numFmtId="0" fontId="29" fillId="40" borderId="10" xfId="0" applyFont="1" applyFill="1" applyBorder="1" applyAlignment="1">
      <alignment horizontal="left" vertical="top" wrapText="1"/>
    </xf>
    <xf numFmtId="0" fontId="29" fillId="38" borderId="10" xfId="0" applyNumberFormat="1" applyFont="1" applyFill="1" applyBorder="1" applyAlignment="1">
      <alignment horizontal="left" vertical="top"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top" wrapText="1"/>
    </xf>
    <xf numFmtId="0" fontId="28" fillId="0" borderId="10" xfId="0" applyFont="1" applyFill="1" applyBorder="1" applyAlignment="1">
      <alignment horizontal="center" vertical="center"/>
    </xf>
    <xf numFmtId="0" fontId="30" fillId="0"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8" fillId="0" borderId="10" xfId="0" applyFont="1" applyFill="1" applyBorder="1" applyAlignment="1">
      <alignment horizontal="left" vertical="top"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top" wrapText="1"/>
    </xf>
    <xf numFmtId="0" fontId="28" fillId="0" borderId="10" xfId="0" applyFont="1" applyFill="1" applyBorder="1" applyAlignment="1">
      <alignment horizontal="left" vertical="center" wrapText="1"/>
    </xf>
    <xf numFmtId="0" fontId="33" fillId="0" borderId="1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34" fillId="41" borderId="41" xfId="0" applyFont="1" applyFill="1" applyBorder="1" applyAlignment="1">
      <alignment horizontal="center" vertical="top" wrapText="1"/>
    </xf>
    <xf numFmtId="0" fontId="11" fillId="0" borderId="0" xfId="0" applyFont="1" applyAlignment="1">
      <alignment horizontal="center"/>
    </xf>
    <xf numFmtId="0" fontId="34" fillId="0" borderId="41" xfId="0" applyFont="1" applyBorder="1" applyAlignment="1">
      <alignment horizontal="justify" vertical="top" wrapText="1"/>
    </xf>
    <xf numFmtId="0" fontId="11" fillId="0" borderId="41" xfId="0" applyFont="1" applyBorder="1" applyAlignment="1">
      <alignment vertical="top" wrapText="1"/>
    </xf>
    <xf numFmtId="0" fontId="35" fillId="0" borderId="41" xfId="53" applyFont="1" applyBorder="1" applyAlignment="1" applyProtection="1">
      <alignment vertical="top" wrapText="1"/>
      <protection/>
    </xf>
    <xf numFmtId="0" fontId="11" fillId="0" borderId="41" xfId="53" applyFont="1" applyBorder="1" applyAlignment="1" applyProtection="1">
      <alignment horizontal="center" vertical="top" wrapText="1"/>
      <protection/>
    </xf>
    <xf numFmtId="0" fontId="11" fillId="0" borderId="0" xfId="0" applyFont="1" applyAlignment="1">
      <alignment/>
    </xf>
    <xf numFmtId="0" fontId="34" fillId="0" borderId="42" xfId="0" applyFont="1" applyBorder="1" applyAlignment="1">
      <alignment horizontal="justify" vertical="top" wrapText="1"/>
    </xf>
    <xf numFmtId="0" fontId="11" fillId="0" borderId="42" xfId="0" applyFont="1" applyBorder="1" applyAlignment="1">
      <alignment vertical="top" wrapText="1"/>
    </xf>
    <xf numFmtId="0" fontId="35" fillId="0" borderId="42" xfId="53" applyFont="1" applyBorder="1" applyAlignment="1" applyProtection="1">
      <alignment vertical="top" wrapText="1"/>
      <protection/>
    </xf>
    <xf numFmtId="0" fontId="11" fillId="0" borderId="42" xfId="53" applyFont="1" applyBorder="1" applyAlignment="1" applyProtection="1">
      <alignment horizontal="center" vertical="top" wrapText="1"/>
      <protection/>
    </xf>
    <xf numFmtId="0" fontId="11" fillId="0" borderId="0" xfId="0" applyFont="1" applyBorder="1" applyAlignment="1">
      <alignment/>
    </xf>
    <xf numFmtId="0" fontId="34" fillId="0" borderId="43" xfId="0" applyFont="1" applyBorder="1" applyAlignment="1">
      <alignment horizontal="justify" vertical="top" wrapText="1"/>
    </xf>
    <xf numFmtId="0" fontId="11" fillId="0" borderId="43" xfId="0" applyFont="1" applyBorder="1" applyAlignment="1">
      <alignment vertical="top" wrapText="1"/>
    </xf>
    <xf numFmtId="0" fontId="35" fillId="0" borderId="43" xfId="53" applyFont="1" applyBorder="1" applyAlignment="1" applyProtection="1">
      <alignment vertical="top" wrapText="1"/>
      <protection/>
    </xf>
    <xf numFmtId="0" fontId="11" fillId="0" borderId="43" xfId="53" applyFont="1" applyBorder="1" applyAlignment="1" applyProtection="1">
      <alignment horizontal="center" vertical="top" wrapText="1"/>
      <protection/>
    </xf>
    <xf numFmtId="0" fontId="11" fillId="0" borderId="0" xfId="0" applyFont="1" applyAlignment="1">
      <alignment horizontal="center"/>
    </xf>
    <xf numFmtId="0" fontId="0" fillId="0" borderId="10" xfId="0" applyFont="1" applyFill="1" applyBorder="1" applyAlignment="1">
      <alignment horizontal="center" wrapText="1"/>
    </xf>
    <xf numFmtId="171"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78" fontId="0" fillId="0" borderId="0" xfId="0" applyNumberFormat="1" applyFont="1" applyFill="1" applyAlignment="1">
      <alignment horizontal="center"/>
    </xf>
    <xf numFmtId="178" fontId="0" fillId="0" borderId="10" xfId="0" applyNumberFormat="1" applyFont="1" applyFill="1" applyBorder="1" applyAlignment="1">
      <alignment horizontal="center" wrapText="1"/>
    </xf>
    <xf numFmtId="178" fontId="0" fillId="0" borderId="10" xfId="0" applyNumberFormat="1" applyFont="1" applyFill="1" applyBorder="1" applyAlignment="1">
      <alignment horizontal="center"/>
    </xf>
    <xf numFmtId="0" fontId="0" fillId="0" borderId="10" xfId="0" applyFont="1" applyBorder="1" applyAlignment="1">
      <alignment horizontal="left" wrapText="1"/>
    </xf>
    <xf numFmtId="0" fontId="0" fillId="0" borderId="0" xfId="0" applyFont="1" applyFill="1" applyAlignment="1">
      <alignment horizontal="center"/>
    </xf>
    <xf numFmtId="0" fontId="0" fillId="38" borderId="0" xfId="0" applyFont="1" applyFill="1" applyBorder="1" applyAlignment="1">
      <alignment horizontal="center"/>
    </xf>
    <xf numFmtId="0" fontId="0" fillId="38" borderId="10" xfId="0" applyFont="1" applyFill="1" applyBorder="1" applyAlignment="1">
      <alignment horizontal="center"/>
    </xf>
    <xf numFmtId="171" fontId="0" fillId="38" borderId="10" xfId="0" applyNumberFormat="1" applyFont="1" applyFill="1" applyBorder="1" applyAlignment="1">
      <alignment horizontal="center" wrapText="1"/>
    </xf>
    <xf numFmtId="171" fontId="0" fillId="38" borderId="10" xfId="0" applyNumberFormat="1" applyFont="1" applyFill="1" applyBorder="1" applyAlignment="1">
      <alignment horizontal="center" wrapText="1"/>
    </xf>
    <xf numFmtId="16" fontId="0" fillId="38" borderId="10" xfId="0" applyNumberFormat="1"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left" wrapText="1"/>
    </xf>
    <xf numFmtId="0" fontId="0" fillId="38" borderId="10" xfId="0" applyFont="1" applyFill="1" applyBorder="1" applyAlignment="1">
      <alignment horizontal="center" wrapText="1"/>
    </xf>
    <xf numFmtId="0" fontId="0" fillId="38" borderId="0" xfId="0" applyFont="1" applyFill="1" applyAlignment="1">
      <alignment horizontal="center"/>
    </xf>
    <xf numFmtId="175" fontId="0" fillId="0" borderId="10" xfId="0" applyNumberFormat="1" applyFont="1" applyFill="1" applyBorder="1" applyAlignment="1">
      <alignment horizontal="center"/>
    </xf>
    <xf numFmtId="3" fontId="9" fillId="0" borderId="44" xfId="0" applyNumberFormat="1" applyFont="1" applyBorder="1" applyAlignment="1">
      <alignment wrapText="1"/>
    </xf>
    <xf numFmtId="171" fontId="0" fillId="0" borderId="10" xfId="0" applyNumberFormat="1" applyBorder="1" applyAlignment="1">
      <alignment horizontal="center" wrapText="1"/>
    </xf>
    <xf numFmtId="0" fontId="0" fillId="0" borderId="10" xfId="0" applyNumberFormat="1" applyFont="1" applyBorder="1" applyAlignment="1">
      <alignment horizontal="center" wrapText="1"/>
    </xf>
    <xf numFmtId="22" fontId="0" fillId="0" borderId="10" xfId="0" applyNumberFormat="1" applyBorder="1" applyAlignment="1">
      <alignment horizontal="center" wrapText="1"/>
    </xf>
    <xf numFmtId="22" fontId="0" fillId="0" borderId="0" xfId="0" applyNumberFormat="1" applyFont="1" applyAlignment="1">
      <alignment/>
    </xf>
    <xf numFmtId="22" fontId="4" fillId="33" borderId="10" xfId="57" applyNumberFormat="1" applyFont="1" applyFill="1" applyBorder="1" applyAlignment="1">
      <alignment horizontal="center" wrapText="1"/>
      <protection/>
    </xf>
    <xf numFmtId="22" fontId="0" fillId="0" borderId="10" xfId="0" applyNumberFormat="1" applyFont="1" applyFill="1" applyBorder="1" applyAlignment="1">
      <alignment horizontal="center"/>
    </xf>
    <xf numFmtId="22" fontId="0" fillId="0" borderId="10" xfId="0" applyNumberFormat="1" applyFont="1" applyBorder="1" applyAlignment="1">
      <alignment horizontal="center" wrapText="1"/>
    </xf>
    <xf numFmtId="22" fontId="0" fillId="0" borderId="10" xfId="0" applyNumberFormat="1" applyFont="1" applyBorder="1" applyAlignment="1">
      <alignment horizontal="center" wrapText="1"/>
    </xf>
    <xf numFmtId="22" fontId="0" fillId="38" borderId="10" xfId="0" applyNumberFormat="1" applyFont="1" applyFill="1" applyBorder="1" applyAlignment="1">
      <alignment horizontal="center" wrapText="1"/>
    </xf>
    <xf numFmtId="22" fontId="0" fillId="0" borderId="10" xfId="0" applyNumberFormat="1" applyFont="1" applyFill="1" applyBorder="1" applyAlignment="1">
      <alignment horizontal="center" wrapText="1"/>
    </xf>
    <xf numFmtId="22" fontId="0" fillId="0" borderId="0" xfId="0" applyNumberFormat="1" applyAlignment="1">
      <alignment/>
    </xf>
    <xf numFmtId="172" fontId="0" fillId="0" borderId="0" xfId="0" applyNumberFormat="1" applyFont="1" applyAlignment="1">
      <alignment/>
    </xf>
    <xf numFmtId="172" fontId="4" fillId="33" borderId="10" xfId="57" applyNumberFormat="1" applyFont="1" applyFill="1" applyBorder="1" applyAlignment="1">
      <alignment horizontal="center" wrapText="1"/>
      <protection/>
    </xf>
    <xf numFmtId="172" fontId="0" fillId="0" borderId="10" xfId="0" applyNumberFormat="1" applyFont="1" applyBorder="1" applyAlignment="1">
      <alignment horizontal="center" wrapText="1"/>
    </xf>
    <xf numFmtId="172" fontId="0" fillId="0" borderId="10" xfId="0" applyNumberFormat="1" applyFont="1" applyBorder="1" applyAlignment="1">
      <alignment horizontal="center" wrapText="1"/>
    </xf>
    <xf numFmtId="172" fontId="0" fillId="38" borderId="10" xfId="0" applyNumberFormat="1" applyFont="1" applyFill="1" applyBorder="1" applyAlignment="1">
      <alignment horizontal="center" wrapText="1"/>
    </xf>
    <xf numFmtId="172" fontId="0" fillId="0" borderId="0" xfId="0" applyNumberFormat="1" applyAlignment="1">
      <alignment/>
    </xf>
    <xf numFmtId="0" fontId="0" fillId="0" borderId="10" xfId="0" applyFont="1" applyFill="1" applyBorder="1" applyAlignment="1">
      <alignment horizontal="center"/>
    </xf>
    <xf numFmtId="172" fontId="0" fillId="0" borderId="10" xfId="0" applyNumberFormat="1" applyFont="1" applyFill="1" applyBorder="1" applyAlignment="1">
      <alignment horizontal="center"/>
    </xf>
    <xf numFmtId="172" fontId="0" fillId="0" borderId="0" xfId="0" applyNumberFormat="1" applyFont="1" applyAlignment="1">
      <alignment horizontal="center" wrapText="1"/>
    </xf>
    <xf numFmtId="3" fontId="9" fillId="0" borderId="45" xfId="0" applyNumberFormat="1" applyFont="1" applyBorder="1" applyAlignment="1">
      <alignment wrapText="1"/>
    </xf>
    <xf numFmtId="0" fontId="0" fillId="0" borderId="0" xfId="0" applyFont="1" applyFill="1" applyBorder="1" applyAlignment="1">
      <alignment horizontal="left" wrapText="1"/>
    </xf>
    <xf numFmtId="171" fontId="0" fillId="0" borderId="10" xfId="0" applyNumberFormat="1" applyFont="1" applyFill="1" applyBorder="1" applyAlignment="1">
      <alignment horizontal="center"/>
    </xf>
    <xf numFmtId="3" fontId="9" fillId="0" borderId="46" xfId="0" applyNumberFormat="1" applyFont="1" applyBorder="1" applyAlignment="1">
      <alignment wrapText="1"/>
    </xf>
    <xf numFmtId="3" fontId="9" fillId="0" borderId="47" xfId="0" applyNumberFormat="1" applyFont="1" applyBorder="1" applyAlignment="1">
      <alignment wrapText="1"/>
    </xf>
    <xf numFmtId="3" fontId="9" fillId="0" borderId="37" xfId="0" applyNumberFormat="1" applyFont="1" applyBorder="1" applyAlignment="1">
      <alignment wrapText="1"/>
    </xf>
    <xf numFmtId="0" fontId="0" fillId="0" borderId="10" xfId="57" applyFont="1" applyFill="1" applyBorder="1" applyAlignment="1">
      <alignment horizontal="center" wrapText="1"/>
      <protection/>
    </xf>
    <xf numFmtId="0" fontId="0" fillId="0" borderId="10" xfId="0" applyFont="1" applyBorder="1" applyAlignment="1">
      <alignment wrapText="1"/>
    </xf>
    <xf numFmtId="181" fontId="0" fillId="0" borderId="10" xfId="0" applyNumberFormat="1" applyFont="1" applyFill="1" applyBorder="1" applyAlignment="1">
      <alignment horizontal="center" wrapText="1"/>
    </xf>
    <xf numFmtId="0" fontId="0" fillId="0" borderId="10" xfId="0" applyBorder="1" applyAlignment="1">
      <alignment wrapText="1"/>
    </xf>
    <xf numFmtId="0" fontId="0" fillId="0" borderId="10" xfId="0" applyBorder="1" applyAlignment="1">
      <alignment horizontal="center"/>
    </xf>
    <xf numFmtId="0" fontId="0" fillId="0" borderId="10" xfId="0" applyBorder="1" applyAlignment="1">
      <alignment/>
    </xf>
    <xf numFmtId="19" fontId="0" fillId="0" borderId="10" xfId="0" applyNumberFormat="1" applyBorder="1" applyAlignment="1">
      <alignment/>
    </xf>
    <xf numFmtId="0" fontId="0" fillId="38" borderId="0" xfId="0" applyFont="1" applyFill="1" applyBorder="1" applyAlignment="1">
      <alignment horizontal="center"/>
    </xf>
    <xf numFmtId="0" fontId="0" fillId="38" borderId="0" xfId="0" applyFont="1" applyFill="1" applyAlignment="1">
      <alignment horizontal="center"/>
    </xf>
    <xf numFmtId="0" fontId="4" fillId="33" borderId="25" xfId="57" applyFont="1" applyFill="1" applyBorder="1" applyAlignment="1">
      <alignment horizontal="center" wrapText="1"/>
      <protection/>
    </xf>
    <xf numFmtId="172" fontId="4" fillId="33" borderId="25" xfId="57" applyNumberFormat="1" applyFont="1" applyFill="1" applyBorder="1" applyAlignment="1">
      <alignment horizontal="center" wrapText="1"/>
      <protection/>
    </xf>
    <xf numFmtId="22" fontId="4" fillId="33" borderId="25" xfId="57" applyNumberFormat="1" applyFont="1" applyFill="1" applyBorder="1" applyAlignment="1">
      <alignment horizontal="center" wrapText="1"/>
      <protection/>
    </xf>
    <xf numFmtId="0" fontId="4" fillId="34" borderId="25" xfId="0" applyFont="1" applyFill="1" applyBorder="1" applyAlignment="1">
      <alignment horizontal="center" wrapText="1"/>
    </xf>
    <xf numFmtId="0" fontId="0" fillId="0" borderId="31" xfId="0" applyBorder="1" applyAlignment="1">
      <alignment horizontal="center"/>
    </xf>
    <xf numFmtId="171" fontId="0" fillId="0" borderId="31" xfId="0" applyNumberFormat="1" applyFont="1" applyBorder="1" applyAlignment="1">
      <alignment horizontal="center" wrapText="1"/>
    </xf>
    <xf numFmtId="172" fontId="0" fillId="0" borderId="31" xfId="0" applyNumberFormat="1" applyFont="1" applyBorder="1" applyAlignment="1">
      <alignment horizontal="center" wrapText="1"/>
    </xf>
    <xf numFmtId="178" fontId="0" fillId="0" borderId="31" xfId="0" applyNumberFormat="1" applyFont="1" applyFill="1" applyBorder="1" applyAlignment="1">
      <alignment horizontal="center"/>
    </xf>
    <xf numFmtId="181" fontId="0" fillId="0" borderId="31" xfId="0" applyNumberFormat="1" applyFont="1" applyFill="1" applyBorder="1" applyAlignment="1">
      <alignment horizontal="center" wrapText="1"/>
    </xf>
    <xf numFmtId="0" fontId="0" fillId="0" borderId="31" xfId="0" applyFont="1" applyFill="1" applyBorder="1" applyAlignment="1">
      <alignment horizontal="center" wrapText="1"/>
    </xf>
    <xf numFmtId="0" fontId="0" fillId="0" borderId="31" xfId="0" applyFont="1" applyBorder="1" applyAlignment="1">
      <alignment horizontal="center" wrapText="1"/>
    </xf>
    <xf numFmtId="0" fontId="0" fillId="0" borderId="31" xfId="0" applyFont="1" applyFill="1" applyBorder="1" applyAlignment="1">
      <alignment horizontal="left" wrapText="1"/>
    </xf>
    <xf numFmtId="14" fontId="0" fillId="0" borderId="10" xfId="0" applyNumberFormat="1" applyFont="1" applyBorder="1" applyAlignment="1">
      <alignment horizontal="center"/>
    </xf>
    <xf numFmtId="0" fontId="5" fillId="0" borderId="10" xfId="0" applyFont="1" applyBorder="1" applyAlignment="1">
      <alignment wrapText="1"/>
    </xf>
    <xf numFmtId="0" fontId="5" fillId="0" borderId="10" xfId="0" applyFont="1" applyBorder="1" applyAlignment="1">
      <alignment horizontal="center" wrapText="1"/>
    </xf>
    <xf numFmtId="14" fontId="5" fillId="0" borderId="10" xfId="0" applyNumberFormat="1" applyFont="1" applyBorder="1" applyAlignment="1">
      <alignment horizontal="center" wrapText="1"/>
    </xf>
    <xf numFmtId="20" fontId="0" fillId="0" borderId="10" xfId="0" applyNumberFormat="1" applyFont="1" applyBorder="1" applyAlignment="1">
      <alignment horizontal="center"/>
    </xf>
    <xf numFmtId="14" fontId="0" fillId="0" borderId="31" xfId="0" applyNumberFormat="1" applyFont="1" applyBorder="1" applyAlignment="1">
      <alignment horizontal="center"/>
    </xf>
    <xf numFmtId="14" fontId="0" fillId="0" borderId="31" xfId="0" applyNumberFormat="1" applyFont="1" applyBorder="1" applyAlignment="1">
      <alignment horizontal="center" wrapText="1"/>
    </xf>
    <xf numFmtId="0" fontId="5" fillId="0" borderId="31" xfId="0" applyFont="1" applyBorder="1" applyAlignment="1">
      <alignment horizontal="center" wrapText="1"/>
    </xf>
    <xf numFmtId="14" fontId="5" fillId="0" borderId="31" xfId="0" applyNumberFormat="1" applyFont="1" applyBorder="1" applyAlignment="1">
      <alignment horizontal="center" wrapText="1"/>
    </xf>
    <xf numFmtId="0" fontId="4" fillId="33" borderId="26" xfId="57" applyFont="1" applyFill="1" applyBorder="1" applyAlignment="1">
      <alignment horizontal="center" wrapText="1"/>
      <protection/>
    </xf>
    <xf numFmtId="172" fontId="4" fillId="33" borderId="26" xfId="57" applyNumberFormat="1" applyFont="1" applyFill="1" applyBorder="1" applyAlignment="1">
      <alignment horizontal="center" wrapText="1"/>
      <protection/>
    </xf>
    <xf numFmtId="22" fontId="4" fillId="33" borderId="26" xfId="57" applyNumberFormat="1" applyFont="1" applyFill="1" applyBorder="1" applyAlignment="1">
      <alignment horizontal="center" wrapText="1"/>
      <protection/>
    </xf>
    <xf numFmtId="0" fontId="4" fillId="34" borderId="26" xfId="0" applyFont="1" applyFill="1" applyBorder="1" applyAlignment="1">
      <alignment horizontal="center" wrapText="1"/>
    </xf>
    <xf numFmtId="0" fontId="0" fillId="0" borderId="0" xfId="0" applyFont="1" applyAlignment="1">
      <alignment horizontal="center"/>
    </xf>
    <xf numFmtId="0" fontId="5" fillId="0" borderId="31" xfId="0" applyFont="1" applyBorder="1" applyAlignment="1">
      <alignment wrapText="1"/>
    </xf>
    <xf numFmtId="14" fontId="0" fillId="0" borderId="10" xfId="57" applyNumberFormat="1" applyFont="1" applyFill="1" applyBorder="1" applyAlignment="1">
      <alignment horizontal="center" wrapText="1"/>
      <protection/>
    </xf>
    <xf numFmtId="172" fontId="0" fillId="0" borderId="10" xfId="57" applyNumberFormat="1" applyFont="1" applyFill="1" applyBorder="1" applyAlignment="1">
      <alignment horizontal="center" wrapText="1"/>
      <protection/>
    </xf>
    <xf numFmtId="22" fontId="0" fillId="0" borderId="10" xfId="57" applyNumberFormat="1" applyFont="1" applyFill="1" applyBorder="1" applyAlignment="1">
      <alignment horizontal="center" wrapText="1"/>
      <protection/>
    </xf>
    <xf numFmtId="0" fontId="0" fillId="0" borderId="10" xfId="0" applyFill="1" applyBorder="1" applyAlignment="1">
      <alignment horizontal="center"/>
    </xf>
    <xf numFmtId="172" fontId="0" fillId="0" borderId="10" xfId="0" applyNumberFormat="1" applyBorder="1" applyAlignment="1">
      <alignment horizontal="center"/>
    </xf>
    <xf numFmtId="22" fontId="0" fillId="0" borderId="10" xfId="0" applyNumberFormat="1" applyBorder="1" applyAlignment="1">
      <alignment horizontal="center"/>
    </xf>
    <xf numFmtId="0" fontId="14" fillId="0" borderId="0" xfId="0" applyFont="1" applyAlignment="1">
      <alignment wrapText="1"/>
    </xf>
    <xf numFmtId="0" fontId="14" fillId="0" borderId="0" xfId="0" applyFont="1" applyAlignment="1">
      <alignment horizontal="center" wrapText="1"/>
    </xf>
    <xf numFmtId="14" fontId="0" fillId="0" borderId="10" xfId="0" applyNumberFormat="1" applyBorder="1" applyAlignment="1">
      <alignment horizontal="center"/>
    </xf>
    <xf numFmtId="0" fontId="0" fillId="0" borderId="10" xfId="0" applyBorder="1" applyAlignment="1">
      <alignment horizontal="left" wrapText="1"/>
    </xf>
    <xf numFmtId="0" fontId="38" fillId="0" borderId="0" xfId="0" applyFont="1" applyAlignment="1">
      <alignment wrapText="1"/>
    </xf>
    <xf numFmtId="0" fontId="4" fillId="33" borderId="0" xfId="57" applyFont="1" applyFill="1" applyBorder="1" applyAlignment="1">
      <alignment horizontal="center" wrapText="1"/>
      <protection/>
    </xf>
    <xf numFmtId="0" fontId="4" fillId="34" borderId="0" xfId="0" applyFont="1" applyFill="1" applyBorder="1" applyAlignment="1">
      <alignment horizontal="center" wrapText="1"/>
    </xf>
    <xf numFmtId="0" fontId="0" fillId="0" borderId="0" xfId="0" applyFill="1" applyAlignment="1">
      <alignment horizontal="center"/>
    </xf>
    <xf numFmtId="0" fontId="0" fillId="0" borderId="10" xfId="0" applyFont="1" applyBorder="1" applyAlignment="1">
      <alignment horizontal="center"/>
    </xf>
    <xf numFmtId="0" fontId="5" fillId="0" borderId="0" xfId="0" applyFont="1" applyAlignment="1">
      <alignment horizontal="center"/>
    </xf>
    <xf numFmtId="0" fontId="0" fillId="0" borderId="0" xfId="0" applyFont="1" applyAlignment="1">
      <alignment horizontal="left" wrapText="1"/>
    </xf>
    <xf numFmtId="0" fontId="5" fillId="0" borderId="10" xfId="0" applyFont="1" applyBorder="1" applyAlignment="1">
      <alignment horizontal="left" wrapText="1"/>
    </xf>
    <xf numFmtId="0" fontId="14" fillId="0" borderId="0" xfId="0" applyFont="1" applyAlignment="1">
      <alignment horizontal="left" wrapText="1"/>
    </xf>
    <xf numFmtId="0" fontId="4" fillId="33" borderId="0" xfId="57" applyFont="1" applyFill="1" applyBorder="1" applyAlignment="1">
      <alignment horizontal="left" wrapText="1"/>
      <protection/>
    </xf>
    <xf numFmtId="0" fontId="4" fillId="33" borderId="26" xfId="57" applyFont="1" applyFill="1" applyBorder="1" applyAlignment="1">
      <alignment horizontal="left" wrapText="1"/>
      <protection/>
    </xf>
    <xf numFmtId="0" fontId="0" fillId="0" borderId="10" xfId="0" applyFont="1" applyBorder="1" applyAlignment="1">
      <alignment horizontal="left"/>
    </xf>
    <xf numFmtId="0" fontId="5" fillId="0" borderId="0" xfId="0" applyFont="1" applyAlignment="1">
      <alignment horizontal="left" wrapText="1"/>
    </xf>
    <xf numFmtId="0" fontId="5" fillId="0" borderId="31" xfId="0" applyFont="1" applyBorder="1" applyAlignment="1">
      <alignment horizontal="left" wrapText="1"/>
    </xf>
    <xf numFmtId="0" fontId="5" fillId="0" borderId="31" xfId="0" applyFont="1" applyBorder="1" applyAlignment="1">
      <alignment horizontal="left" wrapText="1"/>
    </xf>
    <xf numFmtId="0" fontId="0" fillId="0" borderId="31" xfId="0" applyNumberFormat="1" applyFont="1" applyFill="1" applyBorder="1" applyAlignment="1">
      <alignment horizontal="left" wrapText="1"/>
    </xf>
    <xf numFmtId="0" fontId="0" fillId="0" borderId="0" xfId="0" applyFont="1" applyAlignment="1">
      <alignment horizontal="left" wrapText="1"/>
    </xf>
    <xf numFmtId="0" fontId="0" fillId="0" borderId="10" xfId="0" applyNumberFormat="1" applyFont="1" applyFill="1" applyBorder="1" applyAlignment="1">
      <alignment horizontal="left" wrapText="1"/>
    </xf>
    <xf numFmtId="0" fontId="5" fillId="0" borderId="10" xfId="0" applyFont="1" applyBorder="1" applyAlignment="1">
      <alignment horizontal="left" wrapText="1"/>
    </xf>
    <xf numFmtId="0" fontId="4" fillId="33" borderId="10" xfId="57" applyFont="1" applyFill="1" applyBorder="1" applyAlignment="1">
      <alignment horizontal="left" wrapText="1"/>
      <protection/>
    </xf>
    <xf numFmtId="0" fontId="0" fillId="0" borderId="0" xfId="0" applyFont="1" applyFill="1" applyAlignment="1">
      <alignment horizontal="left" wrapText="1"/>
    </xf>
    <xf numFmtId="0" fontId="0" fillId="0" borderId="0" xfId="0" applyFont="1" applyFill="1" applyAlignment="1">
      <alignment horizontal="left"/>
    </xf>
    <xf numFmtId="0" fontId="14" fillId="0" borderId="10" xfId="0" applyFont="1" applyBorder="1" applyAlignment="1">
      <alignment horizontal="center"/>
    </xf>
    <xf numFmtId="0" fontId="14" fillId="0" borderId="10" xfId="0" applyFont="1" applyBorder="1" applyAlignment="1">
      <alignment horizontal="center" wrapText="1"/>
    </xf>
    <xf numFmtId="0" fontId="0" fillId="35" borderId="10" xfId="0" applyFill="1" applyBorder="1" applyAlignment="1">
      <alignment horizontal="center"/>
    </xf>
    <xf numFmtId="0" fontId="0" fillId="0" borderId="10" xfId="0" applyFill="1" applyBorder="1" applyAlignment="1">
      <alignment horizontal="center" wrapText="1"/>
    </xf>
    <xf numFmtId="0" fontId="14" fillId="0" borderId="10" xfId="0" applyFont="1" applyBorder="1" applyAlignment="1">
      <alignment horizontal="left" wrapText="1"/>
    </xf>
    <xf numFmtId="172" fontId="4" fillId="33" borderId="0" xfId="57" applyNumberFormat="1" applyFont="1" applyFill="1" applyBorder="1" applyAlignment="1">
      <alignment horizontal="center" wrapText="1"/>
      <protection/>
    </xf>
    <xf numFmtId="22" fontId="4" fillId="33" borderId="0" xfId="57" applyNumberFormat="1" applyFont="1" applyFill="1" applyBorder="1" applyAlignment="1">
      <alignment horizontal="center" wrapText="1"/>
      <protection/>
    </xf>
    <xf numFmtId="0" fontId="0" fillId="35" borderId="10" xfId="57" applyFont="1" applyFill="1" applyBorder="1" applyAlignment="1">
      <alignment horizontal="center" wrapText="1"/>
      <protection/>
    </xf>
    <xf numFmtId="0" fontId="0" fillId="35" borderId="31" xfId="0" applyFont="1" applyFill="1" applyBorder="1" applyAlignment="1">
      <alignment horizontal="center" wrapText="1"/>
    </xf>
    <xf numFmtId="0" fontId="0" fillId="35" borderId="10" xfId="0" applyFont="1" applyFill="1" applyBorder="1" applyAlignment="1">
      <alignment horizontal="center" wrapText="1"/>
    </xf>
    <xf numFmtId="0" fontId="7" fillId="0" borderId="48" xfId="0" applyFont="1" applyBorder="1" applyAlignment="1">
      <alignment horizontal="center"/>
    </xf>
    <xf numFmtId="0" fontId="0" fillId="0" borderId="49" xfId="0" applyBorder="1" applyAlignment="1">
      <alignment horizontal="center"/>
    </xf>
    <xf numFmtId="0" fontId="17" fillId="0" borderId="48" xfId="0" applyFont="1" applyBorder="1" applyAlignment="1">
      <alignment horizontal="center"/>
    </xf>
    <xf numFmtId="0" fontId="0" fillId="0" borderId="50" xfId="0" applyBorder="1" applyAlignment="1">
      <alignment horizontal="center"/>
    </xf>
    <xf numFmtId="0" fontId="7" fillId="0" borderId="0" xfId="0" applyFont="1" applyAlignment="1">
      <alignment horizontal="center"/>
    </xf>
    <xf numFmtId="0" fontId="8" fillId="0" borderId="12" xfId="0" applyFont="1" applyBorder="1" applyAlignment="1">
      <alignment wrapText="1"/>
    </xf>
    <xf numFmtId="0" fontId="8" fillId="0" borderId="46" xfId="0" applyFont="1" applyBorder="1" applyAlignment="1">
      <alignment wrapText="1"/>
    </xf>
    <xf numFmtId="3" fontId="8" fillId="0" borderId="12" xfId="0" applyNumberFormat="1" applyFont="1" applyBorder="1" applyAlignment="1">
      <alignment wrapText="1"/>
    </xf>
    <xf numFmtId="3" fontId="8" fillId="0" borderId="46" xfId="0" applyNumberFormat="1" applyFont="1" applyBorder="1" applyAlignment="1">
      <alignment wrapText="1"/>
    </xf>
    <xf numFmtId="10" fontId="8" fillId="0" borderId="51" xfId="60" applyNumberFormat="1" applyFont="1" applyBorder="1" applyAlignment="1">
      <alignment wrapText="1"/>
    </xf>
    <xf numFmtId="10" fontId="8" fillId="0" borderId="52" xfId="60" applyNumberFormat="1" applyFont="1" applyBorder="1" applyAlignment="1">
      <alignment wrapText="1"/>
    </xf>
    <xf numFmtId="0" fontId="37" fillId="0" borderId="0" xfId="0" applyFont="1" applyAlignment="1">
      <alignment horizontal="center"/>
    </xf>
    <xf numFmtId="10" fontId="8" fillId="0" borderId="53" xfId="60" applyNumberFormat="1" applyFont="1" applyBorder="1" applyAlignment="1">
      <alignment wrapText="1"/>
    </xf>
    <xf numFmtId="10" fontId="8" fillId="0" borderId="54" xfId="60" applyNumberFormat="1" applyFont="1" applyBorder="1" applyAlignment="1">
      <alignment wrapText="1"/>
    </xf>
    <xf numFmtId="0" fontId="24" fillId="38" borderId="0" xfId="0" applyFont="1" applyFill="1" applyAlignment="1">
      <alignment horizontal="left" vertical="center"/>
    </xf>
    <xf numFmtId="0" fontId="0" fillId="0" borderId="0" xfId="0" applyAlignment="1">
      <alignment/>
    </xf>
    <xf numFmtId="0" fontId="25" fillId="38" borderId="13" xfId="0" applyFont="1" applyFill="1" applyBorder="1" applyAlignment="1">
      <alignment horizontal="left" vertical="center"/>
    </xf>
    <xf numFmtId="0" fontId="0" fillId="0" borderId="13" xfId="0" applyBorder="1" applyAlignment="1">
      <alignment/>
    </xf>
    <xf numFmtId="22" fontId="0" fillId="0" borderId="10" xfId="0" applyNumberFormat="1"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pen_Issues_And_Last_Assignmen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descr="logoBanner"/>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zoomScale="70" zoomScaleNormal="70" zoomScalePageLayoutView="0" workbookViewId="0" topLeftCell="A1">
      <selection activeCell="B1" sqref="B1"/>
    </sheetView>
  </sheetViews>
  <sheetFormatPr defaultColWidth="0" defaultRowHeight="12.75" zeroHeight="1"/>
  <cols>
    <col min="1" max="1" width="0.85546875" style="29" customWidth="1"/>
    <col min="2" max="2" width="53.8515625" style="92" customWidth="1"/>
    <col min="3" max="3" width="163.57421875" style="0" customWidth="1"/>
    <col min="4" max="16384" width="0" style="0" hidden="1" customWidth="1"/>
  </cols>
  <sheetData>
    <row r="1" spans="1:3" ht="21" thickTop="1">
      <c r="A1" s="83"/>
      <c r="B1" s="85" t="s">
        <v>149</v>
      </c>
      <c r="C1" s="37"/>
    </row>
    <row r="2" spans="1:3" ht="12.75">
      <c r="A2" s="78"/>
      <c r="B2" s="86"/>
      <c r="C2" s="38"/>
    </row>
    <row r="3" spans="1:3" s="35" customFormat="1" ht="15">
      <c r="A3" s="79"/>
      <c r="B3" s="87" t="s">
        <v>247</v>
      </c>
      <c r="C3" s="39"/>
    </row>
    <row r="4" spans="1:3" s="35" customFormat="1" ht="15">
      <c r="A4" s="79"/>
      <c r="B4" s="87" t="s">
        <v>200</v>
      </c>
      <c r="C4" s="39"/>
    </row>
    <row r="5" spans="1:3" s="35" customFormat="1" ht="15">
      <c r="A5" s="79"/>
      <c r="B5" s="87"/>
      <c r="C5" s="39"/>
    </row>
    <row r="6" spans="1:3" s="35" customFormat="1" ht="18">
      <c r="A6" s="80"/>
      <c r="B6" s="88" t="s">
        <v>163</v>
      </c>
      <c r="C6" s="40" t="s">
        <v>164</v>
      </c>
    </row>
    <row r="7" spans="1:3" s="35" customFormat="1" ht="18">
      <c r="A7" s="80"/>
      <c r="B7" s="88"/>
      <c r="C7" s="40"/>
    </row>
    <row r="8" spans="1:3" s="35" customFormat="1" ht="15">
      <c r="A8" s="81"/>
      <c r="B8" s="89" t="s">
        <v>238</v>
      </c>
      <c r="C8" s="41" t="s">
        <v>240</v>
      </c>
    </row>
    <row r="9" spans="1:3" s="35" customFormat="1" ht="15">
      <c r="A9" s="81"/>
      <c r="B9" s="89"/>
      <c r="C9" s="41"/>
    </row>
    <row r="10" spans="1:3" s="35" customFormat="1" ht="15">
      <c r="A10" s="81"/>
      <c r="B10" s="89" t="s">
        <v>239</v>
      </c>
      <c r="C10" s="41" t="s">
        <v>159</v>
      </c>
    </row>
    <row r="11" spans="1:3" s="35" customFormat="1" ht="15">
      <c r="A11" s="81"/>
      <c r="B11" s="89"/>
      <c r="C11" s="41" t="s">
        <v>244</v>
      </c>
    </row>
    <row r="12" spans="1:3" s="35" customFormat="1" ht="15">
      <c r="A12" s="81"/>
      <c r="B12" s="89"/>
      <c r="C12" s="41"/>
    </row>
    <row r="13" spans="1:3" s="35" customFormat="1" ht="15">
      <c r="A13" s="81"/>
      <c r="B13" s="89" t="s">
        <v>160</v>
      </c>
      <c r="C13" s="41" t="s">
        <v>161</v>
      </c>
    </row>
    <row r="14" spans="1:3" s="35" customFormat="1" ht="15">
      <c r="A14" s="79"/>
      <c r="B14" s="87"/>
      <c r="C14" s="39"/>
    </row>
    <row r="15" spans="1:3" s="35" customFormat="1" ht="15">
      <c r="A15" s="79"/>
      <c r="B15" s="102" t="s">
        <v>224</v>
      </c>
      <c r="C15" s="39" t="s">
        <v>227</v>
      </c>
    </row>
    <row r="16" spans="1:3" s="35" customFormat="1" ht="15">
      <c r="A16" s="79"/>
      <c r="B16" s="87"/>
      <c r="C16" s="39"/>
    </row>
    <row r="17" spans="1:3" s="35" customFormat="1" ht="15">
      <c r="A17" s="79"/>
      <c r="B17" s="102" t="s">
        <v>225</v>
      </c>
      <c r="C17" s="39" t="s">
        <v>226</v>
      </c>
    </row>
    <row r="18" spans="1:3" s="35" customFormat="1" ht="15">
      <c r="A18" s="79"/>
      <c r="B18" s="102"/>
      <c r="C18" s="39"/>
    </row>
    <row r="19" spans="1:3" s="35" customFormat="1" ht="15">
      <c r="A19" s="79"/>
      <c r="B19" s="102" t="s">
        <v>101</v>
      </c>
      <c r="C19" s="39" t="s">
        <v>102</v>
      </c>
    </row>
    <row r="20" spans="1:3" s="35" customFormat="1" ht="15">
      <c r="A20" s="79"/>
      <c r="B20" s="102"/>
      <c r="C20" s="39"/>
    </row>
    <row r="21" spans="1:3" s="35" customFormat="1" ht="15">
      <c r="A21" s="79"/>
      <c r="B21" s="102" t="s">
        <v>103</v>
      </c>
      <c r="C21" s="39" t="s">
        <v>108</v>
      </c>
    </row>
    <row r="22" spans="1:3" s="35" customFormat="1" ht="15">
      <c r="A22" s="79"/>
      <c r="B22" s="87"/>
      <c r="C22" s="39"/>
    </row>
    <row r="23" spans="1:3" s="35" customFormat="1" ht="15.75">
      <c r="A23" s="82"/>
      <c r="B23" s="90" t="s">
        <v>165</v>
      </c>
      <c r="C23" s="39"/>
    </row>
    <row r="24" spans="1:3" s="35" customFormat="1" ht="15">
      <c r="A24" s="79"/>
      <c r="B24" s="87"/>
      <c r="C24" s="39"/>
    </row>
    <row r="25" spans="1:3" s="35" customFormat="1" ht="15">
      <c r="A25" s="79"/>
      <c r="B25" s="87" t="s">
        <v>196</v>
      </c>
      <c r="C25" s="39" t="s">
        <v>166</v>
      </c>
    </row>
    <row r="26" spans="1:3" s="35" customFormat="1" ht="15">
      <c r="A26" s="79"/>
      <c r="B26" s="87"/>
      <c r="C26" s="39"/>
    </row>
    <row r="27" spans="1:3" s="35" customFormat="1" ht="15">
      <c r="A27" s="79"/>
      <c r="B27" s="87" t="s">
        <v>194</v>
      </c>
      <c r="C27" s="39" t="s">
        <v>195</v>
      </c>
    </row>
    <row r="28" spans="1:3" s="35" customFormat="1" ht="15">
      <c r="A28" s="79"/>
      <c r="B28" s="87"/>
      <c r="C28" s="41"/>
    </row>
    <row r="29" spans="1:3" s="35" customFormat="1" ht="18">
      <c r="A29" s="80"/>
      <c r="B29" s="88" t="s">
        <v>210</v>
      </c>
      <c r="C29" s="39"/>
    </row>
    <row r="30" spans="1:3" s="35" customFormat="1" ht="15">
      <c r="A30" s="79"/>
      <c r="B30" s="87"/>
      <c r="C30" s="39"/>
    </row>
    <row r="31" spans="1:5" s="35" customFormat="1" ht="15.75">
      <c r="A31" s="84"/>
      <c r="B31" s="111" t="s">
        <v>202</v>
      </c>
      <c r="C31" s="42" t="s">
        <v>150</v>
      </c>
      <c r="D31" s="36"/>
      <c r="E31" s="36"/>
    </row>
    <row r="32" spans="1:3" s="35" customFormat="1" ht="15">
      <c r="A32" s="79"/>
      <c r="B32" s="91"/>
      <c r="C32" s="43"/>
    </row>
    <row r="33" spans="1:3" s="35" customFormat="1" ht="15">
      <c r="A33" s="79"/>
      <c r="B33" s="112" t="s">
        <v>203</v>
      </c>
      <c r="C33" s="43" t="s">
        <v>205</v>
      </c>
    </row>
    <row r="34" spans="1:3" s="35" customFormat="1" ht="15">
      <c r="A34" s="79"/>
      <c r="B34" s="112" t="s">
        <v>204</v>
      </c>
      <c r="C34" s="43" t="s">
        <v>206</v>
      </c>
    </row>
    <row r="35" spans="1:3" s="35" customFormat="1" ht="15">
      <c r="A35" s="79"/>
      <c r="B35" s="112" t="s">
        <v>198</v>
      </c>
      <c r="C35" s="43" t="s">
        <v>211</v>
      </c>
    </row>
    <row r="36" spans="1:3" s="35" customFormat="1" ht="15">
      <c r="A36" s="79"/>
      <c r="B36" s="112" t="s">
        <v>197</v>
      </c>
      <c r="C36" s="43" t="s">
        <v>212</v>
      </c>
    </row>
    <row r="37" spans="1:3" s="35" customFormat="1" ht="15">
      <c r="A37" s="79"/>
      <c r="B37" s="112" t="s">
        <v>142</v>
      </c>
      <c r="C37" s="43" t="s">
        <v>213</v>
      </c>
    </row>
    <row r="38" spans="1:3" s="35" customFormat="1" ht="15">
      <c r="A38" s="79"/>
      <c r="B38" s="112" t="s">
        <v>193</v>
      </c>
      <c r="C38" s="43" t="s">
        <v>162</v>
      </c>
    </row>
    <row r="39" spans="1:3" s="35" customFormat="1" ht="15">
      <c r="A39" s="79"/>
      <c r="B39" s="112" t="s">
        <v>143</v>
      </c>
      <c r="C39" s="43" t="s">
        <v>151</v>
      </c>
    </row>
    <row r="40" spans="1:3" s="35" customFormat="1" ht="15">
      <c r="A40" s="79"/>
      <c r="B40" s="112" t="s">
        <v>146</v>
      </c>
      <c r="C40" s="43" t="s">
        <v>152</v>
      </c>
    </row>
    <row r="41" spans="1:3" s="35" customFormat="1" ht="15">
      <c r="A41" s="79"/>
      <c r="B41" s="112" t="s">
        <v>145</v>
      </c>
      <c r="C41" s="43" t="s">
        <v>215</v>
      </c>
    </row>
    <row r="42" spans="1:3" s="35" customFormat="1" ht="15">
      <c r="A42" s="79"/>
      <c r="B42" s="112" t="s">
        <v>170</v>
      </c>
      <c r="C42" s="43" t="s">
        <v>171</v>
      </c>
    </row>
    <row r="43" spans="1:3" s="35" customFormat="1" ht="15">
      <c r="A43" s="79"/>
      <c r="B43" s="112" t="s">
        <v>144</v>
      </c>
      <c r="C43" s="43" t="s">
        <v>214</v>
      </c>
    </row>
    <row r="44" spans="1:3" s="35" customFormat="1" ht="15">
      <c r="A44" s="79"/>
      <c r="B44" s="112" t="s">
        <v>207</v>
      </c>
      <c r="C44" s="43" t="s">
        <v>218</v>
      </c>
    </row>
    <row r="45" spans="1:3" s="35" customFormat="1" ht="15">
      <c r="A45" s="79"/>
      <c r="B45" s="112" t="s">
        <v>208</v>
      </c>
      <c r="C45" s="43" t="s">
        <v>217</v>
      </c>
    </row>
    <row r="46" spans="1:3" s="35" customFormat="1" ht="15">
      <c r="A46" s="79"/>
      <c r="B46" s="112" t="s">
        <v>209</v>
      </c>
      <c r="C46" s="43" t="s">
        <v>216</v>
      </c>
    </row>
    <row r="47" spans="1:3" s="35" customFormat="1" ht="15">
      <c r="A47" s="79"/>
      <c r="B47" s="113" t="s">
        <v>167</v>
      </c>
      <c r="C47" s="44" t="s">
        <v>168</v>
      </c>
    </row>
    <row r="48" spans="1:3" s="35" customFormat="1" ht="15">
      <c r="A48" s="79"/>
      <c r="B48" s="112" t="s">
        <v>138</v>
      </c>
      <c r="C48" s="43" t="s">
        <v>169</v>
      </c>
    </row>
    <row r="49" spans="1:3" s="35" customFormat="1" ht="15">
      <c r="A49" s="79"/>
      <c r="B49" s="112" t="s">
        <v>139</v>
      </c>
      <c r="C49" s="43" t="s">
        <v>245</v>
      </c>
    </row>
    <row r="50" spans="1:3" ht="15">
      <c r="A50" s="79"/>
      <c r="B50" s="112" t="s">
        <v>172</v>
      </c>
      <c r="C50" s="43" t="s">
        <v>173</v>
      </c>
    </row>
    <row r="51" spans="1:3" ht="15">
      <c r="A51" s="79"/>
      <c r="B51" s="112" t="s">
        <v>174</v>
      </c>
      <c r="C51" s="43" t="s">
        <v>175</v>
      </c>
    </row>
    <row r="52" spans="1:3" ht="15">
      <c r="A52" s="79"/>
      <c r="B52" s="112" t="s">
        <v>176</v>
      </c>
      <c r="C52" s="43" t="s">
        <v>177</v>
      </c>
    </row>
    <row r="53" spans="1:3" ht="15">
      <c r="A53" s="79"/>
      <c r="B53" s="112" t="s">
        <v>178</v>
      </c>
      <c r="C53" s="43" t="s">
        <v>179</v>
      </c>
    </row>
    <row r="54" spans="1:3" ht="15">
      <c r="A54" s="79"/>
      <c r="B54" s="112" t="s">
        <v>180</v>
      </c>
      <c r="C54" s="43" t="s">
        <v>182</v>
      </c>
    </row>
    <row r="55" spans="1:3" ht="15">
      <c r="A55" s="79"/>
      <c r="B55" s="112" t="s">
        <v>183</v>
      </c>
      <c r="C55" s="43" t="s">
        <v>184</v>
      </c>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6" r:id="rId1"/>
</worksheet>
</file>

<file path=xl/worksheets/sheet10.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292" t="s">
        <v>201</v>
      </c>
      <c r="B1" s="292"/>
      <c r="C1" s="292"/>
      <c r="D1" s="292"/>
      <c r="E1" s="292"/>
      <c r="F1" s="292"/>
      <c r="G1" s="292"/>
    </row>
    <row r="2" spans="1:7" ht="23.25" customHeight="1" thickBot="1">
      <c r="A2" s="77" t="s">
        <v>221</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328</v>
      </c>
      <c r="B4" s="15" t="s">
        <v>223</v>
      </c>
      <c r="C4" s="16"/>
      <c r="D4" s="16"/>
      <c r="E4" s="16"/>
      <c r="F4" s="97"/>
      <c r="G4" s="100"/>
    </row>
    <row r="5" spans="1:7" ht="23.25" customHeight="1" thickBot="1">
      <c r="A5" s="15" t="s">
        <v>127</v>
      </c>
      <c r="B5" s="15" t="s">
        <v>223</v>
      </c>
      <c r="C5" s="16"/>
      <c r="D5" s="16"/>
      <c r="E5" s="16"/>
      <c r="F5" s="98"/>
      <c r="G5" s="100"/>
    </row>
    <row r="6" spans="1:7" ht="23.25" customHeight="1" thickBot="1">
      <c r="A6" s="15" t="s">
        <v>128</v>
      </c>
      <c r="B6" s="15" t="s">
        <v>223</v>
      </c>
      <c r="C6" s="16"/>
      <c r="D6" s="16"/>
      <c r="E6" s="16"/>
      <c r="F6" s="98"/>
      <c r="G6" s="101"/>
    </row>
    <row r="7" spans="1:7" ht="23.25" customHeight="1" thickBot="1">
      <c r="A7" s="15" t="s">
        <v>129</v>
      </c>
      <c r="B7" s="15" t="s">
        <v>223</v>
      </c>
      <c r="C7" s="16">
        <v>43200</v>
      </c>
      <c r="D7" s="16">
        <v>720</v>
      </c>
      <c r="E7" s="16">
        <f>SUM(C7-D7)</f>
        <v>42480</v>
      </c>
      <c r="F7" s="98">
        <v>76</v>
      </c>
      <c r="G7" s="100">
        <f aca="true" t="shared" si="0" ref="G7:G12">(E7-F7)/E7</f>
        <v>0.9982109227871939</v>
      </c>
    </row>
    <row r="8" spans="1:7" ht="23.25" customHeight="1" thickBot="1">
      <c r="A8" s="15" t="s">
        <v>130</v>
      </c>
      <c r="B8" s="15" t="s">
        <v>223</v>
      </c>
      <c r="C8" s="16">
        <v>44640</v>
      </c>
      <c r="D8" s="16">
        <v>2880</v>
      </c>
      <c r="E8" s="16">
        <f>SUM(C8-D8)</f>
        <v>41760</v>
      </c>
      <c r="F8" s="98">
        <v>96</v>
      </c>
      <c r="G8" s="100">
        <f t="shared" si="0"/>
        <v>0.9977011494252873</v>
      </c>
    </row>
    <row r="9" spans="1:7" ht="23.25" customHeight="1" thickBot="1">
      <c r="A9" s="15" t="s">
        <v>131</v>
      </c>
      <c r="B9" s="15" t="s">
        <v>223</v>
      </c>
      <c r="C9" s="16">
        <v>43200</v>
      </c>
      <c r="D9" s="16">
        <v>1872</v>
      </c>
      <c r="E9" s="16">
        <f aca="true" t="shared" si="1" ref="E9:E15">SUM(C9-D9)</f>
        <v>41328</v>
      </c>
      <c r="F9" s="15">
        <v>0</v>
      </c>
      <c r="G9" s="101">
        <f t="shared" si="0"/>
        <v>1</v>
      </c>
    </row>
    <row r="10" spans="1:7" ht="23.25" customHeight="1" thickBot="1">
      <c r="A10" s="15" t="s">
        <v>132</v>
      </c>
      <c r="B10" s="15" t="s">
        <v>223</v>
      </c>
      <c r="C10" s="16">
        <v>44640</v>
      </c>
      <c r="D10" s="16">
        <v>1173</v>
      </c>
      <c r="E10" s="16">
        <f t="shared" si="1"/>
        <v>43467</v>
      </c>
      <c r="F10" s="15">
        <v>0</v>
      </c>
      <c r="G10" s="101">
        <f t="shared" si="0"/>
        <v>1</v>
      </c>
    </row>
    <row r="11" spans="1:7" ht="23.25" customHeight="1" thickBot="1">
      <c r="A11" s="15" t="s">
        <v>133</v>
      </c>
      <c r="B11" s="15" t="s">
        <v>223</v>
      </c>
      <c r="C11" s="16">
        <v>44640</v>
      </c>
      <c r="D11" s="16">
        <v>3145</v>
      </c>
      <c r="E11" s="16">
        <f t="shared" si="1"/>
        <v>41495</v>
      </c>
      <c r="F11" s="15">
        <v>0</v>
      </c>
      <c r="G11" s="101">
        <f t="shared" si="0"/>
        <v>1</v>
      </c>
    </row>
    <row r="12" spans="1:7" ht="23.25" customHeight="1" thickBot="1">
      <c r="A12" s="15" t="s">
        <v>134</v>
      </c>
      <c r="B12" s="15" t="s">
        <v>223</v>
      </c>
      <c r="C12" s="16">
        <v>43200</v>
      </c>
      <c r="D12" s="16">
        <v>1320</v>
      </c>
      <c r="E12" s="16">
        <f t="shared" si="1"/>
        <v>41880</v>
      </c>
      <c r="F12" s="16">
        <v>0</v>
      </c>
      <c r="G12" s="101">
        <f t="shared" si="0"/>
        <v>1</v>
      </c>
    </row>
    <row r="13" spans="1:7" ht="23.25" customHeight="1" thickBot="1">
      <c r="A13" s="17" t="s">
        <v>135</v>
      </c>
      <c r="B13" s="15" t="s">
        <v>223</v>
      </c>
      <c r="C13" s="16">
        <v>44640</v>
      </c>
      <c r="D13" s="16">
        <v>1198</v>
      </c>
      <c r="E13" s="183">
        <f t="shared" si="1"/>
        <v>43442</v>
      </c>
      <c r="F13" s="18">
        <v>0</v>
      </c>
      <c r="G13" s="101">
        <f>(E13-F13)/E13</f>
        <v>1</v>
      </c>
    </row>
    <row r="14" spans="1:7" ht="23.25" customHeight="1" thickBot="1">
      <c r="A14" s="17" t="s">
        <v>140</v>
      </c>
      <c r="B14" s="15" t="s">
        <v>223</v>
      </c>
      <c r="C14" s="16">
        <v>43200</v>
      </c>
      <c r="D14" s="16">
        <v>1665</v>
      </c>
      <c r="E14" s="16">
        <f t="shared" si="1"/>
        <v>41535</v>
      </c>
      <c r="F14" s="18">
        <v>146</v>
      </c>
      <c r="G14" s="101">
        <f>(E14-F14)/E14</f>
        <v>0.9964848922595402</v>
      </c>
    </row>
    <row r="15" spans="1:7" ht="23.25" customHeight="1" thickBot="1">
      <c r="A15" s="17" t="s">
        <v>141</v>
      </c>
      <c r="B15" s="15" t="s">
        <v>223</v>
      </c>
      <c r="C15" s="18">
        <v>44640</v>
      </c>
      <c r="D15" s="16">
        <v>2560</v>
      </c>
      <c r="E15" s="183">
        <f t="shared" si="1"/>
        <v>42080</v>
      </c>
      <c r="F15" s="204">
        <v>0</v>
      </c>
      <c r="G15" s="101">
        <f>(E15-F15)/E15</f>
        <v>1</v>
      </c>
    </row>
    <row r="16" spans="1:7" ht="23.25" customHeight="1">
      <c r="A16" s="293" t="s">
        <v>222</v>
      </c>
      <c r="B16" s="293" t="s">
        <v>223</v>
      </c>
      <c r="C16" s="295">
        <f>SUM(C4:C15)</f>
        <v>396000</v>
      </c>
      <c r="D16" s="295">
        <f>SUM(D4:D15)</f>
        <v>16533</v>
      </c>
      <c r="E16" s="295">
        <f>SUM(E4:E15)</f>
        <v>379467</v>
      </c>
      <c r="F16" s="295">
        <f>SUM(F4:F15)</f>
        <v>318</v>
      </c>
      <c r="G16" s="297">
        <f>(E16-F16)/E16</f>
        <v>0.9991619824648784</v>
      </c>
    </row>
    <row r="17" spans="1:7" ht="23.25" customHeight="1" thickBot="1">
      <c r="A17" s="294"/>
      <c r="B17" s="294"/>
      <c r="C17" s="296"/>
      <c r="D17" s="296"/>
      <c r="E17" s="296"/>
      <c r="F17" s="296"/>
      <c r="G17" s="298"/>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299" t="s">
        <v>220</v>
      </c>
      <c r="B1" s="299"/>
      <c r="C1" s="299"/>
      <c r="D1" s="299"/>
      <c r="E1" s="299"/>
      <c r="F1" s="299"/>
      <c r="G1" s="299"/>
    </row>
    <row r="2" ht="23.25" customHeight="1" thickBot="1">
      <c r="A2" s="77" t="s">
        <v>221</v>
      </c>
    </row>
    <row r="3" spans="1:7" ht="22.5" thickBot="1">
      <c r="A3" s="19" t="s">
        <v>136</v>
      </c>
      <c r="B3" s="19" t="s">
        <v>137</v>
      </c>
      <c r="C3" s="19" t="s">
        <v>119</v>
      </c>
      <c r="D3" s="19" t="s">
        <v>122</v>
      </c>
      <c r="E3" s="19" t="s">
        <v>123</v>
      </c>
      <c r="F3" s="96" t="s">
        <v>124</v>
      </c>
      <c r="G3" s="99" t="s">
        <v>125</v>
      </c>
    </row>
    <row r="4" spans="1:7" ht="23.25" customHeight="1" thickBot="1">
      <c r="A4" s="15" t="s">
        <v>328</v>
      </c>
      <c r="B4" s="15" t="s">
        <v>203</v>
      </c>
      <c r="C4" s="16"/>
      <c r="D4" s="16"/>
      <c r="E4" s="16"/>
      <c r="F4" s="97"/>
      <c r="G4" s="100"/>
    </row>
    <row r="5" spans="1:7" ht="23.25" customHeight="1" thickBot="1">
      <c r="A5" s="15" t="s">
        <v>127</v>
      </c>
      <c r="B5" s="15" t="s">
        <v>203</v>
      </c>
      <c r="C5" s="16"/>
      <c r="D5" s="16"/>
      <c r="E5" s="16"/>
      <c r="F5" s="98"/>
      <c r="G5" s="100"/>
    </row>
    <row r="6" spans="1:7" ht="23.25" customHeight="1" thickBot="1">
      <c r="A6" s="15" t="s">
        <v>128</v>
      </c>
      <c r="B6" s="15" t="s">
        <v>203</v>
      </c>
      <c r="C6" s="16"/>
      <c r="D6" s="16"/>
      <c r="E6" s="16"/>
      <c r="F6" s="98"/>
      <c r="G6" s="100"/>
    </row>
    <row r="7" spans="1:7" ht="23.25" customHeight="1" thickBot="1">
      <c r="A7" s="15" t="s">
        <v>129</v>
      </c>
      <c r="B7" s="15" t="s">
        <v>203</v>
      </c>
      <c r="C7" s="16">
        <v>43200</v>
      </c>
      <c r="D7" s="16">
        <v>720</v>
      </c>
      <c r="E7" s="16">
        <f>SUM(C7-D7)</f>
        <v>42480</v>
      </c>
      <c r="F7" s="98">
        <v>176</v>
      </c>
      <c r="G7" s="100">
        <f aca="true" t="shared" si="0" ref="G7:G13">(E7-F7)/E7</f>
        <v>0.9958568738229755</v>
      </c>
    </row>
    <row r="8" spans="1:7" ht="23.25" customHeight="1" thickBot="1">
      <c r="A8" s="15" t="s">
        <v>130</v>
      </c>
      <c r="B8" s="15" t="s">
        <v>203</v>
      </c>
      <c r="C8" s="16">
        <v>44640</v>
      </c>
      <c r="D8" s="16">
        <v>2880</v>
      </c>
      <c r="E8" s="16">
        <f>SUM(C8-D8)</f>
        <v>41760</v>
      </c>
      <c r="F8" s="98">
        <v>96</v>
      </c>
      <c r="G8" s="100">
        <f t="shared" si="0"/>
        <v>0.9977011494252873</v>
      </c>
    </row>
    <row r="9" spans="1:7" ht="23.25" customHeight="1" thickBot="1">
      <c r="A9" s="15" t="s">
        <v>131</v>
      </c>
      <c r="B9" s="15" t="s">
        <v>203</v>
      </c>
      <c r="C9" s="16">
        <v>43200</v>
      </c>
      <c r="D9" s="16">
        <v>1872</v>
      </c>
      <c r="E9" s="16">
        <f aca="true" t="shared" si="1" ref="E9:E15">SUM(C9-D9)</f>
        <v>41328</v>
      </c>
      <c r="F9" s="15">
        <v>65</v>
      </c>
      <c r="G9" s="100">
        <f t="shared" si="0"/>
        <v>0.9984272164150213</v>
      </c>
    </row>
    <row r="10" spans="1:7" ht="23.25" customHeight="1" thickBot="1">
      <c r="A10" s="15" t="s">
        <v>132</v>
      </c>
      <c r="B10" s="15" t="s">
        <v>203</v>
      </c>
      <c r="C10" s="16">
        <v>44640</v>
      </c>
      <c r="D10" s="16">
        <v>1173</v>
      </c>
      <c r="E10" s="16">
        <f t="shared" si="1"/>
        <v>43467</v>
      </c>
      <c r="F10" s="15">
        <v>216</v>
      </c>
      <c r="G10" s="100">
        <f t="shared" si="0"/>
        <v>0.9950307129546553</v>
      </c>
    </row>
    <row r="11" spans="1:7" ht="23.25" customHeight="1" thickBot="1">
      <c r="A11" s="15" t="s">
        <v>133</v>
      </c>
      <c r="B11" s="15" t="s">
        <v>203</v>
      </c>
      <c r="C11" s="16">
        <v>44640</v>
      </c>
      <c r="D11" s="16">
        <v>3145</v>
      </c>
      <c r="E11" s="16">
        <f t="shared" si="1"/>
        <v>41495</v>
      </c>
      <c r="F11" s="15">
        <v>0</v>
      </c>
      <c r="G11" s="100">
        <f t="shared" si="0"/>
        <v>1</v>
      </c>
    </row>
    <row r="12" spans="1:7" ht="23.25" customHeight="1" thickBot="1">
      <c r="A12" s="15" t="s">
        <v>134</v>
      </c>
      <c r="B12" s="15" t="s">
        <v>203</v>
      </c>
      <c r="C12" s="16">
        <v>43200</v>
      </c>
      <c r="D12" s="16">
        <v>1320</v>
      </c>
      <c r="E12" s="16">
        <f t="shared" si="1"/>
        <v>41880</v>
      </c>
      <c r="F12" s="16">
        <v>33</v>
      </c>
      <c r="G12" s="100">
        <f t="shared" si="0"/>
        <v>0.9992120343839541</v>
      </c>
    </row>
    <row r="13" spans="1:7" ht="23.25" customHeight="1" thickBot="1">
      <c r="A13" s="17" t="s">
        <v>135</v>
      </c>
      <c r="B13" s="15" t="s">
        <v>203</v>
      </c>
      <c r="C13" s="16">
        <v>44640</v>
      </c>
      <c r="D13" s="16">
        <v>1198</v>
      </c>
      <c r="E13" s="183">
        <f t="shared" si="1"/>
        <v>43442</v>
      </c>
      <c r="F13" s="18">
        <v>0</v>
      </c>
      <c r="G13" s="100">
        <f t="shared" si="0"/>
        <v>1</v>
      </c>
    </row>
    <row r="14" spans="1:7" ht="23.25" customHeight="1" thickBot="1">
      <c r="A14" s="17" t="s">
        <v>140</v>
      </c>
      <c r="B14" s="15" t="s">
        <v>203</v>
      </c>
      <c r="C14" s="16">
        <v>43200</v>
      </c>
      <c r="D14" s="16">
        <v>1665</v>
      </c>
      <c r="E14" s="16">
        <f t="shared" si="1"/>
        <v>41535</v>
      </c>
      <c r="F14" s="18">
        <v>146</v>
      </c>
      <c r="G14" s="101">
        <f>(E14-F14)/E14</f>
        <v>0.9964848922595402</v>
      </c>
    </row>
    <row r="15" spans="1:7" ht="23.25" customHeight="1" thickBot="1">
      <c r="A15" s="17" t="s">
        <v>141</v>
      </c>
      <c r="B15" s="15" t="s">
        <v>203</v>
      </c>
      <c r="C15" s="18">
        <v>44640</v>
      </c>
      <c r="D15" s="16">
        <v>2560</v>
      </c>
      <c r="E15" s="183">
        <f t="shared" si="1"/>
        <v>42080</v>
      </c>
      <c r="F15" s="204">
        <v>0</v>
      </c>
      <c r="G15" s="101">
        <f>(E15-F15)/E15</f>
        <v>1</v>
      </c>
    </row>
    <row r="16" spans="1:7" ht="23.25" customHeight="1">
      <c r="A16" s="293" t="s">
        <v>222</v>
      </c>
      <c r="B16" s="293" t="s">
        <v>203</v>
      </c>
      <c r="C16" s="295">
        <f>SUM(C4:C15)</f>
        <v>396000</v>
      </c>
      <c r="D16" s="295">
        <f>SUM(D4:D15)</f>
        <v>16533</v>
      </c>
      <c r="E16" s="295">
        <f>SUM(E4:E15)</f>
        <v>379467</v>
      </c>
      <c r="F16" s="295">
        <f>SUM(F4:F15)</f>
        <v>732</v>
      </c>
      <c r="G16" s="300">
        <f>(E16-F16)/E16</f>
        <v>0.9980709785040597</v>
      </c>
    </row>
    <row r="17" spans="1:7" ht="23.25" customHeight="1" thickBot="1">
      <c r="A17" s="294"/>
      <c r="B17" s="294"/>
      <c r="C17" s="296"/>
      <c r="D17" s="296"/>
      <c r="E17" s="296"/>
      <c r="F17" s="296"/>
      <c r="G17" s="301"/>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scale="94" r:id="rId1"/>
</worksheet>
</file>

<file path=xl/worksheets/sheet12.xml><?xml version="1.0" encoding="utf-8"?>
<worksheet xmlns="http://schemas.openxmlformats.org/spreadsheetml/2006/main" xmlns:r="http://schemas.openxmlformats.org/officeDocument/2006/relationships">
  <sheetPr>
    <tabColor indexed="50"/>
  </sheetPr>
  <dimension ref="A1:R59"/>
  <sheetViews>
    <sheetView zoomScale="75" zoomScaleNormal="75" zoomScalePageLayoutView="0" workbookViewId="0" topLeftCell="A1">
      <selection activeCell="A1" sqref="A1:G1"/>
    </sheetView>
  </sheetViews>
  <sheetFormatPr defaultColWidth="9.140625" defaultRowHeight="12.75"/>
  <cols>
    <col min="1" max="1" width="7.140625" style="120" bestFit="1" customWidth="1"/>
    <col min="2" max="2" width="31.28125" style="120" bestFit="1" customWidth="1"/>
    <col min="3" max="3" width="42.421875" style="120" customWidth="1"/>
    <col min="4" max="4" width="13.00390625" style="120" customWidth="1"/>
    <col min="5" max="5" width="21.7109375" style="120" customWidth="1"/>
    <col min="6" max="6" width="14.28125" style="120" customWidth="1"/>
    <col min="7" max="7" width="26.140625" style="120" bestFit="1" customWidth="1"/>
    <col min="8" max="8" width="20.28125" style="120" customWidth="1"/>
    <col min="9" max="9" width="28.7109375" style="120" customWidth="1"/>
    <col min="10" max="10" width="38.7109375" style="120" customWidth="1"/>
    <col min="11" max="11" width="51.57421875" style="120" customWidth="1"/>
    <col min="12" max="12" width="19.7109375" style="120" customWidth="1"/>
    <col min="13" max="13" width="31.28125" style="120" customWidth="1"/>
    <col min="14" max="14" width="17.00390625" style="120" bestFit="1" customWidth="1"/>
    <col min="15" max="15" width="17.421875" style="120" bestFit="1" customWidth="1"/>
    <col min="16" max="16" width="21.8515625" style="120" customWidth="1"/>
    <col min="17" max="17" width="23.00390625" style="120" bestFit="1" customWidth="1"/>
    <col min="18" max="18" width="26.57421875" style="120" bestFit="1" customWidth="1"/>
    <col min="19" max="16384" width="9.140625" style="120" customWidth="1"/>
  </cols>
  <sheetData>
    <row r="1" spans="1:4" ht="12.75">
      <c r="A1" s="302" t="s">
        <v>329</v>
      </c>
      <c r="B1" s="303"/>
      <c r="C1" s="303"/>
      <c r="D1" s="303"/>
    </row>
    <row r="2" spans="1:4" ht="12.75">
      <c r="A2" s="303"/>
      <c r="B2" s="303"/>
      <c r="C2" s="303"/>
      <c r="D2" s="303"/>
    </row>
    <row r="3" spans="1:4" ht="12.75">
      <c r="A3" s="303"/>
      <c r="B3" s="303"/>
      <c r="C3" s="303"/>
      <c r="D3" s="303"/>
    </row>
    <row r="4" spans="1:4" ht="12.75">
      <c r="A4" s="304" t="s">
        <v>450</v>
      </c>
      <c r="B4" s="304"/>
      <c r="C4" s="305"/>
      <c r="D4" s="305"/>
    </row>
    <row r="5" spans="1:18" ht="39" thickBot="1">
      <c r="A5" s="121" t="s">
        <v>330</v>
      </c>
      <c r="B5" s="121" t="s">
        <v>331</v>
      </c>
      <c r="C5" s="121" t="s">
        <v>332</v>
      </c>
      <c r="D5" s="121" t="s">
        <v>333</v>
      </c>
      <c r="E5" s="121" t="s">
        <v>334</v>
      </c>
      <c r="F5" s="121" t="s">
        <v>335</v>
      </c>
      <c r="G5" s="121" t="s">
        <v>336</v>
      </c>
      <c r="H5" s="121" t="s">
        <v>337</v>
      </c>
      <c r="I5" s="121" t="s">
        <v>338</v>
      </c>
      <c r="J5" s="121" t="s">
        <v>824</v>
      </c>
      <c r="K5" s="121" t="s">
        <v>339</v>
      </c>
      <c r="L5" s="121" t="s">
        <v>340</v>
      </c>
      <c r="M5" s="121" t="s">
        <v>341</v>
      </c>
      <c r="N5" s="121" t="s">
        <v>342</v>
      </c>
      <c r="O5" s="121" t="s">
        <v>343</v>
      </c>
      <c r="P5" s="121" t="s">
        <v>344</v>
      </c>
      <c r="Q5" s="121" t="s">
        <v>345</v>
      </c>
      <c r="R5" s="121" t="s">
        <v>346</v>
      </c>
    </row>
    <row r="6" spans="1:18" ht="48">
      <c r="A6" s="122">
        <v>1</v>
      </c>
      <c r="B6" s="123" t="s">
        <v>347</v>
      </c>
      <c r="C6" s="124" t="s">
        <v>348</v>
      </c>
      <c r="D6" s="122">
        <v>2</v>
      </c>
      <c r="E6" s="124" t="s">
        <v>349</v>
      </c>
      <c r="F6" s="124" t="s">
        <v>350</v>
      </c>
      <c r="G6" s="124" t="s">
        <v>351</v>
      </c>
      <c r="H6" s="124" t="s">
        <v>352</v>
      </c>
      <c r="I6" s="124" t="s">
        <v>350</v>
      </c>
      <c r="J6" s="125" t="s">
        <v>825</v>
      </c>
      <c r="K6" s="124" t="s">
        <v>353</v>
      </c>
      <c r="L6" s="124" t="s">
        <v>354</v>
      </c>
      <c r="M6" s="132" t="s">
        <v>451</v>
      </c>
      <c r="N6" s="124" t="s">
        <v>826</v>
      </c>
      <c r="O6" s="124" t="s">
        <v>355</v>
      </c>
      <c r="P6" s="124" t="s">
        <v>356</v>
      </c>
      <c r="Q6" s="124" t="s">
        <v>357</v>
      </c>
      <c r="R6" s="124" t="s">
        <v>358</v>
      </c>
    </row>
    <row r="7" spans="1:18" s="131" customFormat="1" ht="204">
      <c r="A7" s="127">
        <v>2</v>
      </c>
      <c r="B7" s="128" t="s">
        <v>359</v>
      </c>
      <c r="C7" s="129" t="s">
        <v>361</v>
      </c>
      <c r="D7" s="130">
        <v>1</v>
      </c>
      <c r="E7" s="124" t="s">
        <v>349</v>
      </c>
      <c r="F7" s="124" t="s">
        <v>362</v>
      </c>
      <c r="G7" s="129" t="s">
        <v>351</v>
      </c>
      <c r="H7" s="129" t="s">
        <v>363</v>
      </c>
      <c r="I7" s="129" t="s">
        <v>350</v>
      </c>
      <c r="J7" s="129" t="s">
        <v>364</v>
      </c>
      <c r="K7" s="129" t="s">
        <v>365</v>
      </c>
      <c r="L7" s="129" t="s">
        <v>366</v>
      </c>
      <c r="M7" s="129" t="s">
        <v>367</v>
      </c>
      <c r="N7" s="129" t="s">
        <v>368</v>
      </c>
      <c r="O7" s="129" t="s">
        <v>368</v>
      </c>
      <c r="P7" s="129" t="s">
        <v>369</v>
      </c>
      <c r="Q7" s="124" t="s">
        <v>357</v>
      </c>
      <c r="R7" s="129" t="s">
        <v>370</v>
      </c>
    </row>
    <row r="8" spans="1:18" ht="84">
      <c r="A8" s="127">
        <v>3</v>
      </c>
      <c r="B8" s="128" t="s">
        <v>371</v>
      </c>
      <c r="C8" s="129" t="s">
        <v>372</v>
      </c>
      <c r="D8" s="130">
        <v>1</v>
      </c>
      <c r="E8" s="124" t="s">
        <v>349</v>
      </c>
      <c r="F8" s="124" t="s">
        <v>373</v>
      </c>
      <c r="G8" s="129" t="s">
        <v>351</v>
      </c>
      <c r="H8" s="129" t="s">
        <v>363</v>
      </c>
      <c r="I8" s="129" t="s">
        <v>350</v>
      </c>
      <c r="J8" s="129" t="s">
        <v>364</v>
      </c>
      <c r="K8" s="129" t="s">
        <v>384</v>
      </c>
      <c r="L8" s="129" t="s">
        <v>366</v>
      </c>
      <c r="M8" s="132" t="s">
        <v>385</v>
      </c>
      <c r="N8" s="129" t="s">
        <v>386</v>
      </c>
      <c r="O8" s="129" t="s">
        <v>387</v>
      </c>
      <c r="P8" s="129" t="s">
        <v>388</v>
      </c>
      <c r="Q8" s="124" t="s">
        <v>357</v>
      </c>
      <c r="R8" s="129" t="s">
        <v>358</v>
      </c>
    </row>
    <row r="9" spans="1:18" ht="48">
      <c r="A9" s="127">
        <v>4</v>
      </c>
      <c r="B9" s="128" t="s">
        <v>389</v>
      </c>
      <c r="C9" s="129" t="s">
        <v>392</v>
      </c>
      <c r="D9" s="130">
        <v>1</v>
      </c>
      <c r="E9" s="129" t="s">
        <v>393</v>
      </c>
      <c r="F9" s="124" t="s">
        <v>394</v>
      </c>
      <c r="G9" s="129" t="s">
        <v>395</v>
      </c>
      <c r="H9" s="129" t="s">
        <v>396</v>
      </c>
      <c r="I9" s="129" t="s">
        <v>350</v>
      </c>
      <c r="J9" s="125" t="s">
        <v>827</v>
      </c>
      <c r="K9" s="129" t="s">
        <v>397</v>
      </c>
      <c r="L9" s="129" t="s">
        <v>366</v>
      </c>
      <c r="M9" s="129" t="s">
        <v>402</v>
      </c>
      <c r="N9" s="129" t="s">
        <v>368</v>
      </c>
      <c r="O9" s="129" t="s">
        <v>368</v>
      </c>
      <c r="P9" s="129" t="s">
        <v>403</v>
      </c>
      <c r="Q9" s="124" t="s">
        <v>357</v>
      </c>
      <c r="R9" s="129"/>
    </row>
    <row r="10" spans="1:18" ht="72">
      <c r="A10" s="127">
        <v>5</v>
      </c>
      <c r="B10" s="128" t="s">
        <v>404</v>
      </c>
      <c r="C10" s="129" t="s">
        <v>418</v>
      </c>
      <c r="D10" s="130">
        <v>1</v>
      </c>
      <c r="E10" s="129" t="s">
        <v>393</v>
      </c>
      <c r="F10" s="129" t="s">
        <v>394</v>
      </c>
      <c r="G10" s="129" t="s">
        <v>395</v>
      </c>
      <c r="H10" s="129" t="s">
        <v>396</v>
      </c>
      <c r="I10" s="129" t="s">
        <v>350</v>
      </c>
      <c r="J10" s="133" t="s">
        <v>828</v>
      </c>
      <c r="K10" s="129" t="s">
        <v>419</v>
      </c>
      <c r="L10" s="129" t="s">
        <v>366</v>
      </c>
      <c r="M10" s="129" t="s">
        <v>420</v>
      </c>
      <c r="N10" s="129" t="s">
        <v>368</v>
      </c>
      <c r="O10" s="129" t="s">
        <v>368</v>
      </c>
      <c r="P10" s="129" t="s">
        <v>421</v>
      </c>
      <c r="Q10" s="124" t="s">
        <v>357</v>
      </c>
      <c r="R10" s="129" t="s">
        <v>422</v>
      </c>
    </row>
    <row r="11" spans="1:18" ht="72">
      <c r="A11" s="130">
        <v>6</v>
      </c>
      <c r="B11" s="128" t="s">
        <v>423</v>
      </c>
      <c r="C11" s="129" t="s">
        <v>424</v>
      </c>
      <c r="D11" s="130">
        <v>3</v>
      </c>
      <c r="E11" s="129" t="s">
        <v>393</v>
      </c>
      <c r="F11" s="124" t="s">
        <v>350</v>
      </c>
      <c r="G11" s="129" t="s">
        <v>425</v>
      </c>
      <c r="H11" s="129" t="s">
        <v>396</v>
      </c>
      <c r="I11" s="129" t="s">
        <v>426</v>
      </c>
      <c r="J11" s="133" t="s">
        <v>829</v>
      </c>
      <c r="K11" s="129" t="s">
        <v>427</v>
      </c>
      <c r="L11" s="129" t="s">
        <v>428</v>
      </c>
      <c r="M11" s="132" t="s">
        <v>429</v>
      </c>
      <c r="N11" s="129" t="s">
        <v>830</v>
      </c>
      <c r="O11" s="129" t="s">
        <v>430</v>
      </c>
      <c r="P11" s="129" t="s">
        <v>431</v>
      </c>
      <c r="Q11" s="124" t="s">
        <v>432</v>
      </c>
      <c r="R11" s="129"/>
    </row>
    <row r="12" spans="1:18" ht="60">
      <c r="A12" s="127">
        <v>7</v>
      </c>
      <c r="B12" s="128" t="s">
        <v>433</v>
      </c>
      <c r="C12" s="129" t="s">
        <v>434</v>
      </c>
      <c r="D12" s="130">
        <v>1</v>
      </c>
      <c r="E12" s="129" t="s">
        <v>393</v>
      </c>
      <c r="F12" s="124" t="s">
        <v>350</v>
      </c>
      <c r="G12" s="129" t="s">
        <v>425</v>
      </c>
      <c r="H12" s="129" t="s">
        <v>396</v>
      </c>
      <c r="I12" s="129" t="s">
        <v>435</v>
      </c>
      <c r="J12" s="133" t="s">
        <v>831</v>
      </c>
      <c r="K12" s="129" t="s">
        <v>436</v>
      </c>
      <c r="L12" s="129" t="s">
        <v>366</v>
      </c>
      <c r="M12" s="132" t="s">
        <v>437</v>
      </c>
      <c r="N12" s="129" t="s">
        <v>830</v>
      </c>
      <c r="O12" s="129" t="s">
        <v>430</v>
      </c>
      <c r="P12" s="129" t="s">
        <v>438</v>
      </c>
      <c r="Q12" s="124" t="s">
        <v>357</v>
      </c>
      <c r="R12" s="129"/>
    </row>
    <row r="13" spans="1:18" ht="60">
      <c r="A13" s="127">
        <v>8</v>
      </c>
      <c r="B13" s="128" t="s">
        <v>439</v>
      </c>
      <c r="C13" s="129" t="s">
        <v>444</v>
      </c>
      <c r="D13" s="130">
        <v>1</v>
      </c>
      <c r="E13" s="129" t="s">
        <v>393</v>
      </c>
      <c r="F13" s="124" t="s">
        <v>350</v>
      </c>
      <c r="G13" s="129" t="s">
        <v>425</v>
      </c>
      <c r="H13" s="129" t="s">
        <v>445</v>
      </c>
      <c r="I13" s="129" t="s">
        <v>446</v>
      </c>
      <c r="J13" s="133" t="s">
        <v>832</v>
      </c>
      <c r="K13" s="129" t="s">
        <v>447</v>
      </c>
      <c r="L13" s="129" t="s">
        <v>366</v>
      </c>
      <c r="M13" s="132" t="s">
        <v>448</v>
      </c>
      <c r="N13" s="129" t="s">
        <v>830</v>
      </c>
      <c r="O13" s="129" t="s">
        <v>430</v>
      </c>
      <c r="P13" s="129" t="s">
        <v>449</v>
      </c>
      <c r="Q13" s="124" t="s">
        <v>357</v>
      </c>
      <c r="R13" s="129" t="s">
        <v>422</v>
      </c>
    </row>
    <row r="14" spans="1:18" ht="72">
      <c r="A14" s="127">
        <v>9</v>
      </c>
      <c r="B14" s="128" t="s">
        <v>453</v>
      </c>
      <c r="C14" s="129" t="s">
        <v>461</v>
      </c>
      <c r="D14" s="130">
        <v>1</v>
      </c>
      <c r="E14" s="124" t="s">
        <v>349</v>
      </c>
      <c r="F14" s="124" t="s">
        <v>462</v>
      </c>
      <c r="G14" s="129" t="s">
        <v>463</v>
      </c>
      <c r="H14" s="129" t="s">
        <v>396</v>
      </c>
      <c r="I14" s="129" t="s">
        <v>350</v>
      </c>
      <c r="J14" s="133" t="s">
        <v>833</v>
      </c>
      <c r="K14" s="129" t="s">
        <v>464</v>
      </c>
      <c r="L14" s="129" t="s">
        <v>366</v>
      </c>
      <c r="M14" s="129" t="s">
        <v>465</v>
      </c>
      <c r="N14" s="129" t="s">
        <v>368</v>
      </c>
      <c r="O14" s="129" t="s">
        <v>368</v>
      </c>
      <c r="P14" s="129" t="s">
        <v>466</v>
      </c>
      <c r="Q14" s="124" t="s">
        <v>357</v>
      </c>
      <c r="R14" s="129"/>
    </row>
    <row r="15" spans="1:18" ht="48">
      <c r="A15" s="127">
        <v>10</v>
      </c>
      <c r="B15" s="128" t="s">
        <v>467</v>
      </c>
      <c r="C15" s="129" t="s">
        <v>468</v>
      </c>
      <c r="D15" s="130">
        <v>1</v>
      </c>
      <c r="E15" s="129" t="s">
        <v>393</v>
      </c>
      <c r="F15" s="124" t="s">
        <v>350</v>
      </c>
      <c r="G15" s="129" t="s">
        <v>425</v>
      </c>
      <c r="H15" s="129" t="s">
        <v>445</v>
      </c>
      <c r="I15" s="129" t="s">
        <v>469</v>
      </c>
      <c r="J15" s="133" t="s">
        <v>834</v>
      </c>
      <c r="K15" s="129" t="s">
        <v>470</v>
      </c>
      <c r="L15" s="129" t="s">
        <v>366</v>
      </c>
      <c r="M15" s="132" t="s">
        <v>471</v>
      </c>
      <c r="N15" s="129" t="s">
        <v>830</v>
      </c>
      <c r="O15" s="129" t="s">
        <v>430</v>
      </c>
      <c r="P15" s="129" t="s">
        <v>449</v>
      </c>
      <c r="Q15" s="129" t="s">
        <v>432</v>
      </c>
      <c r="R15" s="129" t="s">
        <v>422</v>
      </c>
    </row>
    <row r="16" spans="1:18" ht="48">
      <c r="A16" s="130">
        <v>11</v>
      </c>
      <c r="B16" s="128" t="s">
        <v>472</v>
      </c>
      <c r="C16" s="129" t="s">
        <v>473</v>
      </c>
      <c r="D16" s="130">
        <v>3</v>
      </c>
      <c r="E16" s="129" t="s">
        <v>393</v>
      </c>
      <c r="F16" s="129" t="s">
        <v>394</v>
      </c>
      <c r="G16" s="129" t="s">
        <v>395</v>
      </c>
      <c r="H16" s="129" t="s">
        <v>396</v>
      </c>
      <c r="I16" s="129" t="s">
        <v>350</v>
      </c>
      <c r="J16" s="133" t="s">
        <v>835</v>
      </c>
      <c r="K16" s="129" t="s">
        <v>474</v>
      </c>
      <c r="L16" s="129" t="s">
        <v>366</v>
      </c>
      <c r="M16" s="132" t="s">
        <v>478</v>
      </c>
      <c r="N16" s="129" t="s">
        <v>368</v>
      </c>
      <c r="O16" s="129" t="s">
        <v>368</v>
      </c>
      <c r="P16" s="134"/>
      <c r="Q16" s="124" t="s">
        <v>357</v>
      </c>
      <c r="R16" s="129"/>
    </row>
    <row r="17" spans="1:18" ht="48">
      <c r="A17" s="127">
        <v>12</v>
      </c>
      <c r="B17" s="128" t="s">
        <v>479</v>
      </c>
      <c r="C17" s="129" t="s">
        <v>480</v>
      </c>
      <c r="D17" s="130">
        <v>1</v>
      </c>
      <c r="E17" s="129" t="s">
        <v>393</v>
      </c>
      <c r="F17" s="124" t="s">
        <v>350</v>
      </c>
      <c r="G17" s="129" t="s">
        <v>481</v>
      </c>
      <c r="H17" s="129" t="s">
        <v>396</v>
      </c>
      <c r="I17" s="129" t="s">
        <v>482</v>
      </c>
      <c r="J17" s="133" t="s">
        <v>836</v>
      </c>
      <c r="K17" s="129" t="s">
        <v>483</v>
      </c>
      <c r="L17" s="129" t="s">
        <v>366</v>
      </c>
      <c r="M17" s="132" t="s">
        <v>478</v>
      </c>
      <c r="N17" s="129" t="s">
        <v>830</v>
      </c>
      <c r="O17" s="129" t="s">
        <v>430</v>
      </c>
      <c r="P17" s="129" t="s">
        <v>484</v>
      </c>
      <c r="Q17" s="124" t="s">
        <v>357</v>
      </c>
      <c r="R17" s="129"/>
    </row>
    <row r="18" spans="1:18" ht="84">
      <c r="A18" s="130">
        <v>13</v>
      </c>
      <c r="B18" s="128" t="s">
        <v>485</v>
      </c>
      <c r="C18" s="129" t="s">
        <v>486</v>
      </c>
      <c r="D18" s="130">
        <v>2</v>
      </c>
      <c r="E18" s="124" t="s">
        <v>349</v>
      </c>
      <c r="F18" s="124" t="s">
        <v>350</v>
      </c>
      <c r="G18" s="129" t="s">
        <v>395</v>
      </c>
      <c r="H18" s="129" t="s">
        <v>363</v>
      </c>
      <c r="I18" s="129" t="s">
        <v>350</v>
      </c>
      <c r="J18" s="133" t="s">
        <v>837</v>
      </c>
      <c r="K18" s="129" t="s">
        <v>487</v>
      </c>
      <c r="L18" s="129" t="s">
        <v>366</v>
      </c>
      <c r="M18" s="132" t="s">
        <v>488</v>
      </c>
      <c r="N18" s="129" t="s">
        <v>368</v>
      </c>
      <c r="O18" s="129" t="s">
        <v>368</v>
      </c>
      <c r="P18" s="129" t="s">
        <v>489</v>
      </c>
      <c r="Q18" s="124" t="s">
        <v>357</v>
      </c>
      <c r="R18" s="129"/>
    </row>
    <row r="19" spans="1:18" ht="60">
      <c r="A19" s="130">
        <v>14</v>
      </c>
      <c r="B19" s="128" t="s">
        <v>490</v>
      </c>
      <c r="C19" s="129" t="s">
        <v>491</v>
      </c>
      <c r="D19" s="130">
        <v>3</v>
      </c>
      <c r="E19" s="129" t="s">
        <v>393</v>
      </c>
      <c r="F19" s="124" t="s">
        <v>350</v>
      </c>
      <c r="G19" s="129" t="s">
        <v>425</v>
      </c>
      <c r="H19" s="129" t="s">
        <v>396</v>
      </c>
      <c r="I19" s="129" t="s">
        <v>492</v>
      </c>
      <c r="J19" s="133" t="s">
        <v>838</v>
      </c>
      <c r="K19" s="129" t="s">
        <v>493</v>
      </c>
      <c r="L19" s="129" t="s">
        <v>366</v>
      </c>
      <c r="M19" s="129" t="s">
        <v>494</v>
      </c>
      <c r="N19" s="129" t="s">
        <v>830</v>
      </c>
      <c r="O19" s="129" t="s">
        <v>430</v>
      </c>
      <c r="P19" s="129" t="s">
        <v>431</v>
      </c>
      <c r="Q19" s="124" t="s">
        <v>357</v>
      </c>
      <c r="R19" s="129"/>
    </row>
    <row r="20" spans="1:18" ht="84">
      <c r="A20" s="127">
        <v>15</v>
      </c>
      <c r="B20" s="128" t="s">
        <v>495</v>
      </c>
      <c r="C20" s="129" t="s">
        <v>496</v>
      </c>
      <c r="D20" s="130">
        <v>1</v>
      </c>
      <c r="E20" s="124" t="s">
        <v>349</v>
      </c>
      <c r="F20" s="124" t="s">
        <v>497</v>
      </c>
      <c r="G20" s="129" t="s">
        <v>351</v>
      </c>
      <c r="H20" s="129" t="s">
        <v>363</v>
      </c>
      <c r="I20" s="129" t="s">
        <v>512</v>
      </c>
      <c r="J20" s="133" t="s">
        <v>839</v>
      </c>
      <c r="K20" s="129" t="s">
        <v>513</v>
      </c>
      <c r="L20" s="129" t="s">
        <v>514</v>
      </c>
      <c r="M20" s="129" t="s">
        <v>515</v>
      </c>
      <c r="N20" s="129" t="s">
        <v>368</v>
      </c>
      <c r="O20" s="129" t="s">
        <v>430</v>
      </c>
      <c r="P20" s="129" t="s">
        <v>516</v>
      </c>
      <c r="Q20" s="124" t="s">
        <v>357</v>
      </c>
      <c r="R20" s="129"/>
    </row>
    <row r="21" spans="1:18" ht="60">
      <c r="A21" s="127">
        <v>16</v>
      </c>
      <c r="B21" s="128" t="s">
        <v>517</v>
      </c>
      <c r="C21" s="129" t="s">
        <v>518</v>
      </c>
      <c r="D21" s="130">
        <v>1</v>
      </c>
      <c r="E21" s="129" t="s">
        <v>393</v>
      </c>
      <c r="F21" s="124" t="s">
        <v>350</v>
      </c>
      <c r="G21" s="129" t="s">
        <v>425</v>
      </c>
      <c r="H21" s="129" t="s">
        <v>396</v>
      </c>
      <c r="I21" s="129" t="s">
        <v>519</v>
      </c>
      <c r="J21" s="133" t="s">
        <v>840</v>
      </c>
      <c r="K21" s="129" t="s">
        <v>520</v>
      </c>
      <c r="L21" s="129" t="s">
        <v>366</v>
      </c>
      <c r="M21" s="132" t="s">
        <v>478</v>
      </c>
      <c r="N21" s="129" t="s">
        <v>830</v>
      </c>
      <c r="O21" s="129" t="s">
        <v>430</v>
      </c>
      <c r="P21" s="129" t="s">
        <v>466</v>
      </c>
      <c r="Q21" s="124" t="s">
        <v>357</v>
      </c>
      <c r="R21" s="129"/>
    </row>
    <row r="22" spans="1:18" ht="48">
      <c r="A22" s="127">
        <v>17</v>
      </c>
      <c r="B22" s="128" t="s">
        <v>521</v>
      </c>
      <c r="C22" s="129" t="s">
        <v>527</v>
      </c>
      <c r="D22" s="130">
        <v>1</v>
      </c>
      <c r="E22" s="129" t="s">
        <v>393</v>
      </c>
      <c r="F22" s="124" t="s">
        <v>394</v>
      </c>
      <c r="G22" s="129" t="s">
        <v>395</v>
      </c>
      <c r="H22" s="129" t="s">
        <v>396</v>
      </c>
      <c r="I22" s="129" t="s">
        <v>350</v>
      </c>
      <c r="J22" s="133" t="s">
        <v>840</v>
      </c>
      <c r="K22" s="129" t="s">
        <v>528</v>
      </c>
      <c r="L22" s="129" t="s">
        <v>366</v>
      </c>
      <c r="M22" s="129" t="s">
        <v>529</v>
      </c>
      <c r="N22" s="129" t="s">
        <v>368</v>
      </c>
      <c r="O22" s="129" t="s">
        <v>368</v>
      </c>
      <c r="P22" s="129" t="s">
        <v>403</v>
      </c>
      <c r="Q22" s="124" t="s">
        <v>357</v>
      </c>
      <c r="R22" s="129"/>
    </row>
    <row r="23" spans="1:18" ht="60">
      <c r="A23" s="127">
        <v>18</v>
      </c>
      <c r="B23" s="128" t="s">
        <v>530</v>
      </c>
      <c r="C23" s="129" t="s">
        <v>531</v>
      </c>
      <c r="D23" s="130">
        <v>1</v>
      </c>
      <c r="E23" s="124" t="s">
        <v>349</v>
      </c>
      <c r="F23" s="124" t="s">
        <v>462</v>
      </c>
      <c r="G23" s="129" t="s">
        <v>463</v>
      </c>
      <c r="H23" s="129" t="s">
        <v>396</v>
      </c>
      <c r="I23" s="129" t="s">
        <v>350</v>
      </c>
      <c r="J23" s="133" t="s">
        <v>841</v>
      </c>
      <c r="K23" s="129" t="s">
        <v>532</v>
      </c>
      <c r="L23" s="129" t="s">
        <v>366</v>
      </c>
      <c r="M23" s="129" t="s">
        <v>533</v>
      </c>
      <c r="N23" s="129" t="s">
        <v>534</v>
      </c>
      <c r="O23" s="129" t="s">
        <v>534</v>
      </c>
      <c r="P23" s="129" t="s">
        <v>535</v>
      </c>
      <c r="Q23" s="124" t="s">
        <v>357</v>
      </c>
      <c r="R23" s="129"/>
    </row>
    <row r="24" spans="1:18" ht="48">
      <c r="A24" s="127">
        <v>19</v>
      </c>
      <c r="B24" s="128" t="s">
        <v>536</v>
      </c>
      <c r="C24" s="129" t="s">
        <v>537</v>
      </c>
      <c r="D24" s="130">
        <v>1</v>
      </c>
      <c r="E24" s="129" t="s">
        <v>538</v>
      </c>
      <c r="F24" s="129" t="s">
        <v>394</v>
      </c>
      <c r="G24" s="129" t="s">
        <v>395</v>
      </c>
      <c r="H24" s="129" t="s">
        <v>396</v>
      </c>
      <c r="I24" s="129" t="s">
        <v>350</v>
      </c>
      <c r="J24" s="133" t="s">
        <v>842</v>
      </c>
      <c r="K24" s="129" t="s">
        <v>539</v>
      </c>
      <c r="L24" s="129" t="s">
        <v>366</v>
      </c>
      <c r="M24" s="129" t="s">
        <v>540</v>
      </c>
      <c r="N24" s="129" t="s">
        <v>368</v>
      </c>
      <c r="O24" s="129" t="s">
        <v>368</v>
      </c>
      <c r="P24" s="129" t="s">
        <v>541</v>
      </c>
      <c r="Q24" s="124" t="s">
        <v>357</v>
      </c>
      <c r="R24" s="129"/>
    </row>
    <row r="25" spans="1:18" ht="72">
      <c r="A25" s="127">
        <v>20</v>
      </c>
      <c r="B25" s="128" t="s">
        <v>542</v>
      </c>
      <c r="C25" s="129" t="s">
        <v>543</v>
      </c>
      <c r="D25" s="130">
        <v>1</v>
      </c>
      <c r="E25" s="129" t="s">
        <v>393</v>
      </c>
      <c r="F25" s="129" t="s">
        <v>544</v>
      </c>
      <c r="G25" s="129" t="s">
        <v>395</v>
      </c>
      <c r="H25" s="129" t="s">
        <v>545</v>
      </c>
      <c r="I25" s="129" t="s">
        <v>546</v>
      </c>
      <c r="J25" s="133" t="s">
        <v>843</v>
      </c>
      <c r="K25" s="129" t="s">
        <v>547</v>
      </c>
      <c r="L25" s="129" t="s">
        <v>514</v>
      </c>
      <c r="M25" s="129" t="s">
        <v>548</v>
      </c>
      <c r="N25" s="129" t="s">
        <v>368</v>
      </c>
      <c r="O25" s="129" t="s">
        <v>430</v>
      </c>
      <c r="P25" s="129" t="s">
        <v>549</v>
      </c>
      <c r="Q25" s="129" t="s">
        <v>432</v>
      </c>
      <c r="R25" s="129"/>
    </row>
    <row r="26" spans="1:18" ht="60">
      <c r="A26" s="130">
        <v>21</v>
      </c>
      <c r="B26" s="128" t="s">
        <v>550</v>
      </c>
      <c r="C26" s="129" t="s">
        <v>551</v>
      </c>
      <c r="D26" s="130">
        <v>3</v>
      </c>
      <c r="E26" s="129" t="s">
        <v>393</v>
      </c>
      <c r="F26" s="124" t="s">
        <v>350</v>
      </c>
      <c r="G26" s="129" t="s">
        <v>552</v>
      </c>
      <c r="H26" s="129" t="s">
        <v>396</v>
      </c>
      <c r="I26" s="129" t="s">
        <v>553</v>
      </c>
      <c r="J26" s="133" t="s">
        <v>845</v>
      </c>
      <c r="K26" s="129" t="s">
        <v>554</v>
      </c>
      <c r="L26" s="129" t="s">
        <v>428</v>
      </c>
      <c r="M26" s="132" t="s">
        <v>555</v>
      </c>
      <c r="N26" s="129" t="s">
        <v>556</v>
      </c>
      <c r="O26" s="129" t="s">
        <v>556</v>
      </c>
      <c r="P26" s="129" t="s">
        <v>557</v>
      </c>
      <c r="Q26" s="124" t="s">
        <v>357</v>
      </c>
      <c r="R26" s="129"/>
    </row>
    <row r="27" spans="1:18" ht="72">
      <c r="A27" s="130">
        <v>22</v>
      </c>
      <c r="B27" s="128" t="s">
        <v>583</v>
      </c>
      <c r="C27" s="129" t="s">
        <v>584</v>
      </c>
      <c r="D27" s="130">
        <v>3</v>
      </c>
      <c r="E27" s="129" t="s">
        <v>538</v>
      </c>
      <c r="F27" s="124" t="s">
        <v>350</v>
      </c>
      <c r="G27" s="129" t="s">
        <v>395</v>
      </c>
      <c r="H27" s="129" t="s">
        <v>396</v>
      </c>
      <c r="I27" s="129" t="s">
        <v>350</v>
      </c>
      <c r="J27" s="133" t="s">
        <v>846</v>
      </c>
      <c r="K27" s="129" t="s">
        <v>585</v>
      </c>
      <c r="L27" s="129" t="s">
        <v>514</v>
      </c>
      <c r="M27" s="129" t="s">
        <v>586</v>
      </c>
      <c r="N27" s="129" t="s">
        <v>368</v>
      </c>
      <c r="O27" s="129" t="s">
        <v>368</v>
      </c>
      <c r="P27" s="129" t="s">
        <v>587</v>
      </c>
      <c r="Q27" s="124" t="s">
        <v>357</v>
      </c>
      <c r="R27" s="129"/>
    </row>
    <row r="28" spans="1:18" ht="60">
      <c r="A28" s="130">
        <v>23</v>
      </c>
      <c r="B28" s="128" t="s">
        <v>588</v>
      </c>
      <c r="C28" s="129" t="s">
        <v>589</v>
      </c>
      <c r="D28" s="130">
        <v>3</v>
      </c>
      <c r="E28" s="124" t="s">
        <v>349</v>
      </c>
      <c r="F28" s="124" t="s">
        <v>350</v>
      </c>
      <c r="G28" s="129" t="s">
        <v>463</v>
      </c>
      <c r="H28" s="129" t="s">
        <v>363</v>
      </c>
      <c r="I28" s="129" t="s">
        <v>350</v>
      </c>
      <c r="J28" s="133" t="s">
        <v>847</v>
      </c>
      <c r="K28" s="129" t="s">
        <v>590</v>
      </c>
      <c r="L28" s="129" t="s">
        <v>428</v>
      </c>
      <c r="M28" s="129" t="s">
        <v>591</v>
      </c>
      <c r="N28" s="129" t="s">
        <v>368</v>
      </c>
      <c r="O28" s="129" t="s">
        <v>368</v>
      </c>
      <c r="P28" s="129" t="s">
        <v>592</v>
      </c>
      <c r="Q28" s="124" t="s">
        <v>357</v>
      </c>
      <c r="R28" s="129"/>
    </row>
    <row r="29" spans="1:18" ht="72">
      <c r="A29" s="130">
        <v>24</v>
      </c>
      <c r="B29" s="128" t="s">
        <v>593</v>
      </c>
      <c r="C29" s="129" t="s">
        <v>594</v>
      </c>
      <c r="D29" s="130">
        <v>3</v>
      </c>
      <c r="E29" s="129" t="s">
        <v>393</v>
      </c>
      <c r="F29" s="124" t="s">
        <v>350</v>
      </c>
      <c r="G29" s="129" t="s">
        <v>425</v>
      </c>
      <c r="H29" s="129" t="s">
        <v>396</v>
      </c>
      <c r="I29" s="129" t="s">
        <v>595</v>
      </c>
      <c r="J29" s="133" t="s">
        <v>848</v>
      </c>
      <c r="K29" s="129" t="s">
        <v>596</v>
      </c>
      <c r="L29" s="129" t="s">
        <v>366</v>
      </c>
      <c r="M29" s="132" t="s">
        <v>494</v>
      </c>
      <c r="N29" s="129" t="s">
        <v>597</v>
      </c>
      <c r="O29" s="129" t="s">
        <v>430</v>
      </c>
      <c r="P29" s="129" t="s">
        <v>598</v>
      </c>
      <c r="Q29" s="124" t="s">
        <v>357</v>
      </c>
      <c r="R29" s="129"/>
    </row>
    <row r="30" spans="1:18" ht="72">
      <c r="A30" s="130">
        <v>25</v>
      </c>
      <c r="B30" s="128" t="s">
        <v>599</v>
      </c>
      <c r="C30" s="129" t="s">
        <v>600</v>
      </c>
      <c r="D30" s="130">
        <v>3</v>
      </c>
      <c r="E30" s="129" t="s">
        <v>393</v>
      </c>
      <c r="F30" s="124" t="s">
        <v>350</v>
      </c>
      <c r="G30" s="129" t="s">
        <v>425</v>
      </c>
      <c r="H30" s="129" t="s">
        <v>396</v>
      </c>
      <c r="I30" s="129" t="s">
        <v>601</v>
      </c>
      <c r="J30" s="133" t="s">
        <v>849</v>
      </c>
      <c r="K30" s="129" t="s">
        <v>602</v>
      </c>
      <c r="L30" s="129" t="s">
        <v>366</v>
      </c>
      <c r="M30" s="132" t="s">
        <v>494</v>
      </c>
      <c r="N30" s="129" t="s">
        <v>597</v>
      </c>
      <c r="O30" s="129" t="s">
        <v>430</v>
      </c>
      <c r="P30" s="129" t="s">
        <v>603</v>
      </c>
      <c r="Q30" s="124" t="s">
        <v>357</v>
      </c>
      <c r="R30" s="129"/>
    </row>
    <row r="31" spans="1:18" ht="72">
      <c r="A31" s="130">
        <v>26</v>
      </c>
      <c r="B31" s="128" t="s">
        <v>604</v>
      </c>
      <c r="C31" s="129" t="s">
        <v>605</v>
      </c>
      <c r="D31" s="130">
        <v>3</v>
      </c>
      <c r="E31" s="129" t="s">
        <v>393</v>
      </c>
      <c r="F31" s="124" t="s">
        <v>350</v>
      </c>
      <c r="G31" s="129" t="s">
        <v>425</v>
      </c>
      <c r="H31" s="129" t="s">
        <v>396</v>
      </c>
      <c r="I31" s="129" t="s">
        <v>606</v>
      </c>
      <c r="J31" s="133" t="s">
        <v>850</v>
      </c>
      <c r="K31" s="129" t="s">
        <v>607</v>
      </c>
      <c r="L31" s="129" t="s">
        <v>366</v>
      </c>
      <c r="M31" s="132" t="s">
        <v>494</v>
      </c>
      <c r="N31" s="129" t="s">
        <v>597</v>
      </c>
      <c r="O31" s="129" t="s">
        <v>430</v>
      </c>
      <c r="P31" s="129" t="s">
        <v>603</v>
      </c>
      <c r="Q31" s="124" t="s">
        <v>357</v>
      </c>
      <c r="R31" s="129"/>
    </row>
    <row r="32" spans="1:18" ht="60">
      <c r="A32" s="130">
        <v>27</v>
      </c>
      <c r="B32" s="128" t="s">
        <v>608</v>
      </c>
      <c r="C32" s="129" t="s">
        <v>609</v>
      </c>
      <c r="D32" s="130">
        <v>2</v>
      </c>
      <c r="E32" s="129" t="s">
        <v>538</v>
      </c>
      <c r="F32" s="124" t="s">
        <v>350</v>
      </c>
      <c r="G32" s="129" t="s">
        <v>395</v>
      </c>
      <c r="H32" s="129" t="s">
        <v>396</v>
      </c>
      <c r="I32" s="129" t="s">
        <v>350</v>
      </c>
      <c r="J32" s="133" t="s">
        <v>851</v>
      </c>
      <c r="K32" s="129" t="s">
        <v>610</v>
      </c>
      <c r="L32" s="129" t="s">
        <v>366</v>
      </c>
      <c r="M32" s="132" t="s">
        <v>611</v>
      </c>
      <c r="N32" s="129" t="s">
        <v>368</v>
      </c>
      <c r="O32" s="129" t="s">
        <v>368</v>
      </c>
      <c r="P32" s="129" t="s">
        <v>612</v>
      </c>
      <c r="Q32" s="124" t="s">
        <v>357</v>
      </c>
      <c r="R32" s="129"/>
    </row>
    <row r="33" spans="1:18" ht="72">
      <c r="A33" s="130">
        <v>28</v>
      </c>
      <c r="B33" s="128" t="s">
        <v>613</v>
      </c>
      <c r="C33" s="129" t="s">
        <v>614</v>
      </c>
      <c r="D33" s="130">
        <v>2</v>
      </c>
      <c r="E33" s="129" t="s">
        <v>538</v>
      </c>
      <c r="F33" s="124" t="s">
        <v>350</v>
      </c>
      <c r="G33" s="129" t="s">
        <v>395</v>
      </c>
      <c r="H33" s="129" t="s">
        <v>396</v>
      </c>
      <c r="I33" s="129" t="s">
        <v>350</v>
      </c>
      <c r="J33" s="133" t="s">
        <v>852</v>
      </c>
      <c r="K33" s="129" t="s">
        <v>615</v>
      </c>
      <c r="L33" s="129" t="s">
        <v>366</v>
      </c>
      <c r="M33" s="132" t="s">
        <v>611</v>
      </c>
      <c r="N33" s="129" t="s">
        <v>368</v>
      </c>
      <c r="O33" s="129" t="s">
        <v>368</v>
      </c>
      <c r="P33" s="129" t="s">
        <v>612</v>
      </c>
      <c r="Q33" s="124" t="s">
        <v>357</v>
      </c>
      <c r="R33" s="129"/>
    </row>
    <row r="34" spans="1:18" ht="60">
      <c r="A34" s="127">
        <v>29</v>
      </c>
      <c r="B34" s="128" t="s">
        <v>309</v>
      </c>
      <c r="C34" s="129" t="s">
        <v>617</v>
      </c>
      <c r="D34" s="130">
        <v>1</v>
      </c>
      <c r="E34" s="129" t="s">
        <v>538</v>
      </c>
      <c r="F34" s="129" t="s">
        <v>618</v>
      </c>
      <c r="G34" s="129" t="s">
        <v>395</v>
      </c>
      <c r="H34" s="129" t="s">
        <v>619</v>
      </c>
      <c r="I34" s="129" t="s">
        <v>620</v>
      </c>
      <c r="J34" s="133" t="s">
        <v>853</v>
      </c>
      <c r="K34" s="129" t="s">
        <v>621</v>
      </c>
      <c r="L34" s="129" t="s">
        <v>366</v>
      </c>
      <c r="M34" s="129" t="s">
        <v>622</v>
      </c>
      <c r="N34" s="129" t="s">
        <v>368</v>
      </c>
      <c r="O34" s="129" t="s">
        <v>430</v>
      </c>
      <c r="P34" s="129" t="s">
        <v>549</v>
      </c>
      <c r="Q34" s="129" t="s">
        <v>432</v>
      </c>
      <c r="R34" s="129" t="s">
        <v>623</v>
      </c>
    </row>
    <row r="35" spans="1:18" ht="48">
      <c r="A35" s="130">
        <v>30</v>
      </c>
      <c r="B35" s="128" t="s">
        <v>624</v>
      </c>
      <c r="C35" s="129" t="s">
        <v>625</v>
      </c>
      <c r="D35" s="130">
        <v>3</v>
      </c>
      <c r="E35" s="124" t="s">
        <v>349</v>
      </c>
      <c r="F35" s="124" t="s">
        <v>350</v>
      </c>
      <c r="G35" s="129" t="s">
        <v>463</v>
      </c>
      <c r="H35" s="129" t="s">
        <v>352</v>
      </c>
      <c r="I35" s="129" t="s">
        <v>350</v>
      </c>
      <c r="J35" s="129" t="s">
        <v>626</v>
      </c>
      <c r="K35" s="129" t="s">
        <v>350</v>
      </c>
      <c r="L35" s="129" t="s">
        <v>627</v>
      </c>
      <c r="M35" s="132" t="s">
        <v>628</v>
      </c>
      <c r="N35" s="129" t="s">
        <v>629</v>
      </c>
      <c r="O35" s="129" t="s">
        <v>629</v>
      </c>
      <c r="P35" s="129" t="s">
        <v>630</v>
      </c>
      <c r="Q35" s="124" t="s">
        <v>357</v>
      </c>
      <c r="R35" s="129"/>
    </row>
    <row r="36" spans="1:18" ht="36">
      <c r="A36" s="130">
        <v>31</v>
      </c>
      <c r="B36" s="128" t="s">
        <v>631</v>
      </c>
      <c r="C36" s="129" t="s">
        <v>632</v>
      </c>
      <c r="D36" s="130">
        <v>2</v>
      </c>
      <c r="E36" s="124" t="s">
        <v>349</v>
      </c>
      <c r="F36" s="124" t="s">
        <v>350</v>
      </c>
      <c r="G36" s="129" t="s">
        <v>351</v>
      </c>
      <c r="H36" s="129" t="s">
        <v>363</v>
      </c>
      <c r="I36" s="129" t="s">
        <v>350</v>
      </c>
      <c r="J36" s="133" t="s">
        <v>854</v>
      </c>
      <c r="K36" s="129" t="s">
        <v>633</v>
      </c>
      <c r="L36" s="129" t="s">
        <v>366</v>
      </c>
      <c r="M36" s="132" t="s">
        <v>385</v>
      </c>
      <c r="N36" s="129" t="s">
        <v>634</v>
      </c>
      <c r="O36" s="129" t="s">
        <v>355</v>
      </c>
      <c r="P36" s="129" t="s">
        <v>635</v>
      </c>
      <c r="Q36" s="124" t="s">
        <v>357</v>
      </c>
      <c r="R36" s="129" t="s">
        <v>358</v>
      </c>
    </row>
    <row r="37" spans="1:18" ht="72">
      <c r="A37" s="130">
        <v>32</v>
      </c>
      <c r="B37" s="128" t="s">
        <v>636</v>
      </c>
      <c r="C37" s="129" t="s">
        <v>637</v>
      </c>
      <c r="D37" s="130">
        <v>2</v>
      </c>
      <c r="E37" s="129" t="s">
        <v>393</v>
      </c>
      <c r="F37" s="124" t="s">
        <v>350</v>
      </c>
      <c r="G37" s="129" t="s">
        <v>638</v>
      </c>
      <c r="H37" s="129" t="s">
        <v>396</v>
      </c>
      <c r="I37" s="129" t="s">
        <v>639</v>
      </c>
      <c r="J37" s="133" t="s">
        <v>855</v>
      </c>
      <c r="K37" s="129" t="s">
        <v>647</v>
      </c>
      <c r="L37" s="129" t="s">
        <v>366</v>
      </c>
      <c r="M37" s="132" t="s">
        <v>648</v>
      </c>
      <c r="N37" s="129" t="s">
        <v>597</v>
      </c>
      <c r="O37" s="129" t="s">
        <v>430</v>
      </c>
      <c r="P37" s="129" t="s">
        <v>649</v>
      </c>
      <c r="Q37" s="124" t="s">
        <v>357</v>
      </c>
      <c r="R37" s="129" t="s">
        <v>623</v>
      </c>
    </row>
    <row r="38" spans="1:18" ht="60">
      <c r="A38" s="127">
        <v>33</v>
      </c>
      <c r="B38" s="128" t="s">
        <v>650</v>
      </c>
      <c r="C38" s="129" t="s">
        <v>651</v>
      </c>
      <c r="D38" s="130">
        <v>1</v>
      </c>
      <c r="E38" s="129" t="s">
        <v>393</v>
      </c>
      <c r="F38" s="129" t="s">
        <v>652</v>
      </c>
      <c r="G38" s="129" t="s">
        <v>481</v>
      </c>
      <c r="H38" s="129" t="s">
        <v>396</v>
      </c>
      <c r="I38" s="129" t="s">
        <v>653</v>
      </c>
      <c r="J38" s="133" t="s">
        <v>856</v>
      </c>
      <c r="K38" s="129" t="s">
        <v>654</v>
      </c>
      <c r="L38" s="129" t="s">
        <v>366</v>
      </c>
      <c r="M38" s="129" t="s">
        <v>655</v>
      </c>
      <c r="N38" s="129" t="s">
        <v>368</v>
      </c>
      <c r="O38" s="129" t="s">
        <v>430</v>
      </c>
      <c r="P38" s="129" t="s">
        <v>656</v>
      </c>
      <c r="Q38" s="124" t="s">
        <v>357</v>
      </c>
      <c r="R38" s="129"/>
    </row>
    <row r="39" spans="1:18" ht="72">
      <c r="A39" s="127">
        <v>34</v>
      </c>
      <c r="B39" s="128" t="s">
        <v>657</v>
      </c>
      <c r="C39" s="129" t="s">
        <v>658</v>
      </c>
      <c r="D39" s="130">
        <v>1</v>
      </c>
      <c r="E39" s="124" t="s">
        <v>349</v>
      </c>
      <c r="F39" s="124" t="s">
        <v>659</v>
      </c>
      <c r="G39" s="129" t="s">
        <v>351</v>
      </c>
      <c r="H39" s="129" t="s">
        <v>352</v>
      </c>
      <c r="I39" s="129" t="s">
        <v>350</v>
      </c>
      <c r="J39" s="133" t="s">
        <v>857</v>
      </c>
      <c r="K39" s="129" t="s">
        <v>660</v>
      </c>
      <c r="L39" s="129" t="s">
        <v>366</v>
      </c>
      <c r="M39" s="132" t="s">
        <v>385</v>
      </c>
      <c r="N39" s="129" t="s">
        <v>634</v>
      </c>
      <c r="O39" s="129" t="s">
        <v>355</v>
      </c>
      <c r="P39" s="129" t="s">
        <v>635</v>
      </c>
      <c r="Q39" s="124" t="s">
        <v>357</v>
      </c>
      <c r="R39" s="129" t="s">
        <v>358</v>
      </c>
    </row>
    <row r="40" spans="1:18" ht="60">
      <c r="A40" s="130">
        <v>35</v>
      </c>
      <c r="B40" s="128" t="s">
        <v>661</v>
      </c>
      <c r="C40" s="129" t="s">
        <v>662</v>
      </c>
      <c r="D40" s="130">
        <v>2</v>
      </c>
      <c r="E40" s="124" t="s">
        <v>349</v>
      </c>
      <c r="F40" s="124" t="s">
        <v>350</v>
      </c>
      <c r="G40" s="129" t="s">
        <v>351</v>
      </c>
      <c r="H40" s="129" t="s">
        <v>352</v>
      </c>
      <c r="I40" s="129" t="s">
        <v>350</v>
      </c>
      <c r="J40" s="133" t="s">
        <v>858</v>
      </c>
      <c r="K40" s="129" t="s">
        <v>663</v>
      </c>
      <c r="L40" s="129" t="s">
        <v>354</v>
      </c>
      <c r="M40" s="132" t="s">
        <v>664</v>
      </c>
      <c r="N40" s="129" t="s">
        <v>634</v>
      </c>
      <c r="O40" s="129" t="s">
        <v>355</v>
      </c>
      <c r="P40" s="129" t="s">
        <v>452</v>
      </c>
      <c r="Q40" s="124" t="s">
        <v>357</v>
      </c>
      <c r="R40" s="129" t="s">
        <v>358</v>
      </c>
    </row>
    <row r="41" spans="1:18" ht="84">
      <c r="A41" s="130">
        <v>36</v>
      </c>
      <c r="B41" s="128" t="s">
        <v>665</v>
      </c>
      <c r="C41" s="129" t="s">
        <v>859</v>
      </c>
      <c r="D41" s="130">
        <v>3</v>
      </c>
      <c r="E41" s="124" t="s">
        <v>349</v>
      </c>
      <c r="F41" s="124" t="s">
        <v>350</v>
      </c>
      <c r="G41" s="129" t="s">
        <v>351</v>
      </c>
      <c r="H41" s="129" t="s">
        <v>352</v>
      </c>
      <c r="I41" s="129" t="s">
        <v>350</v>
      </c>
      <c r="J41" s="133" t="s">
        <v>860</v>
      </c>
      <c r="K41" s="129" t="s">
        <v>666</v>
      </c>
      <c r="L41" s="129" t="s">
        <v>366</v>
      </c>
      <c r="M41" s="129" t="s">
        <v>667</v>
      </c>
      <c r="N41" s="129" t="s">
        <v>368</v>
      </c>
      <c r="O41" s="129" t="s">
        <v>368</v>
      </c>
      <c r="P41" s="129" t="s">
        <v>668</v>
      </c>
      <c r="Q41" s="124" t="s">
        <v>357</v>
      </c>
      <c r="R41" s="129"/>
    </row>
    <row r="42" spans="1:18" ht="72">
      <c r="A42" s="130">
        <v>37</v>
      </c>
      <c r="B42" s="128" t="s">
        <v>669</v>
      </c>
      <c r="C42" s="129" t="s">
        <v>670</v>
      </c>
      <c r="D42" s="130">
        <v>2</v>
      </c>
      <c r="E42" s="124" t="s">
        <v>349</v>
      </c>
      <c r="F42" s="124" t="s">
        <v>350</v>
      </c>
      <c r="G42" s="129" t="s">
        <v>351</v>
      </c>
      <c r="H42" s="129" t="s">
        <v>352</v>
      </c>
      <c r="I42" s="129" t="s">
        <v>350</v>
      </c>
      <c r="J42" s="133" t="s">
        <v>861</v>
      </c>
      <c r="K42" s="129" t="s">
        <v>660</v>
      </c>
      <c r="L42" s="129" t="s">
        <v>366</v>
      </c>
      <c r="M42" s="132" t="s">
        <v>488</v>
      </c>
      <c r="N42" s="129" t="s">
        <v>634</v>
      </c>
      <c r="O42" s="129" t="s">
        <v>355</v>
      </c>
      <c r="P42" s="129" t="s">
        <v>671</v>
      </c>
      <c r="Q42" s="124" t="s">
        <v>357</v>
      </c>
      <c r="R42" s="129" t="s">
        <v>862</v>
      </c>
    </row>
    <row r="43" spans="1:18" ht="132">
      <c r="A43" s="130">
        <v>38</v>
      </c>
      <c r="B43" s="128" t="s">
        <v>672</v>
      </c>
      <c r="C43" s="129" t="s">
        <v>673</v>
      </c>
      <c r="D43" s="130">
        <v>2</v>
      </c>
      <c r="E43" s="124" t="s">
        <v>349</v>
      </c>
      <c r="F43" s="124" t="s">
        <v>674</v>
      </c>
      <c r="G43" s="129" t="s">
        <v>351</v>
      </c>
      <c r="H43" s="129" t="s">
        <v>675</v>
      </c>
      <c r="I43" s="129" t="s">
        <v>676</v>
      </c>
      <c r="J43" s="133" t="s">
        <v>863</v>
      </c>
      <c r="K43" s="129" t="s">
        <v>677</v>
      </c>
      <c r="L43" s="129" t="s">
        <v>366</v>
      </c>
      <c r="M43" s="132" t="s">
        <v>488</v>
      </c>
      <c r="N43" s="129" t="s">
        <v>678</v>
      </c>
      <c r="O43" s="129" t="s">
        <v>678</v>
      </c>
      <c r="P43" s="129" t="s">
        <v>679</v>
      </c>
      <c r="Q43" s="124" t="s">
        <v>357</v>
      </c>
      <c r="R43" s="129" t="s">
        <v>358</v>
      </c>
    </row>
    <row r="44" spans="1:18" ht="48">
      <c r="A44" s="130">
        <v>39</v>
      </c>
      <c r="B44" s="128" t="s">
        <v>680</v>
      </c>
      <c r="C44" s="129" t="s">
        <v>681</v>
      </c>
      <c r="D44" s="130">
        <v>3</v>
      </c>
      <c r="E44" s="124" t="s">
        <v>349</v>
      </c>
      <c r="F44" s="124" t="s">
        <v>350</v>
      </c>
      <c r="G44" s="129" t="s">
        <v>463</v>
      </c>
      <c r="H44" s="129" t="s">
        <v>396</v>
      </c>
      <c r="I44" s="129" t="s">
        <v>350</v>
      </c>
      <c r="J44" s="133" t="s">
        <v>685</v>
      </c>
      <c r="K44" s="129" t="s">
        <v>686</v>
      </c>
      <c r="L44" s="129" t="s">
        <v>627</v>
      </c>
      <c r="M44" s="132" t="s">
        <v>628</v>
      </c>
      <c r="N44" s="129"/>
      <c r="O44" s="129"/>
      <c r="P44" s="129"/>
      <c r="Q44" s="124" t="s">
        <v>357</v>
      </c>
      <c r="R44" s="129"/>
    </row>
    <row r="45" spans="1:18" ht="36">
      <c r="A45" s="130">
        <v>40</v>
      </c>
      <c r="B45" s="128" t="s">
        <v>687</v>
      </c>
      <c r="C45" s="129" t="s">
        <v>688</v>
      </c>
      <c r="D45" s="130">
        <v>3</v>
      </c>
      <c r="E45" s="124" t="s">
        <v>349</v>
      </c>
      <c r="F45" s="124" t="s">
        <v>350</v>
      </c>
      <c r="G45" s="129" t="s">
        <v>351</v>
      </c>
      <c r="H45" s="129" t="s">
        <v>396</v>
      </c>
      <c r="I45" s="129" t="s">
        <v>512</v>
      </c>
      <c r="J45" s="133" t="s">
        <v>864</v>
      </c>
      <c r="K45" s="129" t="s">
        <v>689</v>
      </c>
      <c r="L45" s="129" t="s">
        <v>366</v>
      </c>
      <c r="M45" s="132" t="s">
        <v>385</v>
      </c>
      <c r="N45" s="129" t="s">
        <v>368</v>
      </c>
      <c r="O45" s="129" t="s">
        <v>430</v>
      </c>
      <c r="P45" s="129" t="s">
        <v>690</v>
      </c>
      <c r="Q45" s="124" t="s">
        <v>357</v>
      </c>
      <c r="R45" s="129"/>
    </row>
    <row r="46" spans="1:18" ht="72">
      <c r="A46" s="127">
        <v>41</v>
      </c>
      <c r="B46" s="128" t="s">
        <v>691</v>
      </c>
      <c r="C46" s="135" t="s">
        <v>692</v>
      </c>
      <c r="D46" s="130">
        <v>1</v>
      </c>
      <c r="E46" s="129" t="s">
        <v>393</v>
      </c>
      <c r="F46" s="124" t="s">
        <v>693</v>
      </c>
      <c r="G46" s="129" t="s">
        <v>395</v>
      </c>
      <c r="H46" s="129" t="s">
        <v>695</v>
      </c>
      <c r="I46" s="129" t="s">
        <v>696</v>
      </c>
      <c r="J46" s="133" t="s">
        <v>865</v>
      </c>
      <c r="K46" s="129" t="s">
        <v>697</v>
      </c>
      <c r="L46" s="129" t="s">
        <v>366</v>
      </c>
      <c r="M46" s="132" t="s">
        <v>698</v>
      </c>
      <c r="N46" s="129" t="s">
        <v>368</v>
      </c>
      <c r="O46" s="129" t="s">
        <v>430</v>
      </c>
      <c r="P46" s="134"/>
      <c r="Q46" s="129" t="s">
        <v>432</v>
      </c>
      <c r="R46" s="129"/>
    </row>
    <row r="47" spans="1:18" ht="72">
      <c r="A47" s="127">
        <v>42</v>
      </c>
      <c r="B47" s="128" t="s">
        <v>708</v>
      </c>
      <c r="C47" s="129" t="s">
        <v>709</v>
      </c>
      <c r="D47" s="130">
        <v>1</v>
      </c>
      <c r="E47" s="129" t="s">
        <v>393</v>
      </c>
      <c r="F47" s="129" t="s">
        <v>693</v>
      </c>
      <c r="G47" s="129" t="s">
        <v>395</v>
      </c>
      <c r="H47" s="129" t="s">
        <v>695</v>
      </c>
      <c r="I47" s="129" t="s">
        <v>696</v>
      </c>
      <c r="J47" s="133" t="s">
        <v>866</v>
      </c>
      <c r="K47" s="129" t="s">
        <v>710</v>
      </c>
      <c r="L47" s="129" t="s">
        <v>366</v>
      </c>
      <c r="M47" s="129" t="s">
        <v>711</v>
      </c>
      <c r="N47" s="129" t="s">
        <v>368</v>
      </c>
      <c r="O47" s="129" t="s">
        <v>430</v>
      </c>
      <c r="P47" s="129" t="s">
        <v>516</v>
      </c>
      <c r="Q47" s="129" t="s">
        <v>432</v>
      </c>
      <c r="R47" s="129"/>
    </row>
    <row r="48" spans="1:18" ht="60">
      <c r="A48" s="130">
        <v>43</v>
      </c>
      <c r="B48" s="128" t="s">
        <v>712</v>
      </c>
      <c r="C48" s="129" t="s">
        <v>713</v>
      </c>
      <c r="D48" s="130">
        <v>3</v>
      </c>
      <c r="E48" s="129" t="s">
        <v>393</v>
      </c>
      <c r="F48" s="124" t="s">
        <v>350</v>
      </c>
      <c r="G48" s="129" t="s">
        <v>552</v>
      </c>
      <c r="H48" s="129" t="s">
        <v>396</v>
      </c>
      <c r="I48" s="129" t="s">
        <v>714</v>
      </c>
      <c r="J48" s="133" t="s">
        <v>867</v>
      </c>
      <c r="K48" s="129" t="s">
        <v>715</v>
      </c>
      <c r="L48" s="129" t="s">
        <v>366</v>
      </c>
      <c r="M48" s="129" t="s">
        <v>429</v>
      </c>
      <c r="N48" s="129" t="s">
        <v>597</v>
      </c>
      <c r="O48" s="129" t="s">
        <v>430</v>
      </c>
      <c r="P48" s="129" t="s">
        <v>716</v>
      </c>
      <c r="Q48" s="124" t="s">
        <v>357</v>
      </c>
      <c r="R48" s="129"/>
    </row>
    <row r="49" spans="1:18" ht="60">
      <c r="A49" s="127">
        <v>44</v>
      </c>
      <c r="B49" s="128" t="s">
        <v>717</v>
      </c>
      <c r="C49" s="129" t="s">
        <v>718</v>
      </c>
      <c r="D49" s="130">
        <v>1</v>
      </c>
      <c r="E49" s="129" t="s">
        <v>393</v>
      </c>
      <c r="F49" s="129" t="s">
        <v>719</v>
      </c>
      <c r="G49" s="129" t="s">
        <v>720</v>
      </c>
      <c r="H49" s="129" t="s">
        <v>445</v>
      </c>
      <c r="I49" s="129" t="s">
        <v>721</v>
      </c>
      <c r="J49" s="133" t="s">
        <v>868</v>
      </c>
      <c r="K49" s="129" t="s">
        <v>722</v>
      </c>
      <c r="L49" s="129" t="s">
        <v>366</v>
      </c>
      <c r="M49" s="129" t="s">
        <v>723</v>
      </c>
      <c r="N49" s="129" t="s">
        <v>368</v>
      </c>
      <c r="O49" s="129" t="s">
        <v>430</v>
      </c>
      <c r="P49" s="129" t="s">
        <v>724</v>
      </c>
      <c r="Q49" s="129" t="s">
        <v>432</v>
      </c>
      <c r="R49" s="129" t="s">
        <v>623</v>
      </c>
    </row>
    <row r="50" spans="1:18" ht="72">
      <c r="A50" s="127">
        <v>45</v>
      </c>
      <c r="B50" s="128" t="s">
        <v>725</v>
      </c>
      <c r="C50" s="129" t="s">
        <v>726</v>
      </c>
      <c r="D50" s="130">
        <v>1</v>
      </c>
      <c r="E50" s="129" t="s">
        <v>393</v>
      </c>
      <c r="F50" s="129" t="s">
        <v>736</v>
      </c>
      <c r="G50" s="129" t="s">
        <v>720</v>
      </c>
      <c r="H50" s="129" t="s">
        <v>445</v>
      </c>
      <c r="I50" s="129" t="s">
        <v>721</v>
      </c>
      <c r="J50" s="133" t="s">
        <v>869</v>
      </c>
      <c r="K50" s="129" t="s">
        <v>737</v>
      </c>
      <c r="L50" s="129" t="s">
        <v>366</v>
      </c>
      <c r="M50" s="132" t="s">
        <v>738</v>
      </c>
      <c r="N50" s="129" t="s">
        <v>368</v>
      </c>
      <c r="O50" s="129" t="s">
        <v>430</v>
      </c>
      <c r="P50" s="129" t="s">
        <v>739</v>
      </c>
      <c r="Q50" s="129" t="s">
        <v>432</v>
      </c>
      <c r="R50" s="129"/>
    </row>
    <row r="51" spans="1:18" ht="60">
      <c r="A51" s="127">
        <v>46</v>
      </c>
      <c r="B51" s="128" t="s">
        <v>740</v>
      </c>
      <c r="C51" s="129" t="s">
        <v>741</v>
      </c>
      <c r="D51" s="130">
        <v>1</v>
      </c>
      <c r="E51" s="124" t="s">
        <v>349</v>
      </c>
      <c r="F51" s="124" t="s">
        <v>742</v>
      </c>
      <c r="G51" s="129" t="s">
        <v>351</v>
      </c>
      <c r="H51" s="129" t="s">
        <v>363</v>
      </c>
      <c r="I51" s="129" t="s">
        <v>743</v>
      </c>
      <c r="J51" s="133" t="s">
        <v>870</v>
      </c>
      <c r="K51" s="129" t="s">
        <v>744</v>
      </c>
      <c r="L51" s="129" t="s">
        <v>514</v>
      </c>
      <c r="M51" s="132" t="s">
        <v>745</v>
      </c>
      <c r="N51" s="129" t="s">
        <v>746</v>
      </c>
      <c r="O51" s="129" t="s">
        <v>430</v>
      </c>
      <c r="P51" s="129" t="s">
        <v>747</v>
      </c>
      <c r="Q51" s="124" t="s">
        <v>432</v>
      </c>
      <c r="R51" s="129" t="s">
        <v>358</v>
      </c>
    </row>
    <row r="52" spans="1:18" ht="48">
      <c r="A52" s="130">
        <v>47</v>
      </c>
      <c r="B52" s="128" t="s">
        <v>748</v>
      </c>
      <c r="C52" s="129" t="s">
        <v>749</v>
      </c>
      <c r="D52" s="130">
        <v>3</v>
      </c>
      <c r="E52" s="124" t="s">
        <v>349</v>
      </c>
      <c r="F52" s="124" t="s">
        <v>350</v>
      </c>
      <c r="G52" s="129" t="s">
        <v>351</v>
      </c>
      <c r="H52" s="129" t="s">
        <v>396</v>
      </c>
      <c r="I52" s="129" t="s">
        <v>350</v>
      </c>
      <c r="J52" s="133" t="s">
        <v>871</v>
      </c>
      <c r="K52" s="129" t="s">
        <v>750</v>
      </c>
      <c r="L52" s="129" t="s">
        <v>751</v>
      </c>
      <c r="M52" s="132" t="s">
        <v>752</v>
      </c>
      <c r="N52" s="129" t="s">
        <v>629</v>
      </c>
      <c r="O52" s="129" t="s">
        <v>629</v>
      </c>
      <c r="P52" s="129" t="s">
        <v>755</v>
      </c>
      <c r="Q52" s="124" t="s">
        <v>357</v>
      </c>
      <c r="R52" s="129"/>
    </row>
    <row r="53" spans="1:18" ht="72">
      <c r="A53" s="127">
        <v>48</v>
      </c>
      <c r="B53" s="128" t="s">
        <v>756</v>
      </c>
      <c r="C53" s="129" t="s">
        <v>760</v>
      </c>
      <c r="D53" s="130">
        <v>1</v>
      </c>
      <c r="E53" s="124" t="s">
        <v>349</v>
      </c>
      <c r="F53" s="124" t="s">
        <v>761</v>
      </c>
      <c r="G53" s="129" t="s">
        <v>351</v>
      </c>
      <c r="H53" s="129" t="s">
        <v>396</v>
      </c>
      <c r="I53" s="129" t="s">
        <v>762</v>
      </c>
      <c r="J53" s="133" t="s">
        <v>872</v>
      </c>
      <c r="K53" s="129" t="s">
        <v>763</v>
      </c>
      <c r="L53" s="129" t="s">
        <v>354</v>
      </c>
      <c r="M53" s="132" t="s">
        <v>764</v>
      </c>
      <c r="N53" s="129" t="s">
        <v>746</v>
      </c>
      <c r="O53" s="129" t="s">
        <v>746</v>
      </c>
      <c r="P53" s="129" t="s">
        <v>765</v>
      </c>
      <c r="Q53" s="124" t="s">
        <v>357</v>
      </c>
      <c r="R53" s="129"/>
    </row>
    <row r="54" spans="1:18" ht="60">
      <c r="A54" s="130">
        <v>49</v>
      </c>
      <c r="B54" s="128" t="s">
        <v>766</v>
      </c>
      <c r="C54" s="129" t="s">
        <v>767</v>
      </c>
      <c r="D54" s="130">
        <v>3</v>
      </c>
      <c r="E54" s="124" t="s">
        <v>349</v>
      </c>
      <c r="F54" s="124" t="s">
        <v>350</v>
      </c>
      <c r="G54" s="129" t="s">
        <v>463</v>
      </c>
      <c r="H54" s="129" t="s">
        <v>363</v>
      </c>
      <c r="I54" s="129" t="s">
        <v>350</v>
      </c>
      <c r="J54" s="133" t="s">
        <v>873</v>
      </c>
      <c r="K54" s="129" t="s">
        <v>768</v>
      </c>
      <c r="L54" s="129" t="s">
        <v>769</v>
      </c>
      <c r="M54" s="132" t="s">
        <v>770</v>
      </c>
      <c r="N54" s="129" t="s">
        <v>368</v>
      </c>
      <c r="O54" s="129" t="s">
        <v>368</v>
      </c>
      <c r="P54" s="129" t="s">
        <v>771</v>
      </c>
      <c r="Q54" s="124" t="s">
        <v>357</v>
      </c>
      <c r="R54" s="129"/>
    </row>
    <row r="55" spans="1:18" ht="60">
      <c r="A55" s="127">
        <v>50</v>
      </c>
      <c r="B55" s="128" t="s">
        <v>772</v>
      </c>
      <c r="C55" s="129" t="s">
        <v>774</v>
      </c>
      <c r="D55" s="130">
        <v>1</v>
      </c>
      <c r="E55" s="129" t="s">
        <v>393</v>
      </c>
      <c r="F55" s="129" t="s">
        <v>350</v>
      </c>
      <c r="G55" s="129" t="s">
        <v>395</v>
      </c>
      <c r="H55" s="129" t="s">
        <v>396</v>
      </c>
      <c r="I55" s="129" t="s">
        <v>350</v>
      </c>
      <c r="J55" s="133" t="s">
        <v>874</v>
      </c>
      <c r="K55" s="129" t="s">
        <v>775</v>
      </c>
      <c r="L55" s="129" t="s">
        <v>366</v>
      </c>
      <c r="M55" s="129" t="s">
        <v>798</v>
      </c>
      <c r="N55" s="129" t="s">
        <v>368</v>
      </c>
      <c r="O55" s="129" t="s">
        <v>368</v>
      </c>
      <c r="P55" s="129" t="s">
        <v>799</v>
      </c>
      <c r="Q55" s="129" t="s">
        <v>357</v>
      </c>
      <c r="R55" s="129"/>
    </row>
    <row r="56" spans="1:18" s="106" customFormat="1" ht="36">
      <c r="A56" s="136">
        <v>51</v>
      </c>
      <c r="B56" s="137" t="s">
        <v>800</v>
      </c>
      <c r="C56" s="132" t="s">
        <v>801</v>
      </c>
      <c r="D56" s="138">
        <v>1</v>
      </c>
      <c r="E56" s="132" t="s">
        <v>393</v>
      </c>
      <c r="F56" s="126" t="s">
        <v>350</v>
      </c>
      <c r="G56" s="132" t="s">
        <v>425</v>
      </c>
      <c r="H56" s="132" t="s">
        <v>396</v>
      </c>
      <c r="I56" s="132"/>
      <c r="J56" s="132" t="s">
        <v>802</v>
      </c>
      <c r="K56" s="132" t="s">
        <v>803</v>
      </c>
      <c r="L56" s="132" t="s">
        <v>804</v>
      </c>
      <c r="M56" s="132" t="s">
        <v>805</v>
      </c>
      <c r="N56" s="132" t="s">
        <v>597</v>
      </c>
      <c r="O56" s="132" t="s">
        <v>430</v>
      </c>
      <c r="P56" s="132" t="s">
        <v>806</v>
      </c>
      <c r="Q56" s="132" t="s">
        <v>807</v>
      </c>
      <c r="R56" s="132" t="s">
        <v>808</v>
      </c>
    </row>
    <row r="57" spans="1:18" s="106" customFormat="1" ht="36">
      <c r="A57" s="138">
        <v>52</v>
      </c>
      <c r="B57" s="137" t="s">
        <v>809</v>
      </c>
      <c r="C57" s="132" t="s">
        <v>810</v>
      </c>
      <c r="D57" s="138">
        <v>3</v>
      </c>
      <c r="E57" s="132"/>
      <c r="F57" s="126"/>
      <c r="G57" s="132" t="s">
        <v>395</v>
      </c>
      <c r="H57" s="132"/>
      <c r="I57" s="132"/>
      <c r="J57" s="139" t="s">
        <v>816</v>
      </c>
      <c r="K57" s="132"/>
      <c r="L57" s="132" t="s">
        <v>751</v>
      </c>
      <c r="M57" s="132" t="s">
        <v>817</v>
      </c>
      <c r="N57" s="132"/>
      <c r="O57" s="132"/>
      <c r="P57" s="132"/>
      <c r="Q57" s="132"/>
      <c r="R57" s="132"/>
    </row>
    <row r="58" spans="1:18" s="146" customFormat="1" ht="45" customHeight="1">
      <c r="A58" s="140">
        <v>53</v>
      </c>
      <c r="B58" s="137" t="s">
        <v>818</v>
      </c>
      <c r="C58" s="141" t="s">
        <v>819</v>
      </c>
      <c r="D58" s="142">
        <v>1</v>
      </c>
      <c r="E58" s="143" t="s">
        <v>393</v>
      </c>
      <c r="F58" s="126" t="s">
        <v>350</v>
      </c>
      <c r="G58" s="132" t="s">
        <v>425</v>
      </c>
      <c r="H58" s="144" t="s">
        <v>396</v>
      </c>
      <c r="I58" s="142"/>
      <c r="J58" s="145" t="s">
        <v>875</v>
      </c>
      <c r="K58" s="141" t="s">
        <v>820</v>
      </c>
      <c r="L58" s="141" t="s">
        <v>366</v>
      </c>
      <c r="M58" s="141" t="s">
        <v>821</v>
      </c>
      <c r="N58" s="144" t="s">
        <v>597</v>
      </c>
      <c r="O58" s="144" t="s">
        <v>430</v>
      </c>
      <c r="P58" s="144" t="s">
        <v>822</v>
      </c>
      <c r="Q58" s="141" t="s">
        <v>357</v>
      </c>
      <c r="R58" s="142"/>
    </row>
    <row r="59" spans="1:18" s="146" customFormat="1" ht="30.75" customHeight="1">
      <c r="A59" s="142">
        <v>54</v>
      </c>
      <c r="B59" s="137" t="s">
        <v>823</v>
      </c>
      <c r="C59" s="142"/>
      <c r="D59" s="142">
        <v>2</v>
      </c>
      <c r="E59" s="144"/>
      <c r="F59" s="126"/>
      <c r="G59" s="132" t="s">
        <v>425</v>
      </c>
      <c r="H59" s="142"/>
      <c r="I59" s="142"/>
      <c r="J59" s="142"/>
      <c r="K59" s="142"/>
      <c r="L59" s="142"/>
      <c r="M59" s="142"/>
      <c r="N59" s="142"/>
      <c r="O59" s="142"/>
      <c r="P59" s="142"/>
      <c r="Q59" s="142"/>
      <c r="R59" s="142"/>
    </row>
  </sheetData>
  <sheetProtection/>
  <mergeCells count="2">
    <mergeCell ref="A1:D3"/>
    <mergeCell ref="A4:D4"/>
  </mergeCells>
  <printOptions/>
  <pageMargins left="0.75" right="0.75" top="1" bottom="1" header="0.5" footer="0.5"/>
  <pageSetup orientation="portrait" paperSize="9"/>
  <drawing r:id="rId3"/>
  <legacyDrawing r:id="rId2"/>
</worksheet>
</file>

<file path=xl/worksheets/sheet13.xml><?xml version="1.0" encoding="utf-8"?>
<worksheet xmlns="http://schemas.openxmlformats.org/spreadsheetml/2006/main" xmlns:r="http://schemas.openxmlformats.org/officeDocument/2006/relationships">
  <sheetPr>
    <tabColor indexed="10"/>
  </sheetPr>
  <dimension ref="A1:E25"/>
  <sheetViews>
    <sheetView zoomScalePageLayoutView="0" workbookViewId="0" topLeftCell="A1">
      <selection activeCell="F26" sqref="F26"/>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47"/>
      <c r="B1" s="147" t="s">
        <v>876</v>
      </c>
      <c r="C1" s="147" t="s">
        <v>877</v>
      </c>
      <c r="D1" s="147" t="s">
        <v>885</v>
      </c>
      <c r="E1" s="148"/>
    </row>
    <row r="2" spans="1:5" ht="19.5" customHeight="1">
      <c r="A2" s="149">
        <v>1</v>
      </c>
      <c r="B2" s="150" t="s">
        <v>886</v>
      </c>
      <c r="C2" s="151" t="s">
        <v>887</v>
      </c>
      <c r="D2" s="152" t="s">
        <v>888</v>
      </c>
      <c r="E2" s="153"/>
    </row>
    <row r="3" spans="1:5" ht="19.5" customHeight="1">
      <c r="A3" s="149">
        <v>2</v>
      </c>
      <c r="B3" s="150" t="s">
        <v>889</v>
      </c>
      <c r="C3" s="151" t="s">
        <v>0</v>
      </c>
      <c r="D3" s="152" t="s">
        <v>888</v>
      </c>
      <c r="E3" s="153"/>
    </row>
    <row r="4" spans="1:5" ht="19.5" customHeight="1">
      <c r="A4" s="149">
        <v>3</v>
      </c>
      <c r="B4" s="150" t="s">
        <v>1</v>
      </c>
      <c r="C4" s="151" t="s">
        <v>2</v>
      </c>
      <c r="D4" s="152" t="s">
        <v>3</v>
      </c>
      <c r="E4" s="153"/>
    </row>
    <row r="5" spans="1:5" ht="19.5" customHeight="1">
      <c r="A5" s="149" t="s">
        <v>4</v>
      </c>
      <c r="B5" s="150" t="s">
        <v>5</v>
      </c>
      <c r="C5" s="151" t="s">
        <v>6</v>
      </c>
      <c r="D5" s="152" t="s">
        <v>7</v>
      </c>
      <c r="E5" s="153"/>
    </row>
    <row r="6" spans="1:5" ht="19.5" customHeight="1">
      <c r="A6" s="149">
        <v>5</v>
      </c>
      <c r="B6" s="150" t="s">
        <v>8</v>
      </c>
      <c r="C6" s="151" t="s">
        <v>9</v>
      </c>
      <c r="D6" s="152" t="s">
        <v>3</v>
      </c>
      <c r="E6" s="153"/>
    </row>
    <row r="7" spans="1:5" ht="19.5" customHeight="1">
      <c r="A7" s="149">
        <v>6</v>
      </c>
      <c r="B7" s="150" t="s">
        <v>10</v>
      </c>
      <c r="C7" s="151" t="s">
        <v>11</v>
      </c>
      <c r="D7" s="152" t="s">
        <v>12</v>
      </c>
      <c r="E7" s="153"/>
    </row>
    <row r="8" spans="1:5" ht="19.5" customHeight="1">
      <c r="A8" s="149">
        <v>7</v>
      </c>
      <c r="B8" s="150" t="s">
        <v>13</v>
      </c>
      <c r="C8" s="151" t="s">
        <v>14</v>
      </c>
      <c r="D8" s="152" t="s">
        <v>15</v>
      </c>
      <c r="E8" s="153"/>
    </row>
    <row r="9" spans="1:5" ht="19.5" customHeight="1">
      <c r="A9" s="149">
        <v>8</v>
      </c>
      <c r="B9" s="150" t="s">
        <v>16</v>
      </c>
      <c r="C9" s="151" t="s">
        <v>17</v>
      </c>
      <c r="D9" s="152" t="s">
        <v>18</v>
      </c>
      <c r="E9" s="153"/>
    </row>
    <row r="10" spans="1:5" ht="19.5" customHeight="1">
      <c r="A10" s="149">
        <v>9</v>
      </c>
      <c r="B10" s="150" t="s">
        <v>19</v>
      </c>
      <c r="C10" s="151" t="s">
        <v>20</v>
      </c>
      <c r="D10" s="152" t="s">
        <v>3</v>
      </c>
      <c r="E10" s="153"/>
    </row>
    <row r="11" spans="1:5" ht="19.5" customHeight="1">
      <c r="A11" s="149" t="s">
        <v>98</v>
      </c>
      <c r="B11" s="150" t="s">
        <v>21</v>
      </c>
      <c r="C11" s="151" t="s">
        <v>22</v>
      </c>
      <c r="D11" s="152" t="s">
        <v>3</v>
      </c>
      <c r="E11" s="153"/>
    </row>
    <row r="12" spans="1:5" ht="19.5" customHeight="1">
      <c r="A12" s="149" t="s">
        <v>99</v>
      </c>
      <c r="B12" s="150" t="s">
        <v>23</v>
      </c>
      <c r="C12" s="151" t="s">
        <v>24</v>
      </c>
      <c r="D12" s="152" t="s">
        <v>3</v>
      </c>
      <c r="E12" s="153"/>
    </row>
    <row r="13" spans="1:5" ht="19.5" customHeight="1">
      <c r="A13" s="149" t="s">
        <v>100</v>
      </c>
      <c r="B13" s="150" t="s">
        <v>25</v>
      </c>
      <c r="C13" s="151" t="s">
        <v>27</v>
      </c>
      <c r="D13" s="152" t="s">
        <v>3</v>
      </c>
      <c r="E13" s="153"/>
    </row>
    <row r="14" spans="1:5" ht="19.5" customHeight="1">
      <c r="A14" s="149">
        <v>13</v>
      </c>
      <c r="B14" s="150" t="s">
        <v>28</v>
      </c>
      <c r="C14" s="151" t="s">
        <v>29</v>
      </c>
      <c r="D14" s="152" t="s">
        <v>888</v>
      </c>
      <c r="E14" s="153"/>
    </row>
    <row r="15" spans="1:5" ht="19.5" customHeight="1">
      <c r="A15" s="154">
        <v>14</v>
      </c>
      <c r="B15" s="155" t="s">
        <v>30</v>
      </c>
      <c r="C15" s="156" t="s">
        <v>31</v>
      </c>
      <c r="D15" s="157" t="s">
        <v>12</v>
      </c>
      <c r="E15" s="153"/>
    </row>
    <row r="16" spans="1:5" ht="19.5" customHeight="1">
      <c r="A16" s="149">
        <v>15</v>
      </c>
      <c r="B16" s="150" t="s">
        <v>32</v>
      </c>
      <c r="C16" s="151" t="s">
        <v>33</v>
      </c>
      <c r="D16" s="152" t="s">
        <v>7</v>
      </c>
      <c r="E16" s="158"/>
    </row>
    <row r="17" spans="1:5" ht="19.5" customHeight="1">
      <c r="A17" s="149">
        <v>16</v>
      </c>
      <c r="B17" s="150" t="s">
        <v>34</v>
      </c>
      <c r="C17" s="151" t="s">
        <v>35</v>
      </c>
      <c r="D17" s="152" t="s">
        <v>3</v>
      </c>
      <c r="E17" s="158"/>
    </row>
    <row r="18" spans="1:5" ht="19.5" customHeight="1">
      <c r="A18" s="149">
        <v>17</v>
      </c>
      <c r="B18" s="150" t="s">
        <v>36</v>
      </c>
      <c r="C18" s="151" t="s">
        <v>37</v>
      </c>
      <c r="D18" s="152" t="s">
        <v>3</v>
      </c>
      <c r="E18" s="158"/>
    </row>
    <row r="19" spans="1:5" ht="19.5" customHeight="1">
      <c r="A19" s="159">
        <v>18</v>
      </c>
      <c r="B19" s="160" t="s">
        <v>38</v>
      </c>
      <c r="C19" s="161" t="s">
        <v>39</v>
      </c>
      <c r="D19" s="162" t="s">
        <v>3</v>
      </c>
      <c r="E19" s="153"/>
    </row>
    <row r="20" spans="1:5" ht="19.5" customHeight="1">
      <c r="A20" s="149">
        <v>19</v>
      </c>
      <c r="B20" s="150" t="s">
        <v>40</v>
      </c>
      <c r="C20" s="151" t="s">
        <v>41</v>
      </c>
      <c r="D20" s="152" t="s">
        <v>18</v>
      </c>
      <c r="E20" s="153"/>
    </row>
    <row r="21" spans="1:5" ht="19.5" customHeight="1">
      <c r="A21" s="149">
        <v>20</v>
      </c>
      <c r="B21" s="150" t="s">
        <v>42</v>
      </c>
      <c r="C21" s="151" t="s">
        <v>43</v>
      </c>
      <c r="D21" s="152" t="s">
        <v>18</v>
      </c>
      <c r="E21" s="153"/>
    </row>
    <row r="22" spans="1:5" ht="19.5" customHeight="1">
      <c r="A22" s="149">
        <v>21</v>
      </c>
      <c r="B22" s="150" t="s">
        <v>44</v>
      </c>
      <c r="C22" s="151" t="s">
        <v>93</v>
      </c>
      <c r="D22" s="152" t="s">
        <v>18</v>
      </c>
      <c r="E22" s="153"/>
    </row>
    <row r="23" spans="1:5" ht="19.5" customHeight="1">
      <c r="A23" s="149">
        <v>22</v>
      </c>
      <c r="B23" s="150" t="s">
        <v>94</v>
      </c>
      <c r="C23" s="151" t="s">
        <v>95</v>
      </c>
      <c r="D23" s="152" t="s">
        <v>888</v>
      </c>
      <c r="E23" s="153"/>
    </row>
    <row r="24" spans="1:5" ht="19.5" customHeight="1">
      <c r="A24" s="149">
        <v>23</v>
      </c>
      <c r="B24" s="150" t="s">
        <v>96</v>
      </c>
      <c r="C24" s="151" t="s">
        <v>97</v>
      </c>
      <c r="D24" s="152" t="s">
        <v>888</v>
      </c>
      <c r="E24" s="153"/>
    </row>
    <row r="25" spans="1:5" ht="12.75">
      <c r="A25" s="153"/>
      <c r="B25" s="153"/>
      <c r="C25" s="153"/>
      <c r="D25" s="163"/>
      <c r="E25" s="153"/>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E4" sqref="E4"/>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228</v>
      </c>
    </row>
    <row r="2" spans="2:7" ht="23.25">
      <c r="B2" s="6" t="s">
        <v>230</v>
      </c>
      <c r="D2" s="28"/>
      <c r="G2" s="28"/>
    </row>
    <row r="3" spans="2:7" ht="19.5" thickBot="1">
      <c r="B3" s="93" t="s">
        <v>237</v>
      </c>
      <c r="D3" s="29"/>
      <c r="F3" s="25"/>
      <c r="G3" s="34"/>
    </row>
    <row r="4" spans="2:7" ht="19.5" thickBot="1">
      <c r="B4" s="93"/>
      <c r="D4" s="34"/>
      <c r="F4" s="25"/>
      <c r="G4" s="29"/>
    </row>
    <row r="5" spans="2:7" ht="24" thickBot="1">
      <c r="B5" s="288" t="s">
        <v>230</v>
      </c>
      <c r="C5" s="289"/>
      <c r="D5" s="289"/>
      <c r="E5" s="289"/>
      <c r="F5" s="289"/>
      <c r="G5" s="53"/>
    </row>
    <row r="6" spans="2:7" ht="14.25" customHeight="1">
      <c r="B6" s="105" t="s">
        <v>476</v>
      </c>
      <c r="C6" s="27"/>
      <c r="D6" s="53"/>
      <c r="E6" s="27"/>
      <c r="F6" s="27"/>
      <c r="G6" s="53"/>
    </row>
    <row r="7" spans="2:7" ht="12.75">
      <c r="B7" s="30"/>
      <c r="C7" s="27"/>
      <c r="D7" s="53"/>
      <c r="E7" s="31"/>
      <c r="F7" s="27"/>
      <c r="G7" s="53"/>
    </row>
    <row r="8" spans="1:7" ht="23.25">
      <c r="A8" s="46"/>
      <c r="B8" s="45" t="s">
        <v>231</v>
      </c>
      <c r="C8" s="27"/>
      <c r="D8" s="53"/>
      <c r="E8" s="45" t="s">
        <v>232</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229</v>
      </c>
      <c r="C11" s="49">
        <f>'2009 Ext Rpt Monthly Summary'!C31</f>
        <v>7</v>
      </c>
      <c r="D11" s="53"/>
      <c r="E11" s="24" t="s">
        <v>207</v>
      </c>
      <c r="F11" s="49">
        <f>'2009 Ext Rpt Monthly Summary'!K31</f>
        <v>1</v>
      </c>
      <c r="G11" s="53"/>
    </row>
    <row r="12" spans="2:7" ht="12.75">
      <c r="B12" s="33"/>
      <c r="C12" s="64"/>
      <c r="D12" s="53"/>
      <c r="E12" s="24"/>
      <c r="F12" s="49"/>
      <c r="G12" s="53"/>
    </row>
    <row r="13" spans="2:7" ht="12.75">
      <c r="B13" s="33" t="s">
        <v>198</v>
      </c>
      <c r="C13" s="64">
        <f>'2009 Ext Rpt Monthly Summary'!D31</f>
        <v>2</v>
      </c>
      <c r="D13" s="53"/>
      <c r="E13" s="24" t="s">
        <v>208</v>
      </c>
      <c r="F13" s="49">
        <f>'2009 Ext Rpt Monthly Summary'!L31</f>
        <v>6</v>
      </c>
      <c r="G13" s="53"/>
    </row>
    <row r="14" spans="2:7" ht="12.75">
      <c r="B14" s="33"/>
      <c r="C14" s="64"/>
      <c r="D14" s="53"/>
      <c r="E14" s="24"/>
      <c r="F14" s="49"/>
      <c r="G14" s="53"/>
    </row>
    <row r="15" spans="2:7" ht="12.75">
      <c r="B15" s="33" t="s">
        <v>219</v>
      </c>
      <c r="C15" s="64">
        <f>'2009 Ext Rpt Monthly Summary'!E31</f>
        <v>3</v>
      </c>
      <c r="D15" s="53"/>
      <c r="E15" s="24" t="s">
        <v>209</v>
      </c>
      <c r="F15" s="49">
        <f>'2009 Ext Rpt Monthly Summary'!M31</f>
        <v>1</v>
      </c>
      <c r="G15" s="53"/>
    </row>
    <row r="16" spans="2:7" ht="12.75">
      <c r="B16" s="33"/>
      <c r="C16" s="64"/>
      <c r="D16" s="53"/>
      <c r="E16" s="24"/>
      <c r="F16" s="49"/>
      <c r="G16" s="53"/>
    </row>
    <row r="17" spans="2:7" ht="12.75">
      <c r="B17" s="33" t="s">
        <v>142</v>
      </c>
      <c r="C17" s="64">
        <f>'2009 Ext Rpt Monthly Summary'!F31</f>
        <v>0</v>
      </c>
      <c r="D17" s="53"/>
      <c r="E17" s="24" t="s">
        <v>167</v>
      </c>
      <c r="F17" s="49">
        <f>'2009 Ext Rpt Monthly Summary'!N31</f>
        <v>8</v>
      </c>
      <c r="G17" s="53"/>
    </row>
    <row r="18" spans="2:7" ht="12.75">
      <c r="B18" s="33"/>
      <c r="D18" s="53"/>
      <c r="E18" s="24"/>
      <c r="F18" s="49"/>
      <c r="G18" s="53"/>
    </row>
    <row r="19" spans="2:7" ht="12.75">
      <c r="B19" s="33" t="s">
        <v>242</v>
      </c>
      <c r="C19" s="64">
        <f>'2009 Ext Rpt Monthly Summary'!G31</f>
        <v>2</v>
      </c>
      <c r="D19" s="53"/>
      <c r="E19" s="24" t="s">
        <v>145</v>
      </c>
      <c r="F19" s="49">
        <f>'2009 Ext Rpt Monthly Summary'!O31</f>
        <v>0</v>
      </c>
      <c r="G19" s="53"/>
    </row>
    <row r="20" spans="2:7" ht="12.75">
      <c r="B20" s="33"/>
      <c r="D20" s="53"/>
      <c r="E20" s="24"/>
      <c r="F20" s="49"/>
      <c r="G20" s="53"/>
    </row>
    <row r="21" spans="2:7" ht="12.75">
      <c r="B21" s="33" t="s">
        <v>145</v>
      </c>
      <c r="C21" s="49">
        <f>'2009 Ext Rpt Monthly Summary'!H31</f>
        <v>2</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53" r:id="rId1"/>
</worksheet>
</file>

<file path=xl/worksheets/sheet3.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B1" sqref="B1"/>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228</v>
      </c>
    </row>
    <row r="2" ht="23.25">
      <c r="B2" s="6" t="s">
        <v>230</v>
      </c>
    </row>
    <row r="3" ht="18.75">
      <c r="B3" s="93" t="s">
        <v>236</v>
      </c>
    </row>
    <row r="4" ht="13.5" thickBot="1"/>
    <row r="5" spans="3:17" ht="18.75" thickBot="1">
      <c r="C5" s="290" t="s">
        <v>231</v>
      </c>
      <c r="D5" s="289"/>
      <c r="E5" s="289"/>
      <c r="F5" s="289"/>
      <c r="G5" s="289"/>
      <c r="H5" s="289"/>
      <c r="I5" s="291"/>
      <c r="J5" s="60"/>
      <c r="K5" s="290" t="s">
        <v>232</v>
      </c>
      <c r="L5" s="289"/>
      <c r="M5" s="289"/>
      <c r="N5" s="289"/>
      <c r="O5" s="289"/>
      <c r="P5" s="291"/>
      <c r="Q5" s="60"/>
    </row>
    <row r="6" spans="2:17" ht="119.25" thickBot="1">
      <c r="B6" s="57">
        <v>2009</v>
      </c>
      <c r="C6" s="58" t="s">
        <v>229</v>
      </c>
      <c r="D6" s="58" t="s">
        <v>198</v>
      </c>
      <c r="E6" s="58" t="s">
        <v>197</v>
      </c>
      <c r="F6" s="58" t="s">
        <v>142</v>
      </c>
      <c r="G6" s="58" t="s">
        <v>243</v>
      </c>
      <c r="H6" s="58" t="s">
        <v>145</v>
      </c>
      <c r="I6" s="58"/>
      <c r="J6" s="60"/>
      <c r="K6" s="58" t="s">
        <v>207</v>
      </c>
      <c r="L6" s="58" t="s">
        <v>208</v>
      </c>
      <c r="M6" s="58" t="s">
        <v>209</v>
      </c>
      <c r="N6" s="58" t="s">
        <v>167</v>
      </c>
      <c r="O6" s="58" t="s">
        <v>145</v>
      </c>
      <c r="P6" s="58"/>
      <c r="Q6" s="60"/>
    </row>
    <row r="7" spans="2:17" ht="15" thickBot="1">
      <c r="B7" s="65" t="s">
        <v>126</v>
      </c>
      <c r="C7" s="66">
        <v>4</v>
      </c>
      <c r="D7" s="66">
        <v>1</v>
      </c>
      <c r="E7" s="66">
        <v>1</v>
      </c>
      <c r="F7" s="66"/>
      <c r="G7" s="66">
        <v>1</v>
      </c>
      <c r="H7" s="66">
        <v>1</v>
      </c>
      <c r="I7" s="66"/>
      <c r="J7" s="59"/>
      <c r="K7" s="66">
        <v>1</v>
      </c>
      <c r="L7" s="66">
        <v>5</v>
      </c>
      <c r="M7" s="66"/>
      <c r="N7" s="66">
        <v>2</v>
      </c>
      <c r="O7" s="66"/>
      <c r="P7" s="66"/>
      <c r="Q7" s="59"/>
    </row>
    <row r="8" spans="2:17" ht="14.25">
      <c r="B8" s="68"/>
      <c r="C8" s="69"/>
      <c r="D8" s="69"/>
      <c r="E8" s="69"/>
      <c r="F8" s="69"/>
      <c r="G8" s="69"/>
      <c r="H8" s="69"/>
      <c r="I8" s="69"/>
      <c r="J8" s="67"/>
      <c r="K8" s="69"/>
      <c r="L8" s="69"/>
      <c r="M8" s="69"/>
      <c r="N8" s="69"/>
      <c r="O8" s="69"/>
      <c r="P8" s="69"/>
      <c r="Q8" s="67"/>
    </row>
    <row r="9" spans="2:17" ht="14.25">
      <c r="B9" s="68" t="s">
        <v>127</v>
      </c>
      <c r="C9" s="69">
        <v>1</v>
      </c>
      <c r="D9" s="69">
        <v>1</v>
      </c>
      <c r="E9" s="69">
        <v>1</v>
      </c>
      <c r="F9" s="69"/>
      <c r="G9" s="69"/>
      <c r="H9" s="69">
        <v>1</v>
      </c>
      <c r="I9" s="69"/>
      <c r="J9" s="70"/>
      <c r="K9" s="69"/>
      <c r="L9" s="69"/>
      <c r="M9" s="69">
        <v>1</v>
      </c>
      <c r="N9" s="69">
        <v>3</v>
      </c>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2</v>
      </c>
      <c r="D11" s="69"/>
      <c r="E11" s="69"/>
      <c r="F11" s="69"/>
      <c r="G11" s="69"/>
      <c r="H11" s="69"/>
      <c r="I11" s="69"/>
      <c r="J11" s="70"/>
      <c r="K11" s="69"/>
      <c r="L11" s="69"/>
      <c r="M11" s="69"/>
      <c r="N11" s="69">
        <v>2</v>
      </c>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c r="D13" s="69"/>
      <c r="E13" s="69">
        <v>1</v>
      </c>
      <c r="F13" s="69"/>
      <c r="G13" s="69">
        <v>1</v>
      </c>
      <c r="H13" s="69"/>
      <c r="I13" s="69"/>
      <c r="J13" s="70"/>
      <c r="K13" s="69"/>
      <c r="L13" s="69">
        <v>1</v>
      </c>
      <c r="M13" s="69"/>
      <c r="N13" s="69">
        <v>1</v>
      </c>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c r="E15" s="69"/>
      <c r="F15" s="69"/>
      <c r="G15" s="69"/>
      <c r="H15" s="69"/>
      <c r="I15" s="69"/>
      <c r="J15" s="70"/>
      <c r="K15" s="69"/>
      <c r="L15" s="69"/>
      <c r="M15" s="69"/>
      <c r="N15" s="69"/>
      <c r="O15" s="69"/>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c r="F17" s="69"/>
      <c r="G17" s="69"/>
      <c r="H17" s="69"/>
      <c r="I17" s="69"/>
      <c r="J17" s="70"/>
      <c r="K17" s="69"/>
      <c r="L17" s="69"/>
      <c r="M17" s="69"/>
      <c r="N17" s="69"/>
      <c r="O17" s="69"/>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c r="E19" s="69"/>
      <c r="F19" s="69"/>
      <c r="G19" s="69"/>
      <c r="H19" s="69"/>
      <c r="I19" s="69"/>
      <c r="J19" s="70"/>
      <c r="K19" s="69"/>
      <c r="L19" s="69"/>
      <c r="M19" s="69"/>
      <c r="N19" s="69"/>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c r="D23" s="69"/>
      <c r="E23" s="69"/>
      <c r="F23" s="69"/>
      <c r="G23" s="69"/>
      <c r="H23" s="69"/>
      <c r="I23" s="69"/>
      <c r="J23" s="70"/>
      <c r="K23" s="69"/>
      <c r="L23" s="69"/>
      <c r="M23" s="69"/>
      <c r="N23" s="69"/>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c r="H25" s="69"/>
      <c r="I25" s="69"/>
      <c r="J25" s="70"/>
      <c r="K25" s="69"/>
      <c r="L25" s="69"/>
      <c r="M25" s="69"/>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c r="D27" s="69"/>
      <c r="E27" s="69"/>
      <c r="F27" s="69"/>
      <c r="G27" s="69"/>
      <c r="H27" s="69"/>
      <c r="I27" s="69"/>
      <c r="J27" s="70"/>
      <c r="K27" s="69"/>
      <c r="L27" s="69"/>
      <c r="M27" s="69"/>
      <c r="N27" s="69"/>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c r="E29" s="72"/>
      <c r="F29" s="72"/>
      <c r="G29" s="72"/>
      <c r="H29" s="72"/>
      <c r="I29" s="72"/>
      <c r="J29" s="107"/>
      <c r="K29" s="72"/>
      <c r="L29" s="72"/>
      <c r="M29" s="72"/>
      <c r="N29" s="72"/>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312</v>
      </c>
      <c r="C31" s="69">
        <f aca="true" t="shared" si="0" ref="C31:H31">SUM(C7:C30)</f>
        <v>7</v>
      </c>
      <c r="D31" s="69">
        <f t="shared" si="0"/>
        <v>2</v>
      </c>
      <c r="E31" s="69">
        <f t="shared" si="0"/>
        <v>3</v>
      </c>
      <c r="F31" s="69">
        <f t="shared" si="0"/>
        <v>0</v>
      </c>
      <c r="G31" s="69">
        <f t="shared" si="0"/>
        <v>2</v>
      </c>
      <c r="H31" s="69">
        <f t="shared" si="0"/>
        <v>2</v>
      </c>
      <c r="I31" s="69"/>
      <c r="J31" s="70"/>
      <c r="K31" s="69">
        <f>SUM(K7:K30)</f>
        <v>1</v>
      </c>
      <c r="L31" s="69">
        <f>SUM(L7:L30)</f>
        <v>6</v>
      </c>
      <c r="M31" s="69">
        <f>SUM(M7:M30)</f>
        <v>1</v>
      </c>
      <c r="N31" s="69">
        <f>SUM(N7:N30)</f>
        <v>8</v>
      </c>
      <c r="O31" s="69">
        <f>SUM(O7:O30)</f>
        <v>0</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15"/>
    <pageSetUpPr fitToPage="1"/>
  </sheetPr>
  <dimension ref="A1:T31"/>
  <sheetViews>
    <sheetView tabSelected="1" zoomScale="65" zoomScaleNormal="65" zoomScalePageLayoutView="0" workbookViewId="0" topLeftCell="M1">
      <selection activeCell="T5" sqref="T5"/>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7.421875" style="0" customWidth="1"/>
    <col min="10" max="10" width="23.710937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228</v>
      </c>
      <c r="C1" s="6"/>
      <c r="D1" s="195"/>
      <c r="E1" s="4"/>
      <c r="G1" s="187"/>
      <c r="I1" s="7"/>
      <c r="J1" s="7"/>
      <c r="K1" s="4"/>
      <c r="L1" s="262"/>
      <c r="M1" s="7"/>
      <c r="N1" s="7"/>
      <c r="O1" s="61"/>
      <c r="P1" s="61"/>
      <c r="R1" s="9"/>
      <c r="T1" s="4"/>
    </row>
    <row r="2" spans="1:20" s="3" customFormat="1" ht="23.25">
      <c r="A2" s="55"/>
      <c r="B2" s="6" t="s">
        <v>235</v>
      </c>
      <c r="C2" s="6"/>
      <c r="D2" s="195"/>
      <c r="E2" s="4"/>
      <c r="G2" s="187"/>
      <c r="I2" s="7"/>
      <c r="J2" s="7"/>
      <c r="K2" s="117"/>
      <c r="L2" s="262"/>
      <c r="M2" s="7"/>
      <c r="N2" s="7"/>
      <c r="O2" s="61"/>
      <c r="P2" s="61"/>
      <c r="R2" s="9"/>
      <c r="T2" s="4"/>
    </row>
    <row r="3" spans="1:20" s="3" customFormat="1" ht="18.75">
      <c r="A3" s="55"/>
      <c r="B3" s="93" t="s">
        <v>234</v>
      </c>
      <c r="C3" s="5"/>
      <c r="D3" s="195"/>
      <c r="E3" s="4"/>
      <c r="G3" s="187"/>
      <c r="I3" s="7"/>
      <c r="J3" s="7"/>
      <c r="K3" s="4"/>
      <c r="L3" s="262"/>
      <c r="M3" s="7"/>
      <c r="N3" s="7"/>
      <c r="O3" s="61"/>
      <c r="P3" s="61"/>
      <c r="Q3" s="4"/>
      <c r="R3" s="9"/>
      <c r="T3" s="4"/>
    </row>
    <row r="4" spans="1:20" s="4" customFormat="1" ht="51">
      <c r="A4" s="54"/>
      <c r="B4" s="219" t="s">
        <v>136</v>
      </c>
      <c r="C4" s="219" t="s">
        <v>110</v>
      </c>
      <c r="D4" s="220" t="s">
        <v>313</v>
      </c>
      <c r="E4" s="219" t="s">
        <v>147</v>
      </c>
      <c r="F4" s="219" t="s">
        <v>113</v>
      </c>
      <c r="G4" s="221" t="s">
        <v>114</v>
      </c>
      <c r="H4" s="219" t="s">
        <v>116</v>
      </c>
      <c r="I4" s="222" t="s">
        <v>191</v>
      </c>
      <c r="J4" s="222" t="s">
        <v>246</v>
      </c>
      <c r="K4" s="219" t="s">
        <v>319</v>
      </c>
      <c r="L4" s="219" t="s">
        <v>111</v>
      </c>
      <c r="M4" s="219" t="s">
        <v>112</v>
      </c>
      <c r="N4" s="219" t="s">
        <v>233</v>
      </c>
      <c r="O4" s="219" t="s">
        <v>316</v>
      </c>
      <c r="P4" s="219" t="s">
        <v>317</v>
      </c>
      <c r="Q4" s="219" t="s">
        <v>115</v>
      </c>
      <c r="R4" s="219" t="s">
        <v>118</v>
      </c>
      <c r="S4" s="219" t="s">
        <v>109</v>
      </c>
      <c r="T4" s="219" t="s">
        <v>148</v>
      </c>
    </row>
    <row r="5" spans="1:20" s="25" customFormat="1" ht="25.5">
      <c r="A5" s="259"/>
      <c r="B5" s="214" t="s">
        <v>440</v>
      </c>
      <c r="C5" s="254">
        <v>40007</v>
      </c>
      <c r="D5" s="250">
        <v>40007</v>
      </c>
      <c r="E5" s="214" t="s">
        <v>441</v>
      </c>
      <c r="F5" s="214" t="s">
        <v>442</v>
      </c>
      <c r="G5" s="306" t="s">
        <v>892</v>
      </c>
      <c r="H5" s="214">
        <v>20</v>
      </c>
      <c r="I5" s="214" t="s">
        <v>793</v>
      </c>
      <c r="J5" s="214" t="s">
        <v>117</v>
      </c>
      <c r="K5" s="214" t="s">
        <v>167</v>
      </c>
      <c r="L5" s="263" t="s">
        <v>895</v>
      </c>
      <c r="M5" s="95" t="s">
        <v>894</v>
      </c>
      <c r="N5" s="214" t="s">
        <v>264</v>
      </c>
      <c r="O5" s="214"/>
      <c r="P5" s="214" t="s">
        <v>318</v>
      </c>
      <c r="Q5" s="260" t="s">
        <v>891</v>
      </c>
      <c r="R5" s="254">
        <v>40007</v>
      </c>
      <c r="S5" s="11" t="s">
        <v>893</v>
      </c>
      <c r="T5" s="280" t="s">
        <v>265</v>
      </c>
    </row>
    <row r="6" spans="1:20" s="4" customFormat="1" ht="12.75">
      <c r="A6" s="54"/>
      <c r="B6" s="257"/>
      <c r="C6" s="257"/>
      <c r="D6" s="283"/>
      <c r="E6" s="257"/>
      <c r="F6" s="257"/>
      <c r="G6" s="284"/>
      <c r="H6" s="257"/>
      <c r="I6" s="258"/>
      <c r="J6" s="258"/>
      <c r="K6" s="257"/>
      <c r="L6" s="257"/>
      <c r="M6" s="257"/>
      <c r="N6" s="257"/>
      <c r="O6" s="257"/>
      <c r="P6" s="257"/>
      <c r="Q6" s="257"/>
      <c r="R6" s="257"/>
      <c r="S6" s="257"/>
      <c r="T6" s="257"/>
    </row>
    <row r="7" spans="1:20" s="25" customFormat="1" ht="45">
      <c r="A7" s="259"/>
      <c r="B7" s="214" t="s">
        <v>522</v>
      </c>
      <c r="C7" s="254">
        <v>39988</v>
      </c>
      <c r="D7" s="250">
        <v>39988</v>
      </c>
      <c r="E7" s="260" t="s">
        <v>104</v>
      </c>
      <c r="F7" s="214" t="s">
        <v>105</v>
      </c>
      <c r="G7" s="251" t="s">
        <v>106</v>
      </c>
      <c r="H7" s="214">
        <v>43</v>
      </c>
      <c r="I7" s="214" t="s">
        <v>793</v>
      </c>
      <c r="J7" s="214" t="s">
        <v>117</v>
      </c>
      <c r="K7" s="214" t="s">
        <v>167</v>
      </c>
      <c r="L7" s="263" t="s">
        <v>443</v>
      </c>
      <c r="M7" s="256" t="s">
        <v>287</v>
      </c>
      <c r="N7" s="214" t="s">
        <v>264</v>
      </c>
      <c r="O7" s="214"/>
      <c r="P7" s="214" t="s">
        <v>318</v>
      </c>
      <c r="Q7" s="281" t="s">
        <v>288</v>
      </c>
      <c r="R7" s="254">
        <v>39988</v>
      </c>
      <c r="S7" s="214"/>
      <c r="T7" s="280" t="s">
        <v>265</v>
      </c>
    </row>
    <row r="8" spans="1:20" s="25" customFormat="1" ht="45">
      <c r="A8" s="259"/>
      <c r="B8" s="214" t="s">
        <v>522</v>
      </c>
      <c r="C8" s="214" t="s">
        <v>525</v>
      </c>
      <c r="D8" s="250">
        <v>39982</v>
      </c>
      <c r="E8" s="278" t="s">
        <v>524</v>
      </c>
      <c r="F8" s="214" t="s">
        <v>117</v>
      </c>
      <c r="G8" s="251" t="s">
        <v>117</v>
      </c>
      <c r="H8" s="214" t="s">
        <v>117</v>
      </c>
      <c r="I8" s="214" t="s">
        <v>117</v>
      </c>
      <c r="J8" s="279" t="s">
        <v>526</v>
      </c>
      <c r="K8" s="214" t="s">
        <v>208</v>
      </c>
      <c r="L8" s="282" t="s">
        <v>523</v>
      </c>
      <c r="M8" s="214"/>
      <c r="N8" s="260" t="s">
        <v>284</v>
      </c>
      <c r="O8" s="214"/>
      <c r="P8" s="214" t="s">
        <v>318</v>
      </c>
      <c r="Q8" s="252" t="s">
        <v>107</v>
      </c>
      <c r="R8" s="214"/>
      <c r="S8" s="214"/>
      <c r="T8" s="280" t="s">
        <v>265</v>
      </c>
    </row>
    <row r="9" spans="1:20" s="4" customFormat="1" ht="12.75">
      <c r="A9" s="54"/>
      <c r="B9" s="240"/>
      <c r="C9" s="240"/>
      <c r="D9" s="241"/>
      <c r="E9" s="257"/>
      <c r="F9" s="240"/>
      <c r="G9" s="242"/>
      <c r="H9" s="240"/>
      <c r="I9" s="243"/>
      <c r="J9" s="258"/>
      <c r="K9" s="240"/>
      <c r="L9" s="265"/>
      <c r="M9" s="257"/>
      <c r="N9" s="240"/>
      <c r="O9" s="240"/>
      <c r="P9" s="240"/>
      <c r="Q9" s="240"/>
      <c r="R9" s="240"/>
      <c r="S9" s="240"/>
      <c r="T9" s="240"/>
    </row>
    <row r="10" spans="1:20" s="214" customFormat="1" ht="120">
      <c r="A10" s="249"/>
      <c r="B10" s="214" t="s">
        <v>130</v>
      </c>
      <c r="C10" s="254">
        <v>39816</v>
      </c>
      <c r="D10" s="250">
        <v>39962</v>
      </c>
      <c r="E10" s="253" t="s">
        <v>377</v>
      </c>
      <c r="F10" s="214" t="s">
        <v>117</v>
      </c>
      <c r="G10" s="251" t="s">
        <v>117</v>
      </c>
      <c r="H10" s="214" t="s">
        <v>117</v>
      </c>
      <c r="I10" s="214" t="s">
        <v>117</v>
      </c>
      <c r="J10" s="252" t="s">
        <v>378</v>
      </c>
      <c r="K10" s="214" t="s">
        <v>208</v>
      </c>
      <c r="L10" s="264" t="s">
        <v>379</v>
      </c>
      <c r="M10" s="256" t="s">
        <v>844</v>
      </c>
      <c r="N10" s="214" t="s">
        <v>284</v>
      </c>
      <c r="P10" s="214" t="s">
        <v>381</v>
      </c>
      <c r="Q10" s="255" t="s">
        <v>380</v>
      </c>
      <c r="R10" s="254">
        <v>39966</v>
      </c>
      <c r="T10" s="285" t="s">
        <v>265</v>
      </c>
    </row>
    <row r="11" spans="1:20" s="4" customFormat="1" ht="12.75">
      <c r="A11" s="54"/>
      <c r="B11" s="240"/>
      <c r="C11" s="240"/>
      <c r="D11" s="241"/>
      <c r="E11" s="240"/>
      <c r="F11" s="240"/>
      <c r="G11" s="242"/>
      <c r="H11" s="240"/>
      <c r="I11" s="243"/>
      <c r="J11" s="243"/>
      <c r="K11" s="240"/>
      <c r="L11" s="266"/>
      <c r="M11" s="240"/>
      <c r="N11" s="240"/>
      <c r="O11" s="240"/>
      <c r="P11" s="240"/>
      <c r="Q11" s="240"/>
      <c r="R11" s="240"/>
      <c r="S11" s="240"/>
      <c r="T11" s="240"/>
    </row>
    <row r="12" spans="1:20" s="13" customFormat="1" ht="52.5" customHeight="1">
      <c r="A12" s="56"/>
      <c r="B12" s="210" t="s">
        <v>564</v>
      </c>
      <c r="C12" s="246">
        <v>39915</v>
      </c>
      <c r="D12" s="247">
        <v>39920</v>
      </c>
      <c r="E12" s="260" t="s">
        <v>565</v>
      </c>
      <c r="F12" s="210" t="s">
        <v>117</v>
      </c>
      <c r="G12" s="248" t="s">
        <v>117</v>
      </c>
      <c r="H12" s="210" t="s">
        <v>117</v>
      </c>
      <c r="I12" s="11" t="s">
        <v>793</v>
      </c>
      <c r="J12" s="11" t="s">
        <v>566</v>
      </c>
      <c r="K12" s="210" t="s">
        <v>208</v>
      </c>
      <c r="L12" s="267" t="s">
        <v>563</v>
      </c>
      <c r="M12" s="211" t="s">
        <v>567</v>
      </c>
      <c r="N12" s="210"/>
      <c r="O12" s="210"/>
      <c r="P12" s="210" t="s">
        <v>318</v>
      </c>
      <c r="Q12" s="210" t="s">
        <v>568</v>
      </c>
      <c r="R12" s="246">
        <v>39920</v>
      </c>
      <c r="S12" s="210"/>
      <c r="T12" s="285" t="s">
        <v>265</v>
      </c>
    </row>
    <row r="13" spans="1:20" s="218" customFormat="1" ht="65.25" customHeight="1">
      <c r="A13" s="217"/>
      <c r="B13" s="229" t="s">
        <v>564</v>
      </c>
      <c r="C13" s="236">
        <v>39912</v>
      </c>
      <c r="D13" s="236">
        <v>39912</v>
      </c>
      <c r="E13" s="261" t="s">
        <v>398</v>
      </c>
      <c r="F13" s="229" t="s">
        <v>399</v>
      </c>
      <c r="G13" s="229" t="s">
        <v>400</v>
      </c>
      <c r="H13" s="229">
        <v>45</v>
      </c>
      <c r="I13" s="229" t="s">
        <v>793</v>
      </c>
      <c r="J13" s="228" t="s">
        <v>508</v>
      </c>
      <c r="K13" s="238" t="s">
        <v>167</v>
      </c>
      <c r="L13" s="268" t="s">
        <v>401</v>
      </c>
      <c r="M13" s="245" t="s">
        <v>185</v>
      </c>
      <c r="N13" s="229" t="s">
        <v>264</v>
      </c>
      <c r="O13" s="229"/>
      <c r="P13" s="229" t="s">
        <v>318</v>
      </c>
      <c r="Q13" s="229" t="s">
        <v>390</v>
      </c>
      <c r="R13" s="239">
        <v>39912</v>
      </c>
      <c r="S13" s="229"/>
      <c r="T13" s="286" t="s">
        <v>265</v>
      </c>
    </row>
    <row r="14" spans="1:20" s="4" customFormat="1" ht="12.75">
      <c r="A14" s="54"/>
      <c r="B14" s="240"/>
      <c r="C14" s="240"/>
      <c r="D14" s="241"/>
      <c r="E14" s="240"/>
      <c r="F14" s="240"/>
      <c r="G14" s="242"/>
      <c r="H14" s="240"/>
      <c r="I14" s="243"/>
      <c r="J14" s="243"/>
      <c r="K14" s="240"/>
      <c r="L14" s="266"/>
      <c r="M14" s="240"/>
      <c r="N14" s="240"/>
      <c r="O14" s="240"/>
      <c r="P14" s="240"/>
      <c r="Q14" s="240"/>
      <c r="R14" s="240"/>
      <c r="S14" s="240"/>
      <c r="T14" s="240"/>
    </row>
    <row r="15" spans="1:20" s="218" customFormat="1" ht="65.25" customHeight="1">
      <c r="A15" s="217"/>
      <c r="B15" s="229" t="s">
        <v>699</v>
      </c>
      <c r="C15" s="236">
        <v>39894</v>
      </c>
      <c r="D15" s="236">
        <v>39895</v>
      </c>
      <c r="E15" s="229" t="s">
        <v>187</v>
      </c>
      <c r="F15" s="229" t="s">
        <v>189</v>
      </c>
      <c r="G15" s="229" t="s">
        <v>188</v>
      </c>
      <c r="H15" s="229">
        <v>50</v>
      </c>
      <c r="I15" s="229" t="s">
        <v>793</v>
      </c>
      <c r="J15" s="11" t="s">
        <v>508</v>
      </c>
      <c r="K15" s="238" t="s">
        <v>167</v>
      </c>
      <c r="L15" s="269" t="s">
        <v>186</v>
      </c>
      <c r="M15" s="245" t="s">
        <v>185</v>
      </c>
      <c r="N15" s="229" t="s">
        <v>264</v>
      </c>
      <c r="O15" s="229"/>
      <c r="P15" s="229" t="s">
        <v>318</v>
      </c>
      <c r="Q15" s="229" t="s">
        <v>390</v>
      </c>
      <c r="R15" s="239">
        <v>39894</v>
      </c>
      <c r="S15" s="229" t="s">
        <v>190</v>
      </c>
      <c r="T15" s="287" t="s">
        <v>265</v>
      </c>
    </row>
    <row r="16" spans="1:20" s="218" customFormat="1" ht="65.25" customHeight="1">
      <c r="A16" s="217"/>
      <c r="B16" s="229" t="s">
        <v>699</v>
      </c>
      <c r="C16" s="236">
        <v>39881</v>
      </c>
      <c r="D16" s="237" t="s">
        <v>703</v>
      </c>
      <c r="E16" s="229" t="s">
        <v>703</v>
      </c>
      <c r="F16" s="229" t="s">
        <v>701</v>
      </c>
      <c r="G16" s="229" t="s">
        <v>702</v>
      </c>
      <c r="H16" s="229">
        <v>36</v>
      </c>
      <c r="I16" s="229" t="s">
        <v>793</v>
      </c>
      <c r="J16" s="11" t="s">
        <v>508</v>
      </c>
      <c r="K16" s="238" t="s">
        <v>167</v>
      </c>
      <c r="L16" s="270" t="s">
        <v>700</v>
      </c>
      <c r="M16" s="245" t="s">
        <v>185</v>
      </c>
      <c r="N16" s="229" t="s">
        <v>264</v>
      </c>
      <c r="O16" s="229"/>
      <c r="P16" s="229" t="s">
        <v>318</v>
      </c>
      <c r="Q16" s="229" t="s">
        <v>390</v>
      </c>
      <c r="R16" s="239">
        <v>39881</v>
      </c>
      <c r="S16" s="229"/>
      <c r="T16" s="287" t="s">
        <v>265</v>
      </c>
    </row>
    <row r="17" spans="1:20" s="4" customFormat="1" ht="12.75">
      <c r="A17" s="54"/>
      <c r="B17" s="240"/>
      <c r="C17" s="240"/>
      <c r="D17" s="241"/>
      <c r="E17" s="240"/>
      <c r="F17" s="240"/>
      <c r="G17" s="242"/>
      <c r="H17" s="240"/>
      <c r="I17" s="243"/>
      <c r="J17" s="243"/>
      <c r="K17" s="240"/>
      <c r="L17" s="266"/>
      <c r="M17" s="240"/>
      <c r="N17" s="240"/>
      <c r="O17" s="240"/>
      <c r="P17" s="240"/>
      <c r="Q17" s="240"/>
      <c r="R17" s="240"/>
      <c r="S17" s="240"/>
      <c r="T17" s="240"/>
    </row>
    <row r="18" spans="1:20" s="4" customFormat="1" ht="114.75">
      <c r="A18" s="54"/>
      <c r="B18" s="223" t="s">
        <v>412</v>
      </c>
      <c r="C18" s="224">
        <v>39861</v>
      </c>
      <c r="D18" s="225">
        <v>39862</v>
      </c>
      <c r="E18" s="224" t="s">
        <v>813</v>
      </c>
      <c r="F18" s="226">
        <v>39849.635416666664</v>
      </c>
      <c r="G18" s="226">
        <v>39849.65972222222</v>
      </c>
      <c r="H18" s="227" t="s">
        <v>117</v>
      </c>
      <c r="I18" s="228" t="s">
        <v>793</v>
      </c>
      <c r="J18" s="228" t="s">
        <v>812</v>
      </c>
      <c r="K18" s="229" t="s">
        <v>209</v>
      </c>
      <c r="L18" s="271" t="s">
        <v>814</v>
      </c>
      <c r="M18" s="230" t="s">
        <v>815</v>
      </c>
      <c r="N18" s="228" t="s">
        <v>284</v>
      </c>
      <c r="O18" s="229"/>
      <c r="P18" s="228" t="s">
        <v>318</v>
      </c>
      <c r="Q18" s="228" t="s">
        <v>391</v>
      </c>
      <c r="R18" s="224">
        <v>39849</v>
      </c>
      <c r="S18" s="230"/>
      <c r="T18" s="287" t="s">
        <v>265</v>
      </c>
    </row>
    <row r="19" spans="1:20" s="4" customFormat="1" ht="76.5">
      <c r="A19" s="54"/>
      <c r="B19" s="223" t="s">
        <v>412</v>
      </c>
      <c r="C19" s="224">
        <v>39856</v>
      </c>
      <c r="D19" s="225">
        <v>39856</v>
      </c>
      <c r="E19" s="244" t="s">
        <v>704</v>
      </c>
      <c r="F19" s="226" t="s">
        <v>117</v>
      </c>
      <c r="G19" s="226" t="s">
        <v>117</v>
      </c>
      <c r="H19" s="227" t="s">
        <v>117</v>
      </c>
      <c r="I19" s="228" t="s">
        <v>793</v>
      </c>
      <c r="J19" s="228" t="s">
        <v>707</v>
      </c>
      <c r="K19" s="229" t="s">
        <v>706</v>
      </c>
      <c r="L19" s="272" t="s">
        <v>705</v>
      </c>
      <c r="M19" s="230"/>
      <c r="N19" s="228"/>
      <c r="O19" s="229"/>
      <c r="P19" s="228" t="s">
        <v>318</v>
      </c>
      <c r="Q19" s="228"/>
      <c r="R19" s="224"/>
      <c r="S19" s="230"/>
      <c r="T19" s="287" t="s">
        <v>265</v>
      </c>
    </row>
    <row r="20" spans="1:20" s="172" customFormat="1" ht="76.5">
      <c r="A20" s="54"/>
      <c r="B20" s="214" t="s">
        <v>412</v>
      </c>
      <c r="C20" s="10">
        <v>39849</v>
      </c>
      <c r="D20" s="197" t="s">
        <v>289</v>
      </c>
      <c r="E20" s="10" t="s">
        <v>285</v>
      </c>
      <c r="F20" s="170">
        <v>39849.635416666664</v>
      </c>
      <c r="G20" s="170">
        <v>39849.65972222222</v>
      </c>
      <c r="H20" s="212">
        <f>G20-F20</f>
        <v>0.024305555554747116</v>
      </c>
      <c r="I20" s="11" t="s">
        <v>793</v>
      </c>
      <c r="J20" s="11" t="s">
        <v>508</v>
      </c>
      <c r="K20" s="95" t="s">
        <v>167</v>
      </c>
      <c r="L20" s="273" t="s">
        <v>286</v>
      </c>
      <c r="M20" s="8" t="s">
        <v>290</v>
      </c>
      <c r="N20" s="11" t="s">
        <v>264</v>
      </c>
      <c r="O20" s="95"/>
      <c r="P20" s="11" t="s">
        <v>318</v>
      </c>
      <c r="Q20" s="11" t="s">
        <v>291</v>
      </c>
      <c r="R20" s="10">
        <v>39849</v>
      </c>
      <c r="S20" s="8"/>
      <c r="T20" s="287" t="s">
        <v>265</v>
      </c>
    </row>
    <row r="21" spans="1:20" s="218" customFormat="1" ht="65.25" customHeight="1">
      <c r="A21" s="217"/>
      <c r="B21" s="95" t="s">
        <v>412</v>
      </c>
      <c r="C21" s="231">
        <v>39846</v>
      </c>
      <c r="D21" s="166">
        <v>39846</v>
      </c>
      <c r="E21" s="95" t="s">
        <v>153</v>
      </c>
      <c r="F21" s="95" t="s">
        <v>154</v>
      </c>
      <c r="G21" s="95" t="s">
        <v>155</v>
      </c>
      <c r="H21" s="95">
        <v>100</v>
      </c>
      <c r="I21" s="95" t="s">
        <v>578</v>
      </c>
      <c r="J21" s="95" t="s">
        <v>508</v>
      </c>
      <c r="K21" s="233" t="s">
        <v>167</v>
      </c>
      <c r="L21" s="274" t="s">
        <v>156</v>
      </c>
      <c r="M21" s="232" t="s">
        <v>158</v>
      </c>
      <c r="N21" s="95" t="s">
        <v>264</v>
      </c>
      <c r="O21" s="95"/>
      <c r="P21" s="95" t="s">
        <v>318</v>
      </c>
      <c r="Q21" s="95" t="s">
        <v>157</v>
      </c>
      <c r="R21" s="234">
        <v>39846</v>
      </c>
      <c r="S21" s="95"/>
      <c r="T21" s="287" t="s">
        <v>265</v>
      </c>
    </row>
    <row r="22" spans="1:20" ht="63.75">
      <c r="A22" s="52" t="s">
        <v>811</v>
      </c>
      <c r="B22" s="214" t="s">
        <v>412</v>
      </c>
      <c r="C22" s="10">
        <v>39845</v>
      </c>
      <c r="D22" s="10">
        <v>39846</v>
      </c>
      <c r="E22" s="250" t="s">
        <v>417</v>
      </c>
      <c r="F22" s="10">
        <v>39846</v>
      </c>
      <c r="G22" s="216">
        <v>0.004756944444444445</v>
      </c>
      <c r="H22" s="235" t="s">
        <v>117</v>
      </c>
      <c r="I22" s="11" t="s">
        <v>793</v>
      </c>
      <c r="J22" s="213" t="s">
        <v>416</v>
      </c>
      <c r="K22" s="95" t="s">
        <v>207</v>
      </c>
      <c r="L22" s="255" t="s">
        <v>413</v>
      </c>
      <c r="M22" s="213" t="s">
        <v>414</v>
      </c>
      <c r="N22" s="214" t="s">
        <v>284</v>
      </c>
      <c r="O22" s="215"/>
      <c r="P22" s="11" t="s">
        <v>318</v>
      </c>
      <c r="Q22" s="25" t="s">
        <v>415</v>
      </c>
      <c r="R22" s="10">
        <v>39845</v>
      </c>
      <c r="T22" s="287" t="s">
        <v>265</v>
      </c>
    </row>
    <row r="23" spans="1:20" s="4" customFormat="1" ht="12.75">
      <c r="A23" s="54"/>
      <c r="B23" s="1"/>
      <c r="C23" s="1"/>
      <c r="D23" s="196"/>
      <c r="E23" s="1"/>
      <c r="F23" s="1"/>
      <c r="G23" s="188"/>
      <c r="H23" s="1"/>
      <c r="I23" s="2"/>
      <c r="J23" s="2"/>
      <c r="K23" s="1"/>
      <c r="L23" s="275"/>
      <c r="M23" s="1"/>
      <c r="N23" s="1"/>
      <c r="O23" s="1"/>
      <c r="P23" s="1"/>
      <c r="Q23" s="1"/>
      <c r="R23" s="1"/>
      <c r="S23" s="1"/>
      <c r="T23" s="1"/>
    </row>
    <row r="24" spans="1:20" s="172" customFormat="1" ht="89.25">
      <c r="A24" s="54"/>
      <c r="B24" s="22" t="s">
        <v>757</v>
      </c>
      <c r="C24" s="10">
        <v>39840</v>
      </c>
      <c r="D24" s="197">
        <v>39841</v>
      </c>
      <c r="E24" s="210" t="s">
        <v>405</v>
      </c>
      <c r="F24" s="210" t="s">
        <v>406</v>
      </c>
      <c r="G24" s="210" t="s">
        <v>407</v>
      </c>
      <c r="H24" s="210">
        <v>30</v>
      </c>
      <c r="I24" s="11" t="s">
        <v>793</v>
      </c>
      <c r="J24" s="11" t="s">
        <v>508</v>
      </c>
      <c r="K24" s="95" t="s">
        <v>167</v>
      </c>
      <c r="L24" s="268" t="s">
        <v>408</v>
      </c>
      <c r="M24" s="211" t="s">
        <v>409</v>
      </c>
      <c r="N24" s="11" t="s">
        <v>264</v>
      </c>
      <c r="O24" s="95"/>
      <c r="P24" s="11" t="s">
        <v>318</v>
      </c>
      <c r="Q24" s="210" t="s">
        <v>410</v>
      </c>
      <c r="R24" s="10">
        <v>39840</v>
      </c>
      <c r="S24" s="8"/>
      <c r="T24" s="287" t="s">
        <v>265</v>
      </c>
    </row>
    <row r="25" spans="1:20" s="172" customFormat="1" ht="51">
      <c r="A25" s="54"/>
      <c r="B25" s="22" t="s">
        <v>757</v>
      </c>
      <c r="C25" s="10">
        <v>39812</v>
      </c>
      <c r="D25" s="197">
        <v>39829</v>
      </c>
      <c r="E25" s="10" t="s">
        <v>682</v>
      </c>
      <c r="F25" s="206">
        <v>39812</v>
      </c>
      <c r="G25" s="10">
        <v>39833</v>
      </c>
      <c r="H25" s="11" t="s">
        <v>117</v>
      </c>
      <c r="I25" s="11" t="s">
        <v>793</v>
      </c>
      <c r="J25" s="11" t="s">
        <v>616</v>
      </c>
      <c r="K25" s="95" t="s">
        <v>208</v>
      </c>
      <c r="L25" s="273" t="s">
        <v>683</v>
      </c>
      <c r="M25" s="205" t="s">
        <v>684</v>
      </c>
      <c r="N25" s="11" t="s">
        <v>284</v>
      </c>
      <c r="O25" s="95"/>
      <c r="P25" s="11" t="s">
        <v>318</v>
      </c>
      <c r="Q25" s="11" t="s">
        <v>411</v>
      </c>
      <c r="R25" s="10">
        <v>39833</v>
      </c>
      <c r="S25" s="8"/>
      <c r="T25" s="287" t="s">
        <v>265</v>
      </c>
    </row>
    <row r="26" spans="1:20" s="172" customFormat="1" ht="51">
      <c r="A26" s="54"/>
      <c r="B26" s="22" t="s">
        <v>757</v>
      </c>
      <c r="C26" s="10">
        <v>39827</v>
      </c>
      <c r="D26" s="10">
        <v>39827</v>
      </c>
      <c r="E26" s="10" t="s">
        <v>731</v>
      </c>
      <c r="F26" s="10">
        <v>39827.427083333336</v>
      </c>
      <c r="G26" s="10">
        <v>39827.479166666664</v>
      </c>
      <c r="H26" s="11" t="s">
        <v>732</v>
      </c>
      <c r="I26" s="11" t="s">
        <v>507</v>
      </c>
      <c r="J26" s="11" t="s">
        <v>508</v>
      </c>
      <c r="K26" s="95" t="s">
        <v>167</v>
      </c>
      <c r="L26" s="273" t="s">
        <v>729</v>
      </c>
      <c r="M26" s="205" t="s">
        <v>730</v>
      </c>
      <c r="N26" s="11" t="s">
        <v>264</v>
      </c>
      <c r="O26" s="95"/>
      <c r="P26" s="11" t="s">
        <v>318</v>
      </c>
      <c r="Q26" s="11" t="s">
        <v>733</v>
      </c>
      <c r="R26" s="10">
        <v>39827</v>
      </c>
      <c r="S26" s="8"/>
      <c r="T26" s="287" t="s">
        <v>265</v>
      </c>
    </row>
    <row r="27" spans="1:20" s="172" customFormat="1" ht="51">
      <c r="A27" s="54"/>
      <c r="B27" s="172" t="s">
        <v>757</v>
      </c>
      <c r="C27" s="10">
        <v>39825</v>
      </c>
      <c r="D27" s="10">
        <v>39827</v>
      </c>
      <c r="E27" s="172" t="s">
        <v>734</v>
      </c>
      <c r="F27" s="10">
        <v>39825</v>
      </c>
      <c r="G27" s="10">
        <v>39827</v>
      </c>
      <c r="H27" s="172" t="s">
        <v>117</v>
      </c>
      <c r="I27" s="11" t="s">
        <v>793</v>
      </c>
      <c r="J27" s="11" t="s">
        <v>720</v>
      </c>
      <c r="K27" s="95" t="s">
        <v>208</v>
      </c>
      <c r="L27" s="273" t="s">
        <v>727</v>
      </c>
      <c r="M27" s="172" t="s">
        <v>86</v>
      </c>
      <c r="N27" s="11" t="s">
        <v>264</v>
      </c>
      <c r="O27" s="95"/>
      <c r="P27" s="11" t="s">
        <v>318</v>
      </c>
      <c r="Q27" s="11" t="s">
        <v>87</v>
      </c>
      <c r="R27" s="10">
        <v>39827</v>
      </c>
      <c r="S27" s="8"/>
      <c r="T27" s="287" t="s">
        <v>265</v>
      </c>
    </row>
    <row r="28" spans="1:20" s="172" customFormat="1" ht="51">
      <c r="A28" s="54"/>
      <c r="B28" s="22" t="s">
        <v>757</v>
      </c>
      <c r="C28" s="10">
        <v>39778</v>
      </c>
      <c r="D28" s="10">
        <v>39820</v>
      </c>
      <c r="E28" s="10" t="s">
        <v>735</v>
      </c>
      <c r="F28" s="10">
        <v>39778</v>
      </c>
      <c r="G28" s="10">
        <v>39821</v>
      </c>
      <c r="H28" s="11" t="s">
        <v>117</v>
      </c>
      <c r="I28" s="11" t="s">
        <v>793</v>
      </c>
      <c r="J28" s="11" t="s">
        <v>269</v>
      </c>
      <c r="K28" s="95" t="s">
        <v>208</v>
      </c>
      <c r="L28" s="276" t="s">
        <v>475</v>
      </c>
      <c r="M28" s="8" t="s">
        <v>728</v>
      </c>
      <c r="N28" s="11" t="s">
        <v>284</v>
      </c>
      <c r="O28" s="95"/>
      <c r="P28" s="11" t="s">
        <v>318</v>
      </c>
      <c r="Q28" s="11" t="s">
        <v>890</v>
      </c>
      <c r="R28" s="10">
        <v>39821</v>
      </c>
      <c r="S28" s="8"/>
      <c r="T28" s="287" t="s">
        <v>265</v>
      </c>
    </row>
    <row r="29" spans="1:20" s="172" customFormat="1" ht="51">
      <c r="A29" s="54"/>
      <c r="B29" s="22" t="s">
        <v>757</v>
      </c>
      <c r="C29" s="10">
        <v>39818</v>
      </c>
      <c r="D29" s="10">
        <v>39819</v>
      </c>
      <c r="E29" s="10" t="s">
        <v>758</v>
      </c>
      <c r="F29" s="10">
        <v>39818</v>
      </c>
      <c r="G29" s="10">
        <v>39820</v>
      </c>
      <c r="H29" s="11" t="s">
        <v>117</v>
      </c>
      <c r="I29" s="11" t="s">
        <v>793</v>
      </c>
      <c r="J29" s="11" t="s">
        <v>269</v>
      </c>
      <c r="K29" s="95" t="s">
        <v>208</v>
      </c>
      <c r="L29" s="273" t="s">
        <v>759</v>
      </c>
      <c r="M29" s="8" t="s">
        <v>728</v>
      </c>
      <c r="N29" s="11" t="s">
        <v>264</v>
      </c>
      <c r="O29" s="95"/>
      <c r="P29" s="11" t="s">
        <v>318</v>
      </c>
      <c r="Q29" s="11" t="s">
        <v>890</v>
      </c>
      <c r="R29" s="10">
        <v>39820</v>
      </c>
      <c r="S29" s="8"/>
      <c r="T29" s="287" t="s">
        <v>265</v>
      </c>
    </row>
    <row r="30" spans="1:20" s="172" customFormat="1" ht="51">
      <c r="A30" s="54"/>
      <c r="B30" s="22" t="s">
        <v>757</v>
      </c>
      <c r="C30" s="10">
        <v>39815</v>
      </c>
      <c r="D30" s="10">
        <v>39818</v>
      </c>
      <c r="E30" s="172" t="s">
        <v>498</v>
      </c>
      <c r="F30" s="10">
        <v>39815</v>
      </c>
      <c r="G30" s="189">
        <v>39819.583333333336</v>
      </c>
      <c r="H30" s="11" t="s">
        <v>117</v>
      </c>
      <c r="I30" s="11" t="s">
        <v>793</v>
      </c>
      <c r="J30" s="11" t="s">
        <v>269</v>
      </c>
      <c r="K30" s="95" t="s">
        <v>208</v>
      </c>
      <c r="L30" s="277" t="s">
        <v>499</v>
      </c>
      <c r="M30" s="8" t="s">
        <v>728</v>
      </c>
      <c r="N30" s="11" t="s">
        <v>264</v>
      </c>
      <c r="O30" s="95"/>
      <c r="P30" s="11" t="s">
        <v>318</v>
      </c>
      <c r="Q30" s="11" t="s">
        <v>890</v>
      </c>
      <c r="R30" s="10">
        <v>39819</v>
      </c>
      <c r="S30" s="8"/>
      <c r="T30" s="287" t="s">
        <v>265</v>
      </c>
    </row>
    <row r="31" spans="1:20" s="4" customFormat="1" ht="12.75">
      <c r="A31" s="54"/>
      <c r="B31" s="1"/>
      <c r="C31" s="1"/>
      <c r="D31" s="196"/>
      <c r="E31" s="1"/>
      <c r="F31" s="1"/>
      <c r="G31" s="188"/>
      <c r="H31" s="1"/>
      <c r="I31" s="2"/>
      <c r="J31" s="2"/>
      <c r="K31" s="1"/>
      <c r="L31" s="275"/>
      <c r="M31" s="1"/>
      <c r="N31" s="1"/>
      <c r="O31" s="1"/>
      <c r="P31" s="1"/>
      <c r="Q31" s="1"/>
      <c r="R31" s="1"/>
      <c r="S31" s="1"/>
      <c r="T31" s="1"/>
    </row>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sheetData>
  <sheetProtection/>
  <autoFilter ref="B4:AA22"/>
  <printOptions/>
  <pageMargins left="0.44" right="0.3" top="0.76" bottom="1" header="0.5" footer="0.5"/>
  <pageSetup fitToWidth="2" fitToHeight="1" horizontalDpi="600" verticalDpi="600" orientation="landscape" scale="55" r:id="rId3"/>
  <legacyDrawing r:id="rId2"/>
</worksheet>
</file>

<file path=xl/worksheets/sheet5.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292" t="s">
        <v>477</v>
      </c>
      <c r="B1" s="292"/>
      <c r="C1" s="292"/>
      <c r="D1" s="292"/>
      <c r="E1" s="292"/>
      <c r="F1" s="292"/>
      <c r="G1" s="292"/>
    </row>
    <row r="2" spans="1:7" ht="23.25" customHeight="1" thickBot="1">
      <c r="A2" s="77" t="s">
        <v>221</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223</v>
      </c>
      <c r="C4" s="207">
        <f>31*24*60</f>
        <v>44640</v>
      </c>
      <c r="D4" s="207">
        <v>2188</v>
      </c>
      <c r="E4" s="208">
        <f>SUM(C4-D4)</f>
        <v>42452</v>
      </c>
      <c r="F4" s="209">
        <v>30</v>
      </c>
      <c r="G4" s="100">
        <f aca="true" t="shared" si="0" ref="G4:G9">(E4-F4)/E4</f>
        <v>0.9992933195138038</v>
      </c>
    </row>
    <row r="5" spans="1:7" ht="23.25" customHeight="1" thickBot="1">
      <c r="A5" s="15" t="s">
        <v>127</v>
      </c>
      <c r="B5" s="15" t="s">
        <v>223</v>
      </c>
      <c r="C5" s="16">
        <v>40320</v>
      </c>
      <c r="D5" s="16">
        <v>3655</v>
      </c>
      <c r="E5" s="16">
        <f aca="true" t="shared" si="1" ref="E5:E15">SUM(C5-D5)</f>
        <v>36665</v>
      </c>
      <c r="F5" s="98">
        <v>135</v>
      </c>
      <c r="G5" s="100">
        <f t="shared" si="0"/>
        <v>0.9963180144552025</v>
      </c>
    </row>
    <row r="6" spans="1:7" ht="23.25" customHeight="1" thickBot="1">
      <c r="A6" s="15" t="s">
        <v>128</v>
      </c>
      <c r="B6" s="15" t="s">
        <v>223</v>
      </c>
      <c r="C6" s="16">
        <f>31*24*60</f>
        <v>44640</v>
      </c>
      <c r="D6" s="16">
        <f>568+630</f>
        <v>1198</v>
      </c>
      <c r="E6" s="16">
        <f t="shared" si="1"/>
        <v>43442</v>
      </c>
      <c r="F6" s="98">
        <v>36</v>
      </c>
      <c r="G6" s="100">
        <f t="shared" si="0"/>
        <v>0.9991713088715989</v>
      </c>
    </row>
    <row r="7" spans="1:7" ht="23.25" customHeight="1" thickBot="1">
      <c r="A7" s="15" t="s">
        <v>129</v>
      </c>
      <c r="B7" s="15" t="s">
        <v>223</v>
      </c>
      <c r="C7" s="16">
        <f>30*24*60</f>
        <v>43200</v>
      </c>
      <c r="D7" s="16">
        <v>3060</v>
      </c>
      <c r="E7" s="16">
        <f t="shared" si="1"/>
        <v>40140</v>
      </c>
      <c r="F7" s="98">
        <v>0</v>
      </c>
      <c r="G7" s="100">
        <f t="shared" si="0"/>
        <v>1</v>
      </c>
    </row>
    <row r="8" spans="1:7" ht="23.25" customHeight="1" thickBot="1">
      <c r="A8" s="15" t="s">
        <v>130</v>
      </c>
      <c r="B8" s="15" t="s">
        <v>223</v>
      </c>
      <c r="C8" s="16">
        <f>31*24*60</f>
        <v>44640</v>
      </c>
      <c r="D8" s="16">
        <v>3007</v>
      </c>
      <c r="E8" s="16">
        <f t="shared" si="1"/>
        <v>41633</v>
      </c>
      <c r="F8" s="98">
        <v>0</v>
      </c>
      <c r="G8" s="100">
        <f t="shared" si="0"/>
        <v>1</v>
      </c>
    </row>
    <row r="9" spans="1:7" ht="23.25" customHeight="1" thickBot="1">
      <c r="A9" s="15" t="s">
        <v>131</v>
      </c>
      <c r="B9" s="15" t="s">
        <v>223</v>
      </c>
      <c r="C9" s="16">
        <f>30*24*60</f>
        <v>43200</v>
      </c>
      <c r="D9" s="16">
        <v>3787</v>
      </c>
      <c r="E9" s="16">
        <f t="shared" si="1"/>
        <v>39413</v>
      </c>
      <c r="F9" s="15">
        <v>0</v>
      </c>
      <c r="G9" s="100">
        <f t="shared" si="0"/>
        <v>1</v>
      </c>
    </row>
    <row r="10" spans="1:7" ht="23.25" customHeight="1" thickBot="1">
      <c r="A10" s="15" t="s">
        <v>132</v>
      </c>
      <c r="B10" s="15" t="s">
        <v>223</v>
      </c>
      <c r="C10" s="16">
        <v>0</v>
      </c>
      <c r="D10" s="16">
        <v>0</v>
      </c>
      <c r="E10" s="16">
        <f t="shared" si="1"/>
        <v>0</v>
      </c>
      <c r="F10" s="15">
        <v>0</v>
      </c>
      <c r="G10" s="101"/>
    </row>
    <row r="11" spans="1:7" ht="23.25" customHeight="1" thickBot="1">
      <c r="A11" s="15" t="s">
        <v>133</v>
      </c>
      <c r="B11" s="15" t="s">
        <v>223</v>
      </c>
      <c r="C11" s="16">
        <v>0</v>
      </c>
      <c r="D11" s="16">
        <v>0</v>
      </c>
      <c r="E11" s="16">
        <f t="shared" si="1"/>
        <v>0</v>
      </c>
      <c r="F11" s="15">
        <v>0</v>
      </c>
      <c r="G11" s="101"/>
    </row>
    <row r="12" spans="1:7" ht="23.25" customHeight="1" thickBot="1">
      <c r="A12" s="15" t="s">
        <v>134</v>
      </c>
      <c r="B12" s="15" t="s">
        <v>223</v>
      </c>
      <c r="C12" s="16">
        <v>0</v>
      </c>
      <c r="D12" s="16">
        <v>0</v>
      </c>
      <c r="E12" s="16">
        <f t="shared" si="1"/>
        <v>0</v>
      </c>
      <c r="F12" s="16">
        <v>0</v>
      </c>
      <c r="G12" s="101"/>
    </row>
    <row r="13" spans="1:7" ht="23.25" customHeight="1" thickBot="1">
      <c r="A13" s="17" t="s">
        <v>135</v>
      </c>
      <c r="B13" s="15" t="s">
        <v>223</v>
      </c>
      <c r="C13" s="16">
        <v>0</v>
      </c>
      <c r="D13" s="16">
        <v>0</v>
      </c>
      <c r="E13" s="183">
        <f t="shared" si="1"/>
        <v>0</v>
      </c>
      <c r="F13" s="18">
        <v>0</v>
      </c>
      <c r="G13" s="101"/>
    </row>
    <row r="14" spans="1:7" ht="23.25" customHeight="1" thickBot="1">
      <c r="A14" s="17" t="s">
        <v>140</v>
      </c>
      <c r="B14" s="15" t="s">
        <v>223</v>
      </c>
      <c r="C14" s="16">
        <v>0</v>
      </c>
      <c r="D14" s="16">
        <v>0</v>
      </c>
      <c r="E14" s="16">
        <f t="shared" si="1"/>
        <v>0</v>
      </c>
      <c r="F14" s="18">
        <v>0</v>
      </c>
      <c r="G14" s="101"/>
    </row>
    <row r="15" spans="1:7" ht="23.25" customHeight="1" thickBot="1">
      <c r="A15" s="17" t="s">
        <v>141</v>
      </c>
      <c r="B15" s="15" t="s">
        <v>223</v>
      </c>
      <c r="C15" s="18">
        <v>0</v>
      </c>
      <c r="D15" s="16">
        <v>0</v>
      </c>
      <c r="E15" s="183">
        <f t="shared" si="1"/>
        <v>0</v>
      </c>
      <c r="F15" s="204">
        <v>0</v>
      </c>
      <c r="G15" s="101"/>
    </row>
    <row r="16" spans="1:7" ht="23.25" customHeight="1">
      <c r="A16" s="293" t="s">
        <v>222</v>
      </c>
      <c r="B16" s="293" t="s">
        <v>223</v>
      </c>
      <c r="C16" s="295">
        <f>SUM(C4:C15)</f>
        <v>260640</v>
      </c>
      <c r="D16" s="295">
        <f>SUM(D4:D15)</f>
        <v>16895</v>
      </c>
      <c r="E16" s="295">
        <f>SUM(E4:E15)</f>
        <v>243745</v>
      </c>
      <c r="F16" s="295">
        <f>SUM(F4:F15)</f>
        <v>201</v>
      </c>
      <c r="G16" s="297">
        <f>(E16-F16)/E16</f>
        <v>0.9991753676998503</v>
      </c>
    </row>
    <row r="17" spans="1:7" ht="23.25" customHeight="1" thickBot="1">
      <c r="A17" s="294"/>
      <c r="B17" s="294"/>
      <c r="C17" s="296"/>
      <c r="D17" s="296"/>
      <c r="E17" s="296"/>
      <c r="F17" s="296"/>
      <c r="G17" s="298"/>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ignoredErrors>
    <ignoredError sqref="C7:C8" formula="1"/>
  </ignoredErrors>
</worksheet>
</file>

<file path=xl/worksheets/sheet6.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299" t="s">
        <v>220</v>
      </c>
      <c r="B1" s="299"/>
      <c r="C1" s="299"/>
      <c r="D1" s="299"/>
      <c r="E1" s="299"/>
      <c r="F1" s="299"/>
      <c r="G1" s="299"/>
    </row>
    <row r="2" ht="23.25" customHeight="1" thickBot="1">
      <c r="A2" s="77" t="s">
        <v>221</v>
      </c>
    </row>
    <row r="3" spans="1:7" ht="22.5" thickBot="1">
      <c r="A3" s="19" t="s">
        <v>136</v>
      </c>
      <c r="B3" s="19" t="s">
        <v>137</v>
      </c>
      <c r="C3" s="19" t="s">
        <v>119</v>
      </c>
      <c r="D3" s="19" t="s">
        <v>122</v>
      </c>
      <c r="E3" s="19" t="s">
        <v>123</v>
      </c>
      <c r="F3" s="96" t="s">
        <v>124</v>
      </c>
      <c r="G3" s="99" t="s">
        <v>125</v>
      </c>
    </row>
    <row r="4" spans="1:7" ht="23.25" customHeight="1" thickBot="1">
      <c r="A4" s="15" t="s">
        <v>328</v>
      </c>
      <c r="B4" s="15" t="s">
        <v>203</v>
      </c>
      <c r="C4" s="207">
        <f>31*24*60</f>
        <v>44640</v>
      </c>
      <c r="D4" s="207">
        <v>2188</v>
      </c>
      <c r="E4" s="208">
        <f>SUM(C4-D4)</f>
        <v>42452</v>
      </c>
      <c r="F4" s="209">
        <v>30</v>
      </c>
      <c r="G4" s="100">
        <f aca="true" t="shared" si="0" ref="G4:G9">(E4-F4)/E4</f>
        <v>0.9992933195138038</v>
      </c>
    </row>
    <row r="5" spans="1:7" ht="23.25" customHeight="1" thickBot="1">
      <c r="A5" s="15" t="s">
        <v>127</v>
      </c>
      <c r="B5" s="15" t="s">
        <v>203</v>
      </c>
      <c r="C5" s="16">
        <v>40320</v>
      </c>
      <c r="D5" s="16">
        <v>3655</v>
      </c>
      <c r="E5" s="16">
        <f>SUM(C5-D5)</f>
        <v>36665</v>
      </c>
      <c r="F5" s="98">
        <v>135</v>
      </c>
      <c r="G5" s="100">
        <f t="shared" si="0"/>
        <v>0.9963180144552025</v>
      </c>
    </row>
    <row r="6" spans="1:7" ht="23.25" customHeight="1" thickBot="1">
      <c r="A6" s="15" t="s">
        <v>128</v>
      </c>
      <c r="B6" s="15" t="s">
        <v>203</v>
      </c>
      <c r="C6" s="207">
        <f>31*24*60</f>
        <v>44640</v>
      </c>
      <c r="D6" s="16">
        <f>568+630</f>
        <v>1198</v>
      </c>
      <c r="E6" s="16">
        <f aca="true" t="shared" si="1" ref="E6:E15">SUM(C6-D6)</f>
        <v>43442</v>
      </c>
      <c r="F6" s="98">
        <v>86</v>
      </c>
      <c r="G6" s="100">
        <f t="shared" si="0"/>
        <v>0.9980203489710419</v>
      </c>
    </row>
    <row r="7" spans="1:7" ht="23.25" customHeight="1" thickBot="1">
      <c r="A7" s="15" t="s">
        <v>129</v>
      </c>
      <c r="B7" s="15" t="s">
        <v>203</v>
      </c>
      <c r="C7" s="207">
        <f>30*24*60</f>
        <v>43200</v>
      </c>
      <c r="D7" s="16">
        <v>3060</v>
      </c>
      <c r="E7" s="16">
        <f t="shared" si="1"/>
        <v>40140</v>
      </c>
      <c r="F7" s="98">
        <v>45</v>
      </c>
      <c r="G7" s="100">
        <f t="shared" si="0"/>
        <v>0.9988789237668162</v>
      </c>
    </row>
    <row r="8" spans="1:7" ht="23.25" customHeight="1" thickBot="1">
      <c r="A8" s="15" t="s">
        <v>130</v>
      </c>
      <c r="B8" s="15" t="s">
        <v>203</v>
      </c>
      <c r="C8" s="16">
        <f>31*24*60</f>
        <v>44640</v>
      </c>
      <c r="D8" s="16">
        <v>3007</v>
      </c>
      <c r="E8" s="16">
        <f t="shared" si="1"/>
        <v>41633</v>
      </c>
      <c r="F8" s="98">
        <v>0</v>
      </c>
      <c r="G8" s="100">
        <f t="shared" si="0"/>
        <v>1</v>
      </c>
    </row>
    <row r="9" spans="1:7" ht="23.25" customHeight="1" thickBot="1">
      <c r="A9" s="15" t="s">
        <v>131</v>
      </c>
      <c r="B9" s="15" t="s">
        <v>203</v>
      </c>
      <c r="C9" s="16">
        <f>30*24*60</f>
        <v>43200</v>
      </c>
      <c r="D9" s="16">
        <v>3787</v>
      </c>
      <c r="E9" s="16">
        <f t="shared" si="1"/>
        <v>39413</v>
      </c>
      <c r="F9" s="15">
        <v>43</v>
      </c>
      <c r="G9" s="100">
        <f t="shared" si="0"/>
        <v>0.9989089894197346</v>
      </c>
    </row>
    <row r="10" spans="1:7" ht="23.25" customHeight="1" thickBot="1">
      <c r="A10" s="15" t="s">
        <v>132</v>
      </c>
      <c r="B10" s="15" t="s">
        <v>203</v>
      </c>
      <c r="C10" s="16">
        <v>0</v>
      </c>
      <c r="D10" s="16">
        <v>0</v>
      </c>
      <c r="E10" s="16">
        <f t="shared" si="1"/>
        <v>0</v>
      </c>
      <c r="F10" s="15">
        <v>0</v>
      </c>
      <c r="G10" s="101"/>
    </row>
    <row r="11" spans="1:7" ht="23.25" customHeight="1" thickBot="1">
      <c r="A11" s="15" t="s">
        <v>133</v>
      </c>
      <c r="B11" s="15" t="s">
        <v>203</v>
      </c>
      <c r="C11" s="16">
        <v>0</v>
      </c>
      <c r="D11" s="16">
        <v>0</v>
      </c>
      <c r="E11" s="16">
        <f t="shared" si="1"/>
        <v>0</v>
      </c>
      <c r="F11" s="15">
        <v>0</v>
      </c>
      <c r="G11" s="101"/>
    </row>
    <row r="12" spans="1:7" ht="23.25" customHeight="1" thickBot="1">
      <c r="A12" s="15" t="s">
        <v>134</v>
      </c>
      <c r="B12" s="15" t="s">
        <v>203</v>
      </c>
      <c r="C12" s="16">
        <v>0</v>
      </c>
      <c r="D12" s="16">
        <v>0</v>
      </c>
      <c r="E12" s="16">
        <f t="shared" si="1"/>
        <v>0</v>
      </c>
      <c r="F12" s="16">
        <v>0</v>
      </c>
      <c r="G12" s="101"/>
    </row>
    <row r="13" spans="1:7" ht="23.25" customHeight="1" thickBot="1">
      <c r="A13" s="17" t="s">
        <v>135</v>
      </c>
      <c r="B13" s="15" t="s">
        <v>203</v>
      </c>
      <c r="C13" s="16">
        <v>0</v>
      </c>
      <c r="D13" s="16">
        <v>0</v>
      </c>
      <c r="E13" s="183">
        <f t="shared" si="1"/>
        <v>0</v>
      </c>
      <c r="F13" s="18">
        <v>0</v>
      </c>
      <c r="G13" s="101"/>
    </row>
    <row r="14" spans="1:7" ht="23.25" customHeight="1" thickBot="1">
      <c r="A14" s="17" t="s">
        <v>140</v>
      </c>
      <c r="B14" s="15" t="s">
        <v>203</v>
      </c>
      <c r="C14" s="16">
        <v>0</v>
      </c>
      <c r="D14" s="16">
        <v>0</v>
      </c>
      <c r="E14" s="16">
        <f t="shared" si="1"/>
        <v>0</v>
      </c>
      <c r="F14" s="18">
        <v>0</v>
      </c>
      <c r="G14" s="101"/>
    </row>
    <row r="15" spans="1:7" ht="23.25" customHeight="1" thickBot="1">
      <c r="A15" s="17" t="s">
        <v>141</v>
      </c>
      <c r="B15" s="15" t="s">
        <v>203</v>
      </c>
      <c r="C15" s="18">
        <v>0</v>
      </c>
      <c r="D15" s="16">
        <v>0</v>
      </c>
      <c r="E15" s="183">
        <f t="shared" si="1"/>
        <v>0</v>
      </c>
      <c r="F15" s="204">
        <v>0</v>
      </c>
      <c r="G15" s="101"/>
    </row>
    <row r="16" spans="1:7" ht="23.25" customHeight="1">
      <c r="A16" s="293" t="s">
        <v>222</v>
      </c>
      <c r="B16" s="293" t="s">
        <v>203</v>
      </c>
      <c r="C16" s="295">
        <f>SUM(C4:C15)</f>
        <v>260640</v>
      </c>
      <c r="D16" s="295">
        <f>SUM(D4:D15)</f>
        <v>16895</v>
      </c>
      <c r="E16" s="295">
        <f>SUM(E4:E15)</f>
        <v>243745</v>
      </c>
      <c r="F16" s="295">
        <f>SUM(F4:F15)</f>
        <v>339</v>
      </c>
      <c r="G16" s="297">
        <f>(E16-F16)/E16</f>
        <v>0.9986092022400459</v>
      </c>
    </row>
    <row r="17" spans="1:7" ht="23.25" customHeight="1" thickBot="1">
      <c r="A17" s="294"/>
      <c r="B17" s="294"/>
      <c r="C17" s="296"/>
      <c r="D17" s="296"/>
      <c r="E17" s="296"/>
      <c r="F17" s="296"/>
      <c r="G17" s="298"/>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scale="94" r:id="rId1"/>
</worksheet>
</file>

<file path=xl/worksheets/sheet7.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B15" sqref="B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228</v>
      </c>
    </row>
    <row r="2" spans="2:7" ht="23.25">
      <c r="B2" s="6" t="s">
        <v>230</v>
      </c>
      <c r="D2" s="28"/>
      <c r="G2" s="28"/>
    </row>
    <row r="3" spans="2:7" ht="19.5" thickBot="1">
      <c r="B3" s="93" t="s">
        <v>237</v>
      </c>
      <c r="D3" s="29"/>
      <c r="F3" s="25"/>
      <c r="G3" s="34"/>
    </row>
    <row r="4" spans="2:7" ht="19.5" thickBot="1">
      <c r="B4" s="93"/>
      <c r="D4" s="34"/>
      <c r="F4" s="25"/>
      <c r="G4" s="29"/>
    </row>
    <row r="5" spans="2:7" ht="24" thickBot="1">
      <c r="B5" s="288" t="s">
        <v>230</v>
      </c>
      <c r="C5" s="289"/>
      <c r="D5" s="289"/>
      <c r="E5" s="289"/>
      <c r="F5" s="289"/>
      <c r="G5" s="53"/>
    </row>
    <row r="6" spans="2:7" ht="14.25" customHeight="1">
      <c r="B6" s="105" t="s">
        <v>241</v>
      </c>
      <c r="C6" s="27"/>
      <c r="D6" s="53"/>
      <c r="E6" s="27"/>
      <c r="F6" s="27"/>
      <c r="G6" s="53"/>
    </row>
    <row r="7" spans="2:7" ht="12.75">
      <c r="B7" s="30"/>
      <c r="C7" s="27"/>
      <c r="D7" s="53"/>
      <c r="E7" s="31"/>
      <c r="F7" s="27"/>
      <c r="G7" s="53"/>
    </row>
    <row r="8" spans="1:7" ht="23.25">
      <c r="A8" s="46"/>
      <c r="B8" s="45" t="s">
        <v>231</v>
      </c>
      <c r="C8" s="27"/>
      <c r="D8" s="53"/>
      <c r="E8" s="45" t="s">
        <v>232</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229</v>
      </c>
      <c r="C11" s="49">
        <f>'2008 Ext Rpt Monthly Summary'!C31</f>
        <v>6</v>
      </c>
      <c r="D11" s="53"/>
      <c r="E11" s="24" t="s">
        <v>207</v>
      </c>
      <c r="F11" s="49">
        <f>'2008 Ext Rpt Monthly Summary'!K31</f>
        <v>12</v>
      </c>
      <c r="G11" s="53"/>
    </row>
    <row r="12" spans="2:7" ht="12.75">
      <c r="B12" s="33"/>
      <c r="C12" s="64"/>
      <c r="D12" s="53"/>
      <c r="E12" s="24"/>
      <c r="F12" s="49"/>
      <c r="G12" s="53"/>
    </row>
    <row r="13" spans="2:7" ht="12.75">
      <c r="B13" s="33" t="s">
        <v>198</v>
      </c>
      <c r="C13" s="64">
        <f>'2008 Ext Rpt Monthly Summary'!D31</f>
        <v>5</v>
      </c>
      <c r="D13" s="53"/>
      <c r="E13" s="24" t="s">
        <v>208</v>
      </c>
      <c r="F13" s="49">
        <f>'2008 Ext Rpt Monthly Summary'!L31</f>
        <v>9</v>
      </c>
      <c r="G13" s="53"/>
    </row>
    <row r="14" spans="2:7" ht="12.75">
      <c r="B14" s="33"/>
      <c r="C14" s="64"/>
      <c r="D14" s="53"/>
      <c r="E14" s="24"/>
      <c r="F14" s="49"/>
      <c r="G14" s="53"/>
    </row>
    <row r="15" spans="2:7" ht="12.75">
      <c r="B15" s="33" t="s">
        <v>219</v>
      </c>
      <c r="C15" s="64">
        <f>'2008 Ext Rpt Monthly Summary'!E31</f>
        <v>4</v>
      </c>
      <c r="D15" s="53"/>
      <c r="E15" s="24" t="s">
        <v>209</v>
      </c>
      <c r="F15" s="49">
        <f>'2008 Ext Rpt Monthly Summary'!M31</f>
        <v>2</v>
      </c>
      <c r="G15" s="53"/>
    </row>
    <row r="16" spans="2:7" ht="12.75">
      <c r="B16" s="33"/>
      <c r="C16" s="64"/>
      <c r="D16" s="53"/>
      <c r="E16" s="24"/>
      <c r="F16" s="49"/>
      <c r="G16" s="53"/>
    </row>
    <row r="17" spans="2:7" ht="12.75">
      <c r="B17" s="33" t="s">
        <v>142</v>
      </c>
      <c r="C17" s="64">
        <f>'2008 Ext Rpt Monthly Summary'!F31</f>
        <v>1</v>
      </c>
      <c r="D17" s="53"/>
      <c r="E17" s="24" t="s">
        <v>167</v>
      </c>
      <c r="F17" s="49">
        <f>'2008 Ext Rpt Monthly Summary'!N31</f>
        <v>5</v>
      </c>
      <c r="G17" s="53"/>
    </row>
    <row r="18" spans="2:7" ht="12.75">
      <c r="B18" s="33"/>
      <c r="D18" s="53"/>
      <c r="E18" s="24"/>
      <c r="F18" s="49"/>
      <c r="G18" s="53"/>
    </row>
    <row r="19" spans="2:7" ht="12.75">
      <c r="B19" s="33" t="s">
        <v>242</v>
      </c>
      <c r="C19" s="64">
        <f>'2008 Ext Rpt Monthly Summary'!G31</f>
        <v>10</v>
      </c>
      <c r="D19" s="53"/>
      <c r="E19" s="24" t="s">
        <v>145</v>
      </c>
      <c r="F19" s="49">
        <v>3</v>
      </c>
      <c r="G19" s="53"/>
    </row>
    <row r="20" spans="2:7" ht="12.75">
      <c r="B20" s="33"/>
      <c r="D20" s="53"/>
      <c r="E20" s="24"/>
      <c r="F20" s="49"/>
      <c r="G20" s="53"/>
    </row>
    <row r="21" spans="2:7" ht="12.75">
      <c r="B21" s="33" t="s">
        <v>145</v>
      </c>
      <c r="C21" s="49">
        <f>'2008 Ext Rpt Monthly Summary'!H31</f>
        <v>4</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53" r:id="rId1"/>
</worksheet>
</file>

<file path=xl/worksheets/sheet8.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P3" sqref="P3:IV3"/>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228</v>
      </c>
    </row>
    <row r="2" ht="23.25">
      <c r="B2" s="6" t="s">
        <v>230</v>
      </c>
    </row>
    <row r="3" ht="18.75">
      <c r="B3" s="93" t="s">
        <v>236</v>
      </c>
    </row>
    <row r="4" ht="13.5" thickBot="1"/>
    <row r="5" spans="3:17" ht="18.75" thickBot="1">
      <c r="C5" s="290" t="s">
        <v>231</v>
      </c>
      <c r="D5" s="289"/>
      <c r="E5" s="289"/>
      <c r="F5" s="289"/>
      <c r="G5" s="289"/>
      <c r="H5" s="289"/>
      <c r="I5" s="291"/>
      <c r="J5" s="60"/>
      <c r="K5" s="290" t="s">
        <v>232</v>
      </c>
      <c r="L5" s="289"/>
      <c r="M5" s="289"/>
      <c r="N5" s="289"/>
      <c r="O5" s="289"/>
      <c r="P5" s="291"/>
      <c r="Q5" s="60"/>
    </row>
    <row r="6" spans="2:17" ht="119.25" thickBot="1">
      <c r="B6" s="57">
        <v>2008</v>
      </c>
      <c r="C6" s="58" t="s">
        <v>229</v>
      </c>
      <c r="D6" s="58" t="s">
        <v>198</v>
      </c>
      <c r="E6" s="58" t="s">
        <v>197</v>
      </c>
      <c r="F6" s="58" t="s">
        <v>142</v>
      </c>
      <c r="G6" s="58" t="s">
        <v>243</v>
      </c>
      <c r="H6" s="58" t="s">
        <v>145</v>
      </c>
      <c r="I6" s="58"/>
      <c r="J6" s="60"/>
      <c r="K6" s="58" t="s">
        <v>207</v>
      </c>
      <c r="L6" s="58" t="s">
        <v>208</v>
      </c>
      <c r="M6" s="58" t="s">
        <v>209</v>
      </c>
      <c r="N6" s="58" t="s">
        <v>167</v>
      </c>
      <c r="O6" s="58" t="s">
        <v>145</v>
      </c>
      <c r="P6" s="58"/>
      <c r="Q6" s="60"/>
    </row>
    <row r="7" spans="2:17" ht="15" thickBot="1">
      <c r="B7" s="65" t="s">
        <v>126</v>
      </c>
      <c r="C7" s="66"/>
      <c r="D7" s="66"/>
      <c r="E7" s="66"/>
      <c r="F7" s="66"/>
      <c r="G7" s="66"/>
      <c r="H7" s="66"/>
      <c r="I7" s="66"/>
      <c r="J7" s="59"/>
      <c r="K7" s="66"/>
      <c r="L7" s="66"/>
      <c r="M7" s="66"/>
      <c r="N7" s="66"/>
      <c r="O7" s="66"/>
      <c r="P7" s="66"/>
      <c r="Q7" s="59"/>
    </row>
    <row r="8" spans="2:17" ht="14.25">
      <c r="B8" s="68"/>
      <c r="C8" s="69"/>
      <c r="D8" s="69"/>
      <c r="E8" s="69"/>
      <c r="F8" s="69"/>
      <c r="G8" s="69"/>
      <c r="H8" s="69"/>
      <c r="I8" s="69"/>
      <c r="J8" s="67"/>
      <c r="K8" s="69"/>
      <c r="L8" s="69"/>
      <c r="M8" s="69"/>
      <c r="N8" s="69"/>
      <c r="O8" s="69"/>
      <c r="P8" s="69"/>
      <c r="Q8" s="67"/>
    </row>
    <row r="9" spans="2:17" ht="14.25">
      <c r="B9" s="68" t="s">
        <v>127</v>
      </c>
      <c r="C9" s="69"/>
      <c r="D9" s="69"/>
      <c r="E9" s="69"/>
      <c r="F9" s="69"/>
      <c r="G9" s="69"/>
      <c r="H9" s="69"/>
      <c r="I9" s="69"/>
      <c r="J9" s="70"/>
      <c r="K9" s="69"/>
      <c r="L9" s="69"/>
      <c r="M9" s="69"/>
      <c r="N9" s="69"/>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4</v>
      </c>
      <c r="D11" s="69"/>
      <c r="E11" s="69">
        <v>1</v>
      </c>
      <c r="F11" s="69">
        <v>1</v>
      </c>
      <c r="G11" s="69"/>
      <c r="H11" s="69"/>
      <c r="I11" s="69"/>
      <c r="J11" s="70"/>
      <c r="K11" s="69">
        <v>2</v>
      </c>
      <c r="L11" s="69">
        <v>5</v>
      </c>
      <c r="M11" s="69"/>
      <c r="N11" s="69"/>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v>1</v>
      </c>
      <c r="D13" s="69">
        <v>1</v>
      </c>
      <c r="E13" s="69"/>
      <c r="F13" s="69"/>
      <c r="G13" s="69"/>
      <c r="H13" s="69">
        <v>2</v>
      </c>
      <c r="I13" s="69"/>
      <c r="J13" s="70"/>
      <c r="K13" s="69">
        <v>1</v>
      </c>
      <c r="L13" s="69">
        <v>1</v>
      </c>
      <c r="M13" s="69"/>
      <c r="N13" s="69"/>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v>1</v>
      </c>
      <c r="E15" s="69">
        <v>1</v>
      </c>
      <c r="F15" s="69"/>
      <c r="G15" s="69"/>
      <c r="H15" s="69"/>
      <c r="I15" s="69"/>
      <c r="J15" s="70"/>
      <c r="K15" s="69"/>
      <c r="L15" s="69"/>
      <c r="M15" s="69"/>
      <c r="N15" s="69"/>
      <c r="O15" s="69">
        <v>2</v>
      </c>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v>2</v>
      </c>
      <c r="F17" s="69"/>
      <c r="G17" s="69"/>
      <c r="H17" s="69"/>
      <c r="I17" s="69"/>
      <c r="J17" s="70"/>
      <c r="K17" s="69">
        <v>1</v>
      </c>
      <c r="L17" s="69"/>
      <c r="M17" s="69"/>
      <c r="N17" s="69"/>
      <c r="O17" s="69">
        <v>1</v>
      </c>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v>1</v>
      </c>
      <c r="E19" s="69"/>
      <c r="F19" s="69"/>
      <c r="G19" s="69">
        <v>2</v>
      </c>
      <c r="H19" s="69"/>
      <c r="I19" s="69"/>
      <c r="J19" s="70"/>
      <c r="K19" s="69">
        <v>2</v>
      </c>
      <c r="L19" s="69"/>
      <c r="M19" s="69"/>
      <c r="N19" s="69">
        <v>2</v>
      </c>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c r="D23" s="69">
        <v>1</v>
      </c>
      <c r="E23" s="69"/>
      <c r="F23" s="69"/>
      <c r="G23" s="69">
        <v>1</v>
      </c>
      <c r="H23" s="69">
        <v>1</v>
      </c>
      <c r="I23" s="69"/>
      <c r="J23" s="70"/>
      <c r="K23" s="69">
        <v>1</v>
      </c>
      <c r="L23" s="69">
        <v>1</v>
      </c>
      <c r="M23" s="69"/>
      <c r="N23" s="69">
        <v>1</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v>5</v>
      </c>
      <c r="H25" s="69"/>
      <c r="I25" s="69"/>
      <c r="J25" s="70"/>
      <c r="K25" s="69">
        <v>2</v>
      </c>
      <c r="L25" s="69">
        <v>2</v>
      </c>
      <c r="M25" s="69">
        <v>1</v>
      </c>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v>1</v>
      </c>
      <c r="D27" s="69"/>
      <c r="E27" s="69"/>
      <c r="F27" s="69"/>
      <c r="G27" s="69">
        <v>1</v>
      </c>
      <c r="H27" s="69"/>
      <c r="I27" s="69"/>
      <c r="J27" s="70"/>
      <c r="K27" s="69">
        <v>1</v>
      </c>
      <c r="L27" s="69"/>
      <c r="M27" s="69"/>
      <c r="N27" s="69">
        <v>1</v>
      </c>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v>1</v>
      </c>
      <c r="E29" s="72"/>
      <c r="F29" s="72"/>
      <c r="G29" s="72">
        <v>1</v>
      </c>
      <c r="H29" s="72">
        <v>1</v>
      </c>
      <c r="I29" s="72"/>
      <c r="J29" s="107"/>
      <c r="K29" s="72">
        <v>2</v>
      </c>
      <c r="L29" s="72"/>
      <c r="M29" s="72">
        <v>1</v>
      </c>
      <c r="N29" s="72">
        <v>1</v>
      </c>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312</v>
      </c>
      <c r="C31" s="69">
        <f aca="true" t="shared" si="0" ref="C31:H31">SUM(C7:C30)</f>
        <v>6</v>
      </c>
      <c r="D31" s="69">
        <f t="shared" si="0"/>
        <v>5</v>
      </c>
      <c r="E31" s="69">
        <f t="shared" si="0"/>
        <v>4</v>
      </c>
      <c r="F31" s="69">
        <f t="shared" si="0"/>
        <v>1</v>
      </c>
      <c r="G31" s="69">
        <f t="shared" si="0"/>
        <v>10</v>
      </c>
      <c r="H31" s="69">
        <f t="shared" si="0"/>
        <v>4</v>
      </c>
      <c r="I31" s="69"/>
      <c r="J31" s="70"/>
      <c r="K31" s="69">
        <f>SUM(K7:K30)</f>
        <v>12</v>
      </c>
      <c r="L31" s="69">
        <f>SUM(L7:L30)</f>
        <v>9</v>
      </c>
      <c r="M31" s="69">
        <f>SUM(M7:M30)</f>
        <v>2</v>
      </c>
      <c r="N31" s="69">
        <f>SUM(N7:N30)</f>
        <v>5</v>
      </c>
      <c r="O31" s="69">
        <f>SUM(O7:O30)</f>
        <v>3</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indexed="15"/>
    <pageSetUpPr fitToPage="1"/>
  </sheetPr>
  <dimension ref="A1:V49"/>
  <sheetViews>
    <sheetView zoomScale="75" zoomScaleNormal="75" zoomScalePageLayoutView="0" workbookViewId="0" topLeftCell="A1">
      <selection activeCell="H18" sqref="H18"/>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3.7109375" style="0" customWidth="1"/>
    <col min="6" max="6" width="11.7109375" style="0" bestFit="1" customWidth="1"/>
    <col min="7" max="7" width="15.7109375" style="194" bestFit="1" customWidth="1"/>
    <col min="8" max="8" width="10.8515625" style="0" customWidth="1"/>
    <col min="9" max="9" width="17.421875" style="0" customWidth="1"/>
    <col min="10" max="10" width="19.7109375" style="0" customWidth="1"/>
    <col min="11" max="11" width="28.421875" style="0" customWidth="1"/>
    <col min="12" max="12" width="71.57421875" style="0" bestFit="1" customWidth="1"/>
    <col min="13" max="13" width="34.14062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 min="21" max="16384" width="0" style="0" hidden="1" customWidth="1"/>
  </cols>
  <sheetData>
    <row r="1" spans="1:18" s="3" customFormat="1" ht="23.25">
      <c r="A1" s="55"/>
      <c r="B1" s="6" t="s">
        <v>228</v>
      </c>
      <c r="C1" s="6"/>
      <c r="D1" s="195"/>
      <c r="G1" s="187"/>
      <c r="I1" s="7"/>
      <c r="J1" s="7"/>
      <c r="K1" s="4"/>
      <c r="L1" s="7"/>
      <c r="M1" s="7"/>
      <c r="N1" s="7"/>
      <c r="O1" s="61"/>
      <c r="P1" s="61"/>
      <c r="R1" s="9"/>
    </row>
    <row r="2" spans="1:18" s="3" customFormat="1" ht="23.25">
      <c r="A2" s="55"/>
      <c r="B2" s="6" t="s">
        <v>235</v>
      </c>
      <c r="C2" s="6"/>
      <c r="D2" s="195"/>
      <c r="G2" s="187"/>
      <c r="I2" s="7"/>
      <c r="J2" s="7"/>
      <c r="K2" s="117"/>
      <c r="L2" s="7"/>
      <c r="M2" s="7"/>
      <c r="N2" s="7"/>
      <c r="O2" s="61"/>
      <c r="P2" s="61"/>
      <c r="R2" s="9"/>
    </row>
    <row r="3" spans="1:18" s="3" customFormat="1" ht="18.75">
      <c r="A3" s="55"/>
      <c r="B3" s="93" t="s">
        <v>234</v>
      </c>
      <c r="C3" s="5"/>
      <c r="D3" s="195"/>
      <c r="G3" s="187"/>
      <c r="I3" s="7"/>
      <c r="J3" s="7"/>
      <c r="K3" s="4"/>
      <c r="L3" s="7"/>
      <c r="M3" s="7"/>
      <c r="N3" s="7"/>
      <c r="O3" s="61"/>
      <c r="P3" s="61"/>
      <c r="Q3" s="4"/>
      <c r="R3" s="9"/>
    </row>
    <row r="4" spans="1:20" s="4" customFormat="1" ht="51">
      <c r="A4" s="54"/>
      <c r="B4" s="1" t="s">
        <v>136</v>
      </c>
      <c r="C4" s="1" t="s">
        <v>110</v>
      </c>
      <c r="D4" s="196" t="s">
        <v>313</v>
      </c>
      <c r="E4" s="1" t="s">
        <v>147</v>
      </c>
      <c r="F4" s="1" t="s">
        <v>113</v>
      </c>
      <c r="G4" s="188" t="s">
        <v>114</v>
      </c>
      <c r="H4" s="1" t="s">
        <v>116</v>
      </c>
      <c r="I4" s="2" t="s">
        <v>191</v>
      </c>
      <c r="J4" s="2" t="s">
        <v>246</v>
      </c>
      <c r="K4" s="1" t="s">
        <v>319</v>
      </c>
      <c r="L4" s="1" t="s">
        <v>111</v>
      </c>
      <c r="M4" s="1" t="s">
        <v>112</v>
      </c>
      <c r="N4" s="1" t="s">
        <v>233</v>
      </c>
      <c r="O4" s="1" t="s">
        <v>316</v>
      </c>
      <c r="P4" s="1" t="s">
        <v>317</v>
      </c>
      <c r="Q4" s="1" t="s">
        <v>115</v>
      </c>
      <c r="R4" s="1" t="s">
        <v>118</v>
      </c>
      <c r="S4" s="1" t="s">
        <v>109</v>
      </c>
      <c r="T4" s="1" t="s">
        <v>148</v>
      </c>
    </row>
    <row r="5" spans="1:20" s="172" customFormat="1" ht="12.75" hidden="1">
      <c r="A5" s="54"/>
      <c r="B5" s="22"/>
      <c r="C5" s="10"/>
      <c r="D5" s="197"/>
      <c r="E5" s="10"/>
      <c r="F5" s="170"/>
      <c r="G5" s="189"/>
      <c r="H5" s="11"/>
      <c r="I5" s="11"/>
      <c r="J5" s="11"/>
      <c r="K5" s="95"/>
      <c r="L5" s="167"/>
      <c r="M5" s="8"/>
      <c r="N5" s="11"/>
      <c r="O5" s="95"/>
      <c r="P5" s="11"/>
      <c r="Q5" s="11"/>
      <c r="R5" s="10"/>
      <c r="S5" s="8"/>
      <c r="T5" s="20"/>
    </row>
    <row r="6" spans="1:20" s="172" customFormat="1" ht="102">
      <c r="A6" s="54"/>
      <c r="B6" s="22" t="s">
        <v>120</v>
      </c>
      <c r="C6" s="10">
        <v>39804</v>
      </c>
      <c r="D6" s="197">
        <v>40169</v>
      </c>
      <c r="E6" s="10" t="s">
        <v>506</v>
      </c>
      <c r="F6" s="170" t="s">
        <v>117</v>
      </c>
      <c r="G6" s="189">
        <v>39811.48263888889</v>
      </c>
      <c r="H6" s="11" t="s">
        <v>117</v>
      </c>
      <c r="I6" s="11" t="s">
        <v>507</v>
      </c>
      <c r="J6" s="11" t="s">
        <v>508</v>
      </c>
      <c r="K6" s="95" t="s">
        <v>167</v>
      </c>
      <c r="L6" s="167" t="s">
        <v>505</v>
      </c>
      <c r="M6" s="8" t="s">
        <v>504</v>
      </c>
      <c r="N6" s="11" t="s">
        <v>264</v>
      </c>
      <c r="O6" s="95"/>
      <c r="P6" s="11" t="s">
        <v>318</v>
      </c>
      <c r="Q6" s="11" t="s">
        <v>510</v>
      </c>
      <c r="R6" s="10">
        <v>39811</v>
      </c>
      <c r="S6" s="8" t="s">
        <v>181</v>
      </c>
      <c r="T6" s="20" t="s">
        <v>265</v>
      </c>
    </row>
    <row r="7" spans="1:20" s="172" customFormat="1" ht="114.75">
      <c r="A7" s="54"/>
      <c r="B7" s="22" t="s">
        <v>120</v>
      </c>
      <c r="C7" s="10">
        <v>39797</v>
      </c>
      <c r="D7" s="203">
        <v>39797</v>
      </c>
      <c r="E7" s="10" t="s">
        <v>509</v>
      </c>
      <c r="F7" s="10" t="s">
        <v>117</v>
      </c>
      <c r="G7" s="190">
        <v>39797</v>
      </c>
      <c r="H7" s="10" t="s">
        <v>117</v>
      </c>
      <c r="I7" s="11" t="s">
        <v>793</v>
      </c>
      <c r="J7" s="11" t="s">
        <v>121</v>
      </c>
      <c r="K7" s="95" t="s">
        <v>77</v>
      </c>
      <c r="L7" s="167" t="s">
        <v>753</v>
      </c>
      <c r="M7" s="185" t="s">
        <v>754</v>
      </c>
      <c r="N7" s="11" t="s">
        <v>264</v>
      </c>
      <c r="O7" s="201"/>
      <c r="P7" s="11" t="s">
        <v>318</v>
      </c>
      <c r="Q7" s="11" t="s">
        <v>694</v>
      </c>
      <c r="R7" s="10">
        <v>39807</v>
      </c>
      <c r="S7" s="8"/>
      <c r="T7" s="20" t="s">
        <v>265</v>
      </c>
    </row>
    <row r="8" spans="1:20" s="172" customFormat="1" ht="25.5">
      <c r="A8" s="54"/>
      <c r="B8" s="22" t="s">
        <v>120</v>
      </c>
      <c r="C8" s="10">
        <v>39787</v>
      </c>
      <c r="D8" s="202">
        <v>39787</v>
      </c>
      <c r="E8" s="10" t="s">
        <v>500</v>
      </c>
      <c r="F8" s="119">
        <v>40152</v>
      </c>
      <c r="G8" s="186">
        <v>39787.229166666664</v>
      </c>
      <c r="H8" s="11" t="s">
        <v>117</v>
      </c>
      <c r="I8" s="11" t="s">
        <v>793</v>
      </c>
      <c r="J8" s="11" t="s">
        <v>503</v>
      </c>
      <c r="K8" s="95" t="s">
        <v>207</v>
      </c>
      <c r="L8" s="8" t="s">
        <v>501</v>
      </c>
      <c r="M8" s="8" t="s">
        <v>502</v>
      </c>
      <c r="N8" s="11" t="s">
        <v>284</v>
      </c>
      <c r="O8" s="95"/>
      <c r="P8" s="11" t="s">
        <v>318</v>
      </c>
      <c r="Q8" s="11" t="s">
        <v>511</v>
      </c>
      <c r="R8" s="10">
        <v>39787</v>
      </c>
      <c r="S8" s="8"/>
      <c r="T8" s="20" t="s">
        <v>265</v>
      </c>
    </row>
    <row r="9" spans="1:20" s="4" customFormat="1" ht="10.5" customHeight="1">
      <c r="A9" s="54"/>
      <c r="B9" s="1"/>
      <c r="C9" s="1"/>
      <c r="D9" s="196"/>
      <c r="E9" s="1"/>
      <c r="F9" s="1"/>
      <c r="G9" s="188"/>
      <c r="H9" s="1"/>
      <c r="I9" s="2"/>
      <c r="J9" s="2"/>
      <c r="K9" s="1"/>
      <c r="L9" s="1"/>
      <c r="M9" s="1"/>
      <c r="N9" s="1"/>
      <c r="O9" s="1"/>
      <c r="P9" s="1"/>
      <c r="Q9" s="1"/>
      <c r="R9" s="1"/>
      <c r="S9" s="1"/>
      <c r="T9" s="1"/>
    </row>
    <row r="10" spans="1:20" s="172" customFormat="1" ht="25.5">
      <c r="A10" s="54"/>
      <c r="B10" s="22" t="s">
        <v>140</v>
      </c>
      <c r="C10" s="10">
        <v>39777</v>
      </c>
      <c r="D10" s="197">
        <v>39777</v>
      </c>
      <c r="E10" s="184" t="s">
        <v>454</v>
      </c>
      <c r="F10" s="11" t="s">
        <v>455</v>
      </c>
      <c r="G10" s="186" t="s">
        <v>456</v>
      </c>
      <c r="H10" s="11">
        <v>146</v>
      </c>
      <c r="I10" s="11" t="s">
        <v>578</v>
      </c>
      <c r="J10" s="11" t="s">
        <v>578</v>
      </c>
      <c r="K10" s="95" t="s">
        <v>167</v>
      </c>
      <c r="L10" s="8" t="s">
        <v>457</v>
      </c>
      <c r="M10" s="8" t="s">
        <v>458</v>
      </c>
      <c r="N10" s="11" t="s">
        <v>573</v>
      </c>
      <c r="O10" s="95"/>
      <c r="P10" s="11" t="s">
        <v>318</v>
      </c>
      <c r="Q10" s="11" t="s">
        <v>459</v>
      </c>
      <c r="R10" s="10">
        <v>39777</v>
      </c>
      <c r="S10" s="8" t="s">
        <v>460</v>
      </c>
      <c r="T10" s="20" t="s">
        <v>265</v>
      </c>
    </row>
    <row r="11" spans="1:20" s="172" customFormat="1" ht="63.75">
      <c r="A11" s="54"/>
      <c r="B11" s="22" t="s">
        <v>374</v>
      </c>
      <c r="C11" s="10">
        <v>39758</v>
      </c>
      <c r="D11" s="197">
        <v>39759</v>
      </c>
      <c r="E11" s="10" t="s">
        <v>376</v>
      </c>
      <c r="F11" s="10" t="s">
        <v>117</v>
      </c>
      <c r="G11" s="190">
        <v>39759</v>
      </c>
      <c r="H11" s="10" t="s">
        <v>117</v>
      </c>
      <c r="I11" s="11" t="s">
        <v>793</v>
      </c>
      <c r="J11" s="11" t="s">
        <v>382</v>
      </c>
      <c r="K11" s="95" t="s">
        <v>207</v>
      </c>
      <c r="L11" s="167" t="s">
        <v>383</v>
      </c>
      <c r="M11" s="95" t="s">
        <v>375</v>
      </c>
      <c r="N11" s="11" t="s">
        <v>573</v>
      </c>
      <c r="O11" s="201"/>
      <c r="P11" s="11" t="s">
        <v>318</v>
      </c>
      <c r="Q11" s="11" t="s">
        <v>694</v>
      </c>
      <c r="R11" s="10"/>
      <c r="S11" s="8"/>
      <c r="T11" s="20" t="s">
        <v>265</v>
      </c>
    </row>
    <row r="12" spans="1:20" s="4" customFormat="1" ht="10.5" customHeight="1">
      <c r="A12" s="54"/>
      <c r="B12" s="1"/>
      <c r="C12" s="1"/>
      <c r="D12" s="196"/>
      <c r="E12" s="1"/>
      <c r="F12" s="1"/>
      <c r="G12" s="188"/>
      <c r="H12" s="1"/>
      <c r="I12" s="2"/>
      <c r="J12" s="2"/>
      <c r="K12" s="1"/>
      <c r="L12" s="1"/>
      <c r="M12" s="1"/>
      <c r="N12" s="1"/>
      <c r="O12" s="1"/>
      <c r="P12" s="1"/>
      <c r="Q12" s="1"/>
      <c r="R12" s="1"/>
      <c r="S12" s="1"/>
      <c r="T12" s="1"/>
    </row>
    <row r="13" spans="1:20" s="172" customFormat="1" ht="38.25">
      <c r="A13" s="54"/>
      <c r="B13" s="22" t="s">
        <v>266</v>
      </c>
      <c r="C13" s="10">
        <v>39731</v>
      </c>
      <c r="D13" s="197">
        <v>39734</v>
      </c>
      <c r="E13" s="10" t="s">
        <v>268</v>
      </c>
      <c r="F13" s="10" t="s">
        <v>117</v>
      </c>
      <c r="G13" s="190">
        <v>39735</v>
      </c>
      <c r="H13" s="10" t="s">
        <v>117</v>
      </c>
      <c r="I13" s="11" t="s">
        <v>793</v>
      </c>
      <c r="J13" s="11" t="s">
        <v>269</v>
      </c>
      <c r="K13" s="95" t="s">
        <v>72</v>
      </c>
      <c r="L13" s="167" t="s">
        <v>277</v>
      </c>
      <c r="M13" s="95" t="s">
        <v>275</v>
      </c>
      <c r="N13" s="11" t="s">
        <v>271</v>
      </c>
      <c r="O13" s="95"/>
      <c r="P13" s="11" t="s">
        <v>318</v>
      </c>
      <c r="Q13" s="95" t="s">
        <v>278</v>
      </c>
      <c r="R13" s="10"/>
      <c r="S13" s="8"/>
      <c r="T13" s="20" t="s">
        <v>265</v>
      </c>
    </row>
    <row r="14" spans="1:20" s="172" customFormat="1" ht="38.25">
      <c r="A14" s="54"/>
      <c r="B14" s="22" t="s">
        <v>266</v>
      </c>
      <c r="C14" s="10">
        <v>39729</v>
      </c>
      <c r="D14" s="197">
        <v>39730</v>
      </c>
      <c r="E14" s="10" t="s">
        <v>267</v>
      </c>
      <c r="F14" s="10" t="s">
        <v>117</v>
      </c>
      <c r="G14" s="190">
        <v>39731</v>
      </c>
      <c r="H14" s="10" t="s">
        <v>117</v>
      </c>
      <c r="I14" s="11" t="s">
        <v>793</v>
      </c>
      <c r="J14" s="11" t="s">
        <v>270</v>
      </c>
      <c r="K14" s="95" t="s">
        <v>77</v>
      </c>
      <c r="L14" s="167" t="s">
        <v>276</v>
      </c>
      <c r="M14" s="95" t="s">
        <v>275</v>
      </c>
      <c r="N14" s="11" t="s">
        <v>573</v>
      </c>
      <c r="O14" s="95"/>
      <c r="P14" s="11" t="s">
        <v>318</v>
      </c>
      <c r="Q14" s="95" t="s">
        <v>278</v>
      </c>
      <c r="R14" s="10"/>
      <c r="S14" s="8"/>
      <c r="T14" s="20" t="s">
        <v>265</v>
      </c>
    </row>
    <row r="15" spans="1:20" s="172" customFormat="1" ht="51">
      <c r="A15" s="54"/>
      <c r="B15" s="22" t="s">
        <v>266</v>
      </c>
      <c r="C15" s="10">
        <v>39723</v>
      </c>
      <c r="D15" s="197">
        <v>39724</v>
      </c>
      <c r="E15" s="10" t="s">
        <v>272</v>
      </c>
      <c r="F15" s="10" t="s">
        <v>117</v>
      </c>
      <c r="G15" s="190">
        <v>39724</v>
      </c>
      <c r="H15" s="10" t="s">
        <v>117</v>
      </c>
      <c r="I15" s="11" t="s">
        <v>793</v>
      </c>
      <c r="J15" s="11" t="s">
        <v>273</v>
      </c>
      <c r="K15" s="95" t="s">
        <v>558</v>
      </c>
      <c r="L15" s="167" t="s">
        <v>274</v>
      </c>
      <c r="M15" s="95" t="s">
        <v>275</v>
      </c>
      <c r="N15" s="11" t="s">
        <v>573</v>
      </c>
      <c r="P15" s="11" t="s">
        <v>318</v>
      </c>
      <c r="Q15" s="11" t="s">
        <v>278</v>
      </c>
      <c r="R15" s="10"/>
      <c r="S15" s="8"/>
      <c r="T15" s="20" t="s">
        <v>265</v>
      </c>
    </row>
    <row r="16" spans="1:20" s="4" customFormat="1" ht="10.5" customHeight="1">
      <c r="A16" s="54"/>
      <c r="B16" s="1"/>
      <c r="C16" s="1"/>
      <c r="D16" s="196"/>
      <c r="E16" s="1"/>
      <c r="F16" s="1"/>
      <c r="G16" s="188"/>
      <c r="H16" s="1"/>
      <c r="I16" s="2"/>
      <c r="J16" s="2"/>
      <c r="K16" s="1"/>
      <c r="L16" s="1"/>
      <c r="M16" s="1"/>
      <c r="N16" s="1"/>
      <c r="O16" s="1"/>
      <c r="P16" s="1"/>
      <c r="Q16" s="1"/>
      <c r="R16" s="1"/>
      <c r="S16" s="1"/>
      <c r="T16" s="1"/>
    </row>
    <row r="17" spans="1:20" s="172" customFormat="1" ht="38.25">
      <c r="A17" s="54"/>
      <c r="B17" s="22" t="s">
        <v>773</v>
      </c>
      <c r="C17" s="10">
        <v>39694</v>
      </c>
      <c r="D17" s="197">
        <v>39694</v>
      </c>
      <c r="E17" s="10" t="s">
        <v>575</v>
      </c>
      <c r="F17" s="170" t="s">
        <v>576</v>
      </c>
      <c r="G17" s="189" t="s">
        <v>577</v>
      </c>
      <c r="H17" s="11">
        <v>33</v>
      </c>
      <c r="I17" s="11" t="s">
        <v>578</v>
      </c>
      <c r="J17" s="11" t="s">
        <v>578</v>
      </c>
      <c r="K17" s="95" t="s">
        <v>167</v>
      </c>
      <c r="L17" s="167" t="s">
        <v>581</v>
      </c>
      <c r="M17" s="95" t="s">
        <v>579</v>
      </c>
      <c r="N17" s="11" t="s">
        <v>573</v>
      </c>
      <c r="P17" s="95" t="s">
        <v>580</v>
      </c>
      <c r="Q17" s="11" t="s">
        <v>582</v>
      </c>
      <c r="R17" s="10">
        <v>39694</v>
      </c>
      <c r="S17" s="8"/>
      <c r="T17" s="20" t="s">
        <v>265</v>
      </c>
    </row>
    <row r="18" spans="1:20" s="172" customFormat="1" ht="25.5">
      <c r="A18" s="54"/>
      <c r="B18" s="22" t="s">
        <v>773</v>
      </c>
      <c r="C18" s="10">
        <v>39712</v>
      </c>
      <c r="D18" s="197">
        <v>39713</v>
      </c>
      <c r="E18" s="94" t="s">
        <v>569</v>
      </c>
      <c r="F18" s="10">
        <v>39712</v>
      </c>
      <c r="G18" s="190">
        <v>39718</v>
      </c>
      <c r="H18" s="170" t="s">
        <v>117</v>
      </c>
      <c r="I18" s="11" t="s">
        <v>793</v>
      </c>
      <c r="J18" s="11" t="s">
        <v>570</v>
      </c>
      <c r="K18" s="95" t="s">
        <v>207</v>
      </c>
      <c r="L18" s="167" t="s">
        <v>571</v>
      </c>
      <c r="M18" s="8" t="s">
        <v>572</v>
      </c>
      <c r="N18" s="11" t="s">
        <v>573</v>
      </c>
      <c r="O18" s="95"/>
      <c r="P18" s="11" t="s">
        <v>318</v>
      </c>
      <c r="Q18" s="95" t="s">
        <v>574</v>
      </c>
      <c r="R18" s="10">
        <v>39718</v>
      </c>
      <c r="S18" s="8"/>
      <c r="T18" s="20" t="s">
        <v>265</v>
      </c>
    </row>
    <row r="19" spans="1:20" s="172" customFormat="1" ht="63.75">
      <c r="A19" s="54"/>
      <c r="B19" s="22" t="s">
        <v>773</v>
      </c>
      <c r="C19" s="10">
        <v>39699</v>
      </c>
      <c r="D19" s="197">
        <v>39699</v>
      </c>
      <c r="E19" s="94" t="s">
        <v>562</v>
      </c>
      <c r="F19" s="10">
        <v>39699</v>
      </c>
      <c r="G19" s="190">
        <v>39707</v>
      </c>
      <c r="H19" s="170" t="s">
        <v>117</v>
      </c>
      <c r="I19" s="11" t="s">
        <v>793</v>
      </c>
      <c r="J19" s="11" t="s">
        <v>46</v>
      </c>
      <c r="K19" s="95" t="s">
        <v>558</v>
      </c>
      <c r="L19" s="167" t="s">
        <v>560</v>
      </c>
      <c r="M19" s="8" t="s">
        <v>561</v>
      </c>
      <c r="N19" s="11" t="s">
        <v>284</v>
      </c>
      <c r="O19" s="95"/>
      <c r="P19" s="11" t="s">
        <v>318</v>
      </c>
      <c r="Q19" s="95" t="s">
        <v>559</v>
      </c>
      <c r="R19" s="10">
        <v>39707</v>
      </c>
      <c r="S19" s="8"/>
      <c r="T19" s="20" t="s">
        <v>265</v>
      </c>
    </row>
    <row r="20" spans="1:20" s="4" customFormat="1" ht="10.5" customHeight="1">
      <c r="A20" s="54"/>
      <c r="B20" s="1"/>
      <c r="C20" s="1"/>
      <c r="D20" s="196"/>
      <c r="E20" s="1"/>
      <c r="F20" s="1"/>
      <c r="G20" s="188"/>
      <c r="H20" s="1"/>
      <c r="I20" s="2"/>
      <c r="J20" s="2"/>
      <c r="K20" s="1"/>
      <c r="L20" s="1"/>
      <c r="M20" s="1"/>
      <c r="N20" s="1"/>
      <c r="O20" s="1"/>
      <c r="P20" s="1"/>
      <c r="Q20" s="1"/>
      <c r="R20" s="1"/>
      <c r="S20" s="1"/>
      <c r="T20" s="1"/>
    </row>
    <row r="21" spans="1:20" s="172" customFormat="1" ht="38.25">
      <c r="A21" s="54"/>
      <c r="B21" s="22" t="s">
        <v>70</v>
      </c>
      <c r="C21" s="10">
        <v>39688</v>
      </c>
      <c r="D21" s="197">
        <v>39688</v>
      </c>
      <c r="E21" s="94" t="s">
        <v>80</v>
      </c>
      <c r="F21" s="182">
        <v>39690.5</v>
      </c>
      <c r="G21" s="189">
        <v>0.10416666666666667</v>
      </c>
      <c r="H21" s="11" t="s">
        <v>81</v>
      </c>
      <c r="I21" s="11" t="s">
        <v>793</v>
      </c>
      <c r="J21" s="11" t="s">
        <v>82</v>
      </c>
      <c r="K21" s="95" t="s">
        <v>207</v>
      </c>
      <c r="L21" s="167" t="s">
        <v>83</v>
      </c>
      <c r="M21" s="8" t="s">
        <v>84</v>
      </c>
      <c r="N21" s="11" t="s">
        <v>284</v>
      </c>
      <c r="O21" s="95"/>
      <c r="P21" s="11" t="s">
        <v>318</v>
      </c>
      <c r="Q21" s="11" t="s">
        <v>85</v>
      </c>
      <c r="R21" s="10">
        <v>39688</v>
      </c>
      <c r="S21" s="8"/>
      <c r="T21" s="20" t="s">
        <v>265</v>
      </c>
    </row>
    <row r="22" spans="1:20" s="172" customFormat="1" ht="63.75">
      <c r="A22" s="54"/>
      <c r="B22" s="22" t="s">
        <v>70</v>
      </c>
      <c r="C22" s="10">
        <v>39673</v>
      </c>
      <c r="D22" s="197">
        <v>39677</v>
      </c>
      <c r="E22" s="94" t="s">
        <v>117</v>
      </c>
      <c r="F22" s="170" t="s">
        <v>117</v>
      </c>
      <c r="G22" s="189" t="s">
        <v>117</v>
      </c>
      <c r="H22" s="170" t="s">
        <v>117</v>
      </c>
      <c r="I22" s="11" t="s">
        <v>793</v>
      </c>
      <c r="J22" s="11" t="s">
        <v>90</v>
      </c>
      <c r="K22" s="95" t="s">
        <v>167</v>
      </c>
      <c r="L22" s="167" t="s">
        <v>88</v>
      </c>
      <c r="M22" s="8" t="s">
        <v>89</v>
      </c>
      <c r="N22" s="11" t="s">
        <v>264</v>
      </c>
      <c r="O22" s="95"/>
      <c r="P22" s="11" t="s">
        <v>318</v>
      </c>
      <c r="Q22" s="95" t="s">
        <v>92</v>
      </c>
      <c r="R22" s="10">
        <v>39677</v>
      </c>
      <c r="S22" s="8" t="s">
        <v>91</v>
      </c>
      <c r="T22" s="20" t="s">
        <v>265</v>
      </c>
    </row>
    <row r="23" spans="1:20" s="172" customFormat="1" ht="38.25">
      <c r="A23" s="54"/>
      <c r="B23" s="22" t="s">
        <v>70</v>
      </c>
      <c r="C23" s="10">
        <v>39668</v>
      </c>
      <c r="D23" s="197">
        <v>39669</v>
      </c>
      <c r="E23" s="94" t="s">
        <v>78</v>
      </c>
      <c r="F23" s="170" t="s">
        <v>117</v>
      </c>
      <c r="G23" s="189">
        <v>39681</v>
      </c>
      <c r="H23" s="170" t="s">
        <v>117</v>
      </c>
      <c r="I23" s="11" t="s">
        <v>793</v>
      </c>
      <c r="J23" s="11" t="s">
        <v>792</v>
      </c>
      <c r="K23" s="95" t="s">
        <v>77</v>
      </c>
      <c r="L23" s="167" t="s">
        <v>75</v>
      </c>
      <c r="M23" s="8" t="s">
        <v>76</v>
      </c>
      <c r="N23" s="11" t="s">
        <v>284</v>
      </c>
      <c r="O23" s="95"/>
      <c r="P23" s="11" t="s">
        <v>318</v>
      </c>
      <c r="Q23" s="95" t="s">
        <v>79</v>
      </c>
      <c r="R23" s="10">
        <v>39669</v>
      </c>
      <c r="S23" s="8"/>
      <c r="T23" s="20" t="s">
        <v>265</v>
      </c>
    </row>
    <row r="24" spans="1:20" s="172" customFormat="1" ht="76.5">
      <c r="A24" s="54"/>
      <c r="B24" s="22" t="s">
        <v>70</v>
      </c>
      <c r="C24" s="10">
        <v>39665</v>
      </c>
      <c r="D24" s="197">
        <v>39666</v>
      </c>
      <c r="E24" s="94" t="s">
        <v>71</v>
      </c>
      <c r="F24" s="170" t="s">
        <v>117</v>
      </c>
      <c r="G24" s="189" t="s">
        <v>117</v>
      </c>
      <c r="H24" s="170" t="s">
        <v>117</v>
      </c>
      <c r="I24" s="11" t="s">
        <v>793</v>
      </c>
      <c r="J24" s="11" t="s">
        <v>315</v>
      </c>
      <c r="K24" s="95" t="s">
        <v>72</v>
      </c>
      <c r="L24" s="167" t="s">
        <v>73</v>
      </c>
      <c r="M24" s="8" t="s">
        <v>74</v>
      </c>
      <c r="N24" s="11" t="s">
        <v>284</v>
      </c>
      <c r="O24" s="95"/>
      <c r="P24" s="11" t="s">
        <v>318</v>
      </c>
      <c r="Q24" s="95" t="s">
        <v>79</v>
      </c>
      <c r="R24" s="10">
        <v>39666</v>
      </c>
      <c r="S24" s="8"/>
      <c r="T24" s="20" t="s">
        <v>265</v>
      </c>
    </row>
    <row r="25" spans="1:20" s="4" customFormat="1" ht="10.5" customHeight="1">
      <c r="A25" s="54"/>
      <c r="B25" s="1"/>
      <c r="C25" s="1"/>
      <c r="D25" s="196"/>
      <c r="E25" s="1"/>
      <c r="F25" s="1"/>
      <c r="G25" s="188"/>
      <c r="H25" s="1"/>
      <c r="I25" s="2"/>
      <c r="J25" s="2"/>
      <c r="K25" s="1"/>
      <c r="L25" s="1"/>
      <c r="M25" s="1"/>
      <c r="N25" s="1"/>
      <c r="O25" s="1"/>
      <c r="P25" s="1"/>
      <c r="Q25" s="1"/>
      <c r="R25" s="1"/>
      <c r="S25" s="1"/>
      <c r="T25" s="1"/>
    </row>
    <row r="26" spans="1:20" s="172" customFormat="1" ht="38.25">
      <c r="A26" s="54"/>
      <c r="B26" s="22" t="s">
        <v>132</v>
      </c>
      <c r="C26" s="10">
        <v>39651</v>
      </c>
      <c r="D26" s="197">
        <v>39651</v>
      </c>
      <c r="E26" s="94" t="s">
        <v>56</v>
      </c>
      <c r="F26" s="170" t="s">
        <v>66</v>
      </c>
      <c r="G26" s="189" t="s">
        <v>67</v>
      </c>
      <c r="H26" s="11">
        <v>90</v>
      </c>
      <c r="I26" s="11" t="s">
        <v>793</v>
      </c>
      <c r="J26" s="11" t="s">
        <v>641</v>
      </c>
      <c r="K26" s="95" t="s">
        <v>167</v>
      </c>
      <c r="L26" s="167" t="s">
        <v>65</v>
      </c>
      <c r="M26" s="8" t="s">
        <v>64</v>
      </c>
      <c r="N26" s="11" t="s">
        <v>264</v>
      </c>
      <c r="O26" s="95" t="s">
        <v>261</v>
      </c>
      <c r="P26" s="11" t="s">
        <v>318</v>
      </c>
      <c r="Q26" s="11" t="s">
        <v>63</v>
      </c>
      <c r="R26" s="10">
        <v>39651</v>
      </c>
      <c r="S26" s="8"/>
      <c r="T26" s="20" t="s">
        <v>265</v>
      </c>
    </row>
    <row r="27" spans="1:20" s="172" customFormat="1" ht="38.25">
      <c r="A27" s="54"/>
      <c r="B27" s="22" t="s">
        <v>132</v>
      </c>
      <c r="C27" s="10">
        <v>39650</v>
      </c>
      <c r="D27" s="197">
        <v>39651</v>
      </c>
      <c r="E27" s="94" t="s">
        <v>56</v>
      </c>
      <c r="F27" s="170" t="s">
        <v>57</v>
      </c>
      <c r="G27" s="189" t="s">
        <v>58</v>
      </c>
      <c r="H27" s="11">
        <v>126</v>
      </c>
      <c r="I27" s="11" t="s">
        <v>793</v>
      </c>
      <c r="J27" s="11" t="s">
        <v>641</v>
      </c>
      <c r="K27" s="95" t="s">
        <v>167</v>
      </c>
      <c r="L27" s="167" t="s">
        <v>65</v>
      </c>
      <c r="M27" s="8" t="s">
        <v>64</v>
      </c>
      <c r="N27" s="11" t="s">
        <v>264</v>
      </c>
      <c r="O27" s="95" t="s">
        <v>261</v>
      </c>
      <c r="P27" s="11" t="s">
        <v>318</v>
      </c>
      <c r="Q27" s="11" t="s">
        <v>63</v>
      </c>
      <c r="R27" s="10">
        <v>39650</v>
      </c>
      <c r="S27" s="8"/>
      <c r="T27" s="20" t="s">
        <v>265</v>
      </c>
    </row>
    <row r="28" spans="1:20" s="172" customFormat="1" ht="38.25">
      <c r="A28" s="54"/>
      <c r="B28" s="22" t="s">
        <v>132</v>
      </c>
      <c r="C28" s="10">
        <v>39647</v>
      </c>
      <c r="D28" s="197">
        <v>39647</v>
      </c>
      <c r="E28" s="94" t="s">
        <v>52</v>
      </c>
      <c r="F28" s="170" t="s">
        <v>117</v>
      </c>
      <c r="G28" s="189" t="s">
        <v>117</v>
      </c>
      <c r="H28" s="11" t="s">
        <v>117</v>
      </c>
      <c r="I28" s="11" t="s">
        <v>117</v>
      </c>
      <c r="J28" s="11" t="s">
        <v>453</v>
      </c>
      <c r="K28" s="95" t="s">
        <v>207</v>
      </c>
      <c r="L28" s="167" t="s">
        <v>55</v>
      </c>
      <c r="M28" s="8" t="s">
        <v>50</v>
      </c>
      <c r="N28" s="11" t="s">
        <v>284</v>
      </c>
      <c r="O28" s="95"/>
      <c r="P28" s="11" t="s">
        <v>318</v>
      </c>
      <c r="Q28" s="11" t="s">
        <v>51</v>
      </c>
      <c r="R28" s="10">
        <v>39647</v>
      </c>
      <c r="S28" s="8"/>
      <c r="T28" s="20" t="s">
        <v>265</v>
      </c>
    </row>
    <row r="29" spans="1:20" s="172" customFormat="1" ht="25.5">
      <c r="A29" s="54"/>
      <c r="B29" s="22" t="s">
        <v>132</v>
      </c>
      <c r="C29" s="10">
        <v>39643</v>
      </c>
      <c r="D29" s="197">
        <v>39643</v>
      </c>
      <c r="E29" s="94" t="s">
        <v>45</v>
      </c>
      <c r="F29" s="170" t="s">
        <v>117</v>
      </c>
      <c r="G29" s="189" t="s">
        <v>117</v>
      </c>
      <c r="H29" s="11" t="s">
        <v>117</v>
      </c>
      <c r="I29" s="11" t="s">
        <v>117</v>
      </c>
      <c r="J29" s="11" t="s">
        <v>46</v>
      </c>
      <c r="K29" s="95" t="s">
        <v>207</v>
      </c>
      <c r="L29" s="167" t="s">
        <v>47</v>
      </c>
      <c r="M29" s="8" t="s">
        <v>48</v>
      </c>
      <c r="N29" s="11" t="s">
        <v>264</v>
      </c>
      <c r="O29" s="95"/>
      <c r="P29" s="11" t="s">
        <v>318</v>
      </c>
      <c r="Q29" s="11" t="s">
        <v>49</v>
      </c>
      <c r="R29" s="10">
        <v>39643</v>
      </c>
      <c r="S29" s="8"/>
      <c r="T29" s="20" t="s">
        <v>265</v>
      </c>
    </row>
    <row r="30" spans="1:20" s="4" customFormat="1" ht="12.75">
      <c r="A30" s="54"/>
      <c r="B30" s="1"/>
      <c r="C30" s="1"/>
      <c r="D30" s="196"/>
      <c r="E30" s="1"/>
      <c r="F30" s="1"/>
      <c r="G30" s="188"/>
      <c r="H30" s="1"/>
      <c r="I30" s="2"/>
      <c r="J30" s="2"/>
      <c r="K30" s="1"/>
      <c r="L30" s="1"/>
      <c r="M30" s="1"/>
      <c r="N30" s="1"/>
      <c r="O30" s="1"/>
      <c r="P30" s="1"/>
      <c r="Q30" s="1"/>
      <c r="R30" s="1"/>
      <c r="S30" s="1"/>
      <c r="T30" s="1"/>
    </row>
    <row r="31" spans="1:20" s="13" customFormat="1" ht="50.25" customHeight="1">
      <c r="A31" s="56"/>
      <c r="B31" s="22" t="s">
        <v>131</v>
      </c>
      <c r="C31" s="10">
        <v>39621</v>
      </c>
      <c r="D31" s="197">
        <v>39621</v>
      </c>
      <c r="E31" s="94" t="s">
        <v>53</v>
      </c>
      <c r="F31" s="170" t="s">
        <v>60</v>
      </c>
      <c r="G31" s="189" t="s">
        <v>61</v>
      </c>
      <c r="H31" s="11">
        <v>65</v>
      </c>
      <c r="I31" s="11" t="s">
        <v>793</v>
      </c>
      <c r="J31" s="11" t="s">
        <v>641</v>
      </c>
      <c r="K31" s="95" t="s">
        <v>167</v>
      </c>
      <c r="L31" s="167" t="s">
        <v>884</v>
      </c>
      <c r="M31" s="8" t="s">
        <v>360</v>
      </c>
      <c r="N31" s="11" t="s">
        <v>264</v>
      </c>
      <c r="O31" s="95" t="s">
        <v>882</v>
      </c>
      <c r="P31" s="11" t="s">
        <v>318</v>
      </c>
      <c r="Q31" s="11" t="s">
        <v>643</v>
      </c>
      <c r="R31" s="10">
        <v>39621</v>
      </c>
      <c r="S31" s="8"/>
      <c r="T31" s="20" t="s">
        <v>265</v>
      </c>
    </row>
    <row r="32" spans="2:20" s="13" customFormat="1" ht="25.5">
      <c r="B32" s="22" t="s">
        <v>131</v>
      </c>
      <c r="C32" s="10">
        <v>39626</v>
      </c>
      <c r="D32" s="197">
        <v>39624</v>
      </c>
      <c r="E32" s="10" t="s">
        <v>879</v>
      </c>
      <c r="F32" s="169" t="s">
        <v>117</v>
      </c>
      <c r="G32" s="190" t="s">
        <v>117</v>
      </c>
      <c r="H32" s="11" t="s">
        <v>117</v>
      </c>
      <c r="I32" s="11" t="s">
        <v>117</v>
      </c>
      <c r="J32" s="11" t="s">
        <v>404</v>
      </c>
      <c r="K32" s="95" t="s">
        <v>207</v>
      </c>
      <c r="L32" s="171" t="s">
        <v>880</v>
      </c>
      <c r="M32" s="171" t="s">
        <v>259</v>
      </c>
      <c r="N32" s="95" t="s">
        <v>284</v>
      </c>
      <c r="O32" s="95" t="s">
        <v>881</v>
      </c>
      <c r="P32" s="11" t="s">
        <v>318</v>
      </c>
      <c r="Q32" s="95" t="s">
        <v>883</v>
      </c>
      <c r="R32" s="166">
        <v>39626</v>
      </c>
      <c r="S32" s="95"/>
      <c r="T32" s="20" t="s">
        <v>265</v>
      </c>
    </row>
    <row r="33" spans="1:20" s="4" customFormat="1" ht="12.75">
      <c r="A33" s="54"/>
      <c r="B33" s="1"/>
      <c r="C33" s="1"/>
      <c r="D33" s="196"/>
      <c r="E33" s="1"/>
      <c r="F33" s="1"/>
      <c r="G33" s="188"/>
      <c r="H33" s="1"/>
      <c r="I33" s="2"/>
      <c r="J33" s="2"/>
      <c r="K33" s="1"/>
      <c r="L33" s="1"/>
      <c r="M33" s="1"/>
      <c r="N33" s="1"/>
      <c r="O33" s="1"/>
      <c r="P33" s="1"/>
      <c r="Q33" s="1"/>
      <c r="R33" s="1"/>
      <c r="S33" s="1"/>
      <c r="T33" s="1"/>
    </row>
    <row r="34" spans="1:20" s="13" customFormat="1" ht="65.25" customHeight="1">
      <c r="A34" s="56"/>
      <c r="B34" s="22" t="s">
        <v>130</v>
      </c>
      <c r="C34" s="10">
        <v>39568</v>
      </c>
      <c r="D34" s="197">
        <v>39569</v>
      </c>
      <c r="E34" s="10" t="s">
        <v>645</v>
      </c>
      <c r="F34" s="168" t="s">
        <v>777</v>
      </c>
      <c r="G34" s="189" t="s">
        <v>778</v>
      </c>
      <c r="H34" s="11">
        <v>76</v>
      </c>
      <c r="I34" s="11" t="s">
        <v>257</v>
      </c>
      <c r="J34" s="11" t="s">
        <v>641</v>
      </c>
      <c r="K34" s="95" t="s">
        <v>167</v>
      </c>
      <c r="L34" s="167" t="s">
        <v>642</v>
      </c>
      <c r="M34" s="8" t="s">
        <v>260</v>
      </c>
      <c r="N34" s="11" t="s">
        <v>264</v>
      </c>
      <c r="O34" s="95" t="s">
        <v>261</v>
      </c>
      <c r="P34" s="11" t="s">
        <v>318</v>
      </c>
      <c r="Q34" s="11" t="s">
        <v>643</v>
      </c>
      <c r="R34" s="10">
        <v>39568</v>
      </c>
      <c r="S34" s="8"/>
      <c r="T34" s="20" t="s">
        <v>265</v>
      </c>
    </row>
    <row r="35" spans="2:20" s="13" customFormat="1" ht="25.5">
      <c r="B35" s="22" t="s">
        <v>130</v>
      </c>
      <c r="C35" s="10">
        <v>39575</v>
      </c>
      <c r="D35" s="197">
        <v>39575</v>
      </c>
      <c r="E35" s="10" t="s">
        <v>640</v>
      </c>
      <c r="F35" s="169" t="s">
        <v>59</v>
      </c>
      <c r="G35" s="191" t="s">
        <v>60</v>
      </c>
      <c r="H35" s="11">
        <v>20</v>
      </c>
      <c r="I35" s="11" t="s">
        <v>258</v>
      </c>
      <c r="J35" s="11" t="s">
        <v>641</v>
      </c>
      <c r="K35" s="95" t="s">
        <v>167</v>
      </c>
      <c r="L35" s="171" t="s">
        <v>646</v>
      </c>
      <c r="M35" s="171" t="s">
        <v>259</v>
      </c>
      <c r="N35" s="95" t="s">
        <v>264</v>
      </c>
      <c r="O35" s="95" t="s">
        <v>261</v>
      </c>
      <c r="P35" s="11" t="s">
        <v>318</v>
      </c>
      <c r="Q35" s="95" t="s">
        <v>262</v>
      </c>
      <c r="R35" s="166">
        <v>39575</v>
      </c>
      <c r="S35" s="95"/>
      <c r="T35" s="20" t="s">
        <v>265</v>
      </c>
    </row>
    <row r="36" spans="1:20" s="4" customFormat="1" ht="12.75">
      <c r="A36" s="54"/>
      <c r="B36" s="1"/>
      <c r="C36" s="1"/>
      <c r="D36" s="196"/>
      <c r="E36" s="1"/>
      <c r="F36" s="1"/>
      <c r="G36" s="188"/>
      <c r="H36" s="1"/>
      <c r="I36" s="2"/>
      <c r="J36" s="2"/>
      <c r="K36" s="1"/>
      <c r="L36" s="1"/>
      <c r="M36" s="1"/>
      <c r="N36" s="1"/>
      <c r="O36" s="1"/>
      <c r="P36" s="1"/>
      <c r="Q36" s="1"/>
      <c r="R36" s="1"/>
      <c r="S36" s="1"/>
      <c r="T36" s="1"/>
    </row>
    <row r="37" spans="1:20" s="13" customFormat="1" ht="89.25">
      <c r="A37" s="56"/>
      <c r="B37" s="22" t="s">
        <v>129</v>
      </c>
      <c r="C37" s="114" t="s">
        <v>256</v>
      </c>
      <c r="D37" s="198">
        <v>39561</v>
      </c>
      <c r="E37" s="94" t="s">
        <v>249</v>
      </c>
      <c r="F37" s="114" t="s">
        <v>117</v>
      </c>
      <c r="G37" s="191" t="s">
        <v>117</v>
      </c>
      <c r="H37" s="11" t="s">
        <v>117</v>
      </c>
      <c r="I37" s="11" t="s">
        <v>117</v>
      </c>
      <c r="J37" s="11" t="s">
        <v>255</v>
      </c>
      <c r="K37" s="95" t="s">
        <v>321</v>
      </c>
      <c r="L37" s="8" t="s">
        <v>250</v>
      </c>
      <c r="M37" s="8" t="s">
        <v>251</v>
      </c>
      <c r="N37" s="11" t="s">
        <v>284</v>
      </c>
      <c r="O37" s="164" t="s">
        <v>252</v>
      </c>
      <c r="P37" s="11" t="s">
        <v>318</v>
      </c>
      <c r="Q37" s="8" t="s">
        <v>253</v>
      </c>
      <c r="R37" s="165" t="s">
        <v>254</v>
      </c>
      <c r="S37" s="8"/>
      <c r="T37" s="20" t="s">
        <v>265</v>
      </c>
    </row>
    <row r="38" spans="1:22" s="13" customFormat="1" ht="67.5" customHeight="1">
      <c r="A38" s="56"/>
      <c r="B38" s="95" t="s">
        <v>129</v>
      </c>
      <c r="C38" s="166">
        <v>39568</v>
      </c>
      <c r="D38" s="198">
        <v>39568</v>
      </c>
      <c r="E38" s="95" t="s">
        <v>776</v>
      </c>
      <c r="F38" s="95" t="s">
        <v>777</v>
      </c>
      <c r="G38" s="191" t="s">
        <v>778</v>
      </c>
      <c r="H38" s="95">
        <v>76</v>
      </c>
      <c r="I38" s="95" t="s">
        <v>797</v>
      </c>
      <c r="J38" s="11" t="s">
        <v>792</v>
      </c>
      <c r="K38" s="95" t="s">
        <v>167</v>
      </c>
      <c r="L38" s="11" t="s">
        <v>795</v>
      </c>
      <c r="M38" s="95" t="s">
        <v>794</v>
      </c>
      <c r="N38" s="95" t="s">
        <v>264</v>
      </c>
      <c r="O38" s="95" t="s">
        <v>790</v>
      </c>
      <c r="P38" s="11" t="s">
        <v>318</v>
      </c>
      <c r="Q38" s="95" t="s">
        <v>779</v>
      </c>
      <c r="R38" s="166">
        <v>39568</v>
      </c>
      <c r="S38" s="95" t="s">
        <v>779</v>
      </c>
      <c r="T38" s="20" t="s">
        <v>265</v>
      </c>
      <c r="U38" s="20" t="s">
        <v>26</v>
      </c>
      <c r="V38" s="13" t="s">
        <v>780</v>
      </c>
    </row>
    <row r="39" spans="1:22" s="13" customFormat="1" ht="48.75" customHeight="1">
      <c r="A39" s="56"/>
      <c r="B39" s="95" t="s">
        <v>129</v>
      </c>
      <c r="C39" s="166">
        <v>39552</v>
      </c>
      <c r="D39" s="198">
        <v>39552</v>
      </c>
      <c r="E39" s="95" t="s">
        <v>781</v>
      </c>
      <c r="F39" s="95" t="s">
        <v>782</v>
      </c>
      <c r="G39" s="191" t="s">
        <v>783</v>
      </c>
      <c r="H39" s="95">
        <v>72</v>
      </c>
      <c r="I39" s="95" t="s">
        <v>793</v>
      </c>
      <c r="J39" s="11" t="s">
        <v>792</v>
      </c>
      <c r="K39" s="95" t="s">
        <v>167</v>
      </c>
      <c r="L39" s="11" t="s">
        <v>62</v>
      </c>
      <c r="M39" s="95" t="s">
        <v>796</v>
      </c>
      <c r="N39" s="95" t="s">
        <v>264</v>
      </c>
      <c r="O39" s="95" t="s">
        <v>790</v>
      </c>
      <c r="P39" s="11" t="s">
        <v>318</v>
      </c>
      <c r="Q39" s="95" t="s">
        <v>784</v>
      </c>
      <c r="R39" s="166">
        <v>39552</v>
      </c>
      <c r="S39" s="95" t="s">
        <v>784</v>
      </c>
      <c r="T39" s="20" t="s">
        <v>265</v>
      </c>
      <c r="U39" s="20" t="s">
        <v>26</v>
      </c>
      <c r="V39" s="13" t="s">
        <v>780</v>
      </c>
    </row>
    <row r="40" spans="1:22" s="13" customFormat="1" ht="54.75" customHeight="1">
      <c r="A40" s="56"/>
      <c r="B40" s="95" t="s">
        <v>129</v>
      </c>
      <c r="C40" s="166">
        <v>39546</v>
      </c>
      <c r="D40" s="198" t="s">
        <v>117</v>
      </c>
      <c r="E40" s="95" t="s">
        <v>117</v>
      </c>
      <c r="F40" s="95" t="s">
        <v>785</v>
      </c>
      <c r="G40" s="191" t="s">
        <v>786</v>
      </c>
      <c r="H40" s="95">
        <v>28</v>
      </c>
      <c r="I40" s="95" t="s">
        <v>793</v>
      </c>
      <c r="J40" s="11" t="s">
        <v>792</v>
      </c>
      <c r="K40" s="95" t="s">
        <v>167</v>
      </c>
      <c r="L40" s="11" t="s">
        <v>62</v>
      </c>
      <c r="M40" s="95" t="s">
        <v>644</v>
      </c>
      <c r="N40" s="95" t="s">
        <v>264</v>
      </c>
      <c r="O40" s="95" t="s">
        <v>790</v>
      </c>
      <c r="P40" s="11" t="s">
        <v>318</v>
      </c>
      <c r="Q40" s="95" t="s">
        <v>787</v>
      </c>
      <c r="R40" s="166">
        <v>39546</v>
      </c>
      <c r="S40" s="95" t="s">
        <v>787</v>
      </c>
      <c r="T40" s="21" t="s">
        <v>791</v>
      </c>
      <c r="U40" s="21" t="s">
        <v>788</v>
      </c>
      <c r="V40" s="13" t="s">
        <v>789</v>
      </c>
    </row>
    <row r="41" spans="1:20" s="4" customFormat="1" ht="12.75">
      <c r="A41" s="54"/>
      <c r="B41" s="1"/>
      <c r="C41" s="1"/>
      <c r="D41" s="196"/>
      <c r="E41" s="1"/>
      <c r="F41" s="1"/>
      <c r="G41" s="188"/>
      <c r="H41" s="1"/>
      <c r="I41" s="2"/>
      <c r="J41" s="2"/>
      <c r="K41" s="1"/>
      <c r="L41" s="1"/>
      <c r="M41" s="1"/>
      <c r="N41" s="1"/>
      <c r="O41" s="1"/>
      <c r="P41" s="1"/>
      <c r="Q41" s="1"/>
      <c r="R41" s="1"/>
      <c r="S41" s="1"/>
      <c r="T41" s="1"/>
    </row>
    <row r="42" spans="1:20" s="181" customFormat="1" ht="63.75">
      <c r="A42" s="173"/>
      <c r="B42" s="174" t="s">
        <v>128</v>
      </c>
      <c r="C42" s="175" t="s">
        <v>878</v>
      </c>
      <c r="D42" s="199">
        <v>39519</v>
      </c>
      <c r="E42" s="176" t="s">
        <v>54</v>
      </c>
      <c r="F42" s="177">
        <v>39517</v>
      </c>
      <c r="G42" s="192">
        <v>39528</v>
      </c>
      <c r="H42" s="178" t="s">
        <v>117</v>
      </c>
      <c r="I42" s="178" t="s">
        <v>117</v>
      </c>
      <c r="J42" s="178" t="s">
        <v>248</v>
      </c>
      <c r="K42" s="178" t="s">
        <v>208</v>
      </c>
      <c r="L42" s="179" t="s">
        <v>68</v>
      </c>
      <c r="M42" s="179" t="s">
        <v>263</v>
      </c>
      <c r="N42" s="178" t="s">
        <v>264</v>
      </c>
      <c r="O42" s="180"/>
      <c r="P42" s="180" t="s">
        <v>318</v>
      </c>
      <c r="Q42" s="178" t="s">
        <v>279</v>
      </c>
      <c r="R42" s="175" t="s">
        <v>117</v>
      </c>
      <c r="S42" s="179"/>
      <c r="T42" s="20" t="s">
        <v>265</v>
      </c>
    </row>
    <row r="43" spans="1:20" s="13" customFormat="1" ht="38.25">
      <c r="A43" s="56"/>
      <c r="B43" s="95" t="s">
        <v>128</v>
      </c>
      <c r="C43" s="114">
        <v>39520</v>
      </c>
      <c r="D43" s="198">
        <v>39521</v>
      </c>
      <c r="E43" s="95" t="s">
        <v>280</v>
      </c>
      <c r="F43" s="95" t="s">
        <v>117</v>
      </c>
      <c r="G43" s="191" t="s">
        <v>117</v>
      </c>
      <c r="H43" s="95" t="s">
        <v>117</v>
      </c>
      <c r="I43" s="95" t="s">
        <v>117</v>
      </c>
      <c r="J43" s="95" t="s">
        <v>281</v>
      </c>
      <c r="K43" s="11" t="s">
        <v>207</v>
      </c>
      <c r="L43" s="8" t="s">
        <v>282</v>
      </c>
      <c r="M43" s="8" t="s">
        <v>283</v>
      </c>
      <c r="N43" s="95" t="s">
        <v>264</v>
      </c>
      <c r="O43" s="95"/>
      <c r="P43" s="95" t="s">
        <v>318</v>
      </c>
      <c r="Q43" s="95" t="s">
        <v>292</v>
      </c>
      <c r="R43" s="114">
        <v>39529</v>
      </c>
      <c r="S43" s="95"/>
      <c r="T43" s="20" t="s">
        <v>265</v>
      </c>
    </row>
    <row r="44" spans="1:20" s="4" customFormat="1" ht="38.25">
      <c r="A44" s="54"/>
      <c r="B44" s="95" t="s">
        <v>128</v>
      </c>
      <c r="C44" s="95" t="s">
        <v>293</v>
      </c>
      <c r="D44" s="198">
        <v>39524</v>
      </c>
      <c r="E44" s="95" t="s">
        <v>320</v>
      </c>
      <c r="F44" s="95" t="s">
        <v>117</v>
      </c>
      <c r="G44" s="191" t="s">
        <v>117</v>
      </c>
      <c r="H44" s="95" t="s">
        <v>117</v>
      </c>
      <c r="I44" s="95" t="s">
        <v>117</v>
      </c>
      <c r="J44" s="95" t="s">
        <v>314</v>
      </c>
      <c r="K44" s="95" t="s">
        <v>207</v>
      </c>
      <c r="L44" s="8" t="s">
        <v>294</v>
      </c>
      <c r="M44" s="8" t="s">
        <v>302</v>
      </c>
      <c r="N44" s="95" t="s">
        <v>284</v>
      </c>
      <c r="O44" s="95"/>
      <c r="P44" s="95" t="s">
        <v>318</v>
      </c>
      <c r="Q44" s="95" t="s">
        <v>295</v>
      </c>
      <c r="R44" s="95" t="s">
        <v>296</v>
      </c>
      <c r="S44" s="95"/>
      <c r="T44" s="20" t="s">
        <v>265</v>
      </c>
    </row>
    <row r="45" spans="1:20" s="13" customFormat="1" ht="25.5">
      <c r="A45" s="56"/>
      <c r="B45" s="103" t="s">
        <v>128</v>
      </c>
      <c r="C45" s="114"/>
      <c r="D45" s="198">
        <v>39528</v>
      </c>
      <c r="E45" s="104" t="s">
        <v>297</v>
      </c>
      <c r="F45" s="11" t="s">
        <v>117</v>
      </c>
      <c r="G45" s="193" t="s">
        <v>117</v>
      </c>
      <c r="H45" s="103" t="s">
        <v>117</v>
      </c>
      <c r="I45" s="11" t="s">
        <v>117</v>
      </c>
      <c r="J45" s="11" t="s">
        <v>298</v>
      </c>
      <c r="K45" s="95" t="s">
        <v>208</v>
      </c>
      <c r="L45" s="62" t="s">
        <v>299</v>
      </c>
      <c r="M45" s="8" t="s">
        <v>300</v>
      </c>
      <c r="N45" s="11" t="s">
        <v>264</v>
      </c>
      <c r="O45" s="8"/>
      <c r="P45" s="95" t="s">
        <v>318</v>
      </c>
      <c r="Q45" s="11" t="s">
        <v>301</v>
      </c>
      <c r="R45" s="95" t="s">
        <v>325</v>
      </c>
      <c r="S45" s="11"/>
      <c r="T45" s="20" t="s">
        <v>265</v>
      </c>
    </row>
    <row r="46" spans="1:20" s="13" customFormat="1" ht="25.5">
      <c r="A46" s="56"/>
      <c r="B46" s="22" t="s">
        <v>128</v>
      </c>
      <c r="C46" s="114">
        <v>39533</v>
      </c>
      <c r="D46" s="198">
        <v>39533</v>
      </c>
      <c r="E46" s="11" t="s">
        <v>303</v>
      </c>
      <c r="F46" s="11" t="s">
        <v>117</v>
      </c>
      <c r="G46" s="191" t="s">
        <v>117</v>
      </c>
      <c r="H46" s="11" t="s">
        <v>117</v>
      </c>
      <c r="I46" s="11" t="s">
        <v>117</v>
      </c>
      <c r="J46" s="11" t="s">
        <v>315</v>
      </c>
      <c r="K46" s="95" t="s">
        <v>208</v>
      </c>
      <c r="L46" s="62" t="s">
        <v>304</v>
      </c>
      <c r="M46" s="8" t="s">
        <v>305</v>
      </c>
      <c r="N46" s="11" t="s">
        <v>264</v>
      </c>
      <c r="O46" s="12"/>
      <c r="P46" s="95" t="s">
        <v>322</v>
      </c>
      <c r="Q46" s="11" t="s">
        <v>306</v>
      </c>
      <c r="R46" s="118">
        <v>39533</v>
      </c>
      <c r="S46" s="8"/>
      <c r="T46" s="20" t="s">
        <v>265</v>
      </c>
    </row>
    <row r="47" spans="1:20" s="13" customFormat="1" ht="42.75" customHeight="1">
      <c r="A47" s="56"/>
      <c r="B47" s="95" t="s">
        <v>128</v>
      </c>
      <c r="C47" s="114" t="s">
        <v>307</v>
      </c>
      <c r="D47" s="198">
        <v>39538</v>
      </c>
      <c r="E47" s="95" t="s">
        <v>308</v>
      </c>
      <c r="F47" s="95" t="s">
        <v>117</v>
      </c>
      <c r="G47" s="191" t="s">
        <v>117</v>
      </c>
      <c r="H47" s="95" t="s">
        <v>117</v>
      </c>
      <c r="I47" s="95" t="s">
        <v>117</v>
      </c>
      <c r="J47" s="95" t="s">
        <v>309</v>
      </c>
      <c r="K47" s="95" t="s">
        <v>321</v>
      </c>
      <c r="L47" s="62" t="s">
        <v>324</v>
      </c>
      <c r="M47" s="8" t="s">
        <v>323</v>
      </c>
      <c r="N47" s="12" t="s">
        <v>284</v>
      </c>
      <c r="O47" s="12"/>
      <c r="P47" s="95" t="s">
        <v>318</v>
      </c>
      <c r="Q47" s="11" t="s">
        <v>326</v>
      </c>
      <c r="R47" s="119">
        <v>39540</v>
      </c>
      <c r="S47" s="8"/>
      <c r="T47" s="20" t="s">
        <v>265</v>
      </c>
    </row>
    <row r="48" spans="1:20" s="13" customFormat="1" ht="25.5">
      <c r="A48" s="56"/>
      <c r="B48" s="22" t="s">
        <v>128</v>
      </c>
      <c r="C48" s="114">
        <v>39535</v>
      </c>
      <c r="D48" s="198">
        <v>39547</v>
      </c>
      <c r="E48" s="94" t="s">
        <v>310</v>
      </c>
      <c r="F48" s="11" t="s">
        <v>117</v>
      </c>
      <c r="G48" s="191" t="s">
        <v>117</v>
      </c>
      <c r="H48" s="11" t="s">
        <v>117</v>
      </c>
      <c r="I48" s="11" t="s">
        <v>117</v>
      </c>
      <c r="J48" s="11" t="s">
        <v>298</v>
      </c>
      <c r="K48" s="95" t="s">
        <v>208</v>
      </c>
      <c r="L48" s="62" t="s">
        <v>69</v>
      </c>
      <c r="M48" s="8" t="s">
        <v>311</v>
      </c>
      <c r="N48" s="11" t="s">
        <v>264</v>
      </c>
      <c r="O48" s="12"/>
      <c r="P48" s="95" t="s">
        <v>322</v>
      </c>
      <c r="Q48" s="11" t="s">
        <v>326</v>
      </c>
      <c r="R48" s="119">
        <v>39537</v>
      </c>
      <c r="S48" s="8" t="s">
        <v>327</v>
      </c>
      <c r="T48" s="20" t="s">
        <v>265</v>
      </c>
    </row>
    <row r="49" spans="1:20" s="4" customFormat="1" ht="12.75">
      <c r="A49" s="54"/>
      <c r="B49" s="1"/>
      <c r="C49" s="1"/>
      <c r="D49" s="196"/>
      <c r="E49" s="1"/>
      <c r="F49" s="1"/>
      <c r="G49" s="188"/>
      <c r="H49" s="1"/>
      <c r="I49" s="2"/>
      <c r="J49" s="2"/>
      <c r="K49" s="1"/>
      <c r="L49" s="1"/>
      <c r="M49" s="1"/>
      <c r="N49" s="1"/>
      <c r="O49" s="1"/>
      <c r="P49" s="1"/>
      <c r="Q49" s="1"/>
      <c r="R49" s="1"/>
      <c r="S49" s="1"/>
      <c r="T49" s="1"/>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B4:AA4"/>
  <printOptions/>
  <pageMargins left="0.44" right="0.3" top="0.76" bottom="1" header="0.5" footer="0.5"/>
  <pageSetup fitToWidth="2" fitToHeight="1" horizontalDpi="600" verticalDpi="600" orientation="landscape" scale="5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ckatskee</cp:lastModifiedBy>
  <cp:lastPrinted>2008-05-14T20:26:50Z</cp:lastPrinted>
  <dcterms:created xsi:type="dcterms:W3CDTF">2006-03-02T20:08:25Z</dcterms:created>
  <dcterms:modified xsi:type="dcterms:W3CDTF">2009-07-16T20:30:45Z</dcterms:modified>
  <cp:category/>
  <cp:version/>
  <cp:contentType/>
  <cp:contentStatus/>
</cp:coreProperties>
</file>