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<sst xmlns="http://schemas.openxmlformats.org/spreadsheetml/2006/main" count="127" uniqueCount="92">
  <si>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</si>
  <si>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</si>
  <si>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</si>
  <si>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</si>
  <si>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</si>
  <si>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</si>
  <si>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</si>
  <si>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</si>
  <si>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</si>
  <si>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</si>
  <si>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</si>
  <si>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</si>
  <si>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</si>
  <si>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</si>
  <si>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</si>
  <si>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</si>
  <si>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</si>
  <si>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</si>
  <si>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</si>
  <si>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</si>
  <si>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</si>
  <si>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</si>
  <si>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</si>
  <si>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</si>
  <si>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</si>
  <si>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</si>
  <si>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</si>
  <si>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</si>
  <si>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</si>
  <si>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</si>
  <si>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</si>
  <si>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</si>
  <si>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</si>
  <si>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</si>
  <si>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</si>
  <si>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</si>
  <si>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</si>
  <si>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</si>
  <si>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</si>
  <si>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</si>
  <si>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</si>
  <si>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</si>
  <si>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Brazos Electric Power Cooperative, Inc.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</si>
  <si>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</si>
  <si>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</si>
  <si>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</si>
  <si>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</si>
  <si>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</si>
  <si>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</si>
  <si>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Scott Helyer</t>
  </si>
  <si>
    <t>Calpine Corporation</t>
  </si>
  <si>
    <t>Randy Jones</t>
  </si>
  <si>
    <t>Dennis Kunkel</t>
  </si>
  <si>
    <t>Texas-New Mexico Power Company</t>
  </si>
  <si>
    <t>Rex McDaniel</t>
  </si>
  <si>
    <t>James Armke</t>
  </si>
  <si>
    <t>Brownsville Public Utilties Board</t>
  </si>
  <si>
    <t>James McCann</t>
  </si>
  <si>
    <t>Randy Ryno</t>
  </si>
  <si>
    <t>City of Dallas</t>
  </si>
  <si>
    <t>Jesse Dillard</t>
  </si>
  <si>
    <t>BP Energy</t>
  </si>
  <si>
    <t>Bill Hatfield</t>
  </si>
  <si>
    <t>Paul Rocha</t>
  </si>
  <si>
    <t>SUEZ</t>
  </si>
  <si>
    <t>Bob Green</t>
  </si>
  <si>
    <t>Blake Williams</t>
  </si>
  <si>
    <t>Air Liquide</t>
  </si>
  <si>
    <t>John Moore</t>
  </si>
  <si>
    <t>South Texas Electric Cooperative</t>
  </si>
  <si>
    <t>Oncor</t>
  </si>
  <si>
    <t>Ken Donohoo</t>
  </si>
  <si>
    <t>Harry Holloway</t>
  </si>
  <si>
    <t>PSEG</t>
  </si>
  <si>
    <t>Marguerite Wagner</t>
  </si>
  <si>
    <t>John Franklin</t>
  </si>
  <si>
    <t>E.ON</t>
  </si>
  <si>
    <t>Reliant Energy</t>
  </si>
  <si>
    <t>Rick Keetch</t>
  </si>
  <si>
    <t>Tony Marsh</t>
  </si>
  <si>
    <t>Texas Power</t>
  </si>
  <si>
    <t>Exelon Generation Company</t>
  </si>
  <si>
    <t>Walt Kuhn</t>
  </si>
  <si>
    <t>Fernando Gutierrez</t>
  </si>
  <si>
    <t>David DeTulio</t>
  </si>
  <si>
    <t>Iberdrola Renewables</t>
  </si>
  <si>
    <t>Thresa Allen</t>
  </si>
  <si>
    <t xml:space="preserve">Issue: </t>
  </si>
  <si>
    <t>Motion Carries</t>
  </si>
  <si>
    <t>Grant Urgent status to OGRR222, Allow Frequency Control Data Through ICCP Infrastructure</t>
  </si>
  <si>
    <t>Date: 4/24/09</t>
  </si>
  <si>
    <t>Prepared by:  Jonathan Levine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</si>
</sst>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4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5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9" xfId="0" applyNumberFormat="1" applyFont="1" applyFill="1" applyBorder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5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2096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1666875</xdr:colOff>
      <xdr:row>2</xdr:row>
      <xdr:rowOff>142875</xdr:rowOff>
    </xdr:from>
    <xdr:to>
      <xdr:col>4</xdr:col>
      <xdr:colOff>1400175</xdr:colOff>
      <xdr:row>3</xdr:row>
      <xdr:rowOff>304800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51435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096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48" activePane="bottomLeft" state="frozen"/>
      <selection pane="topLeft" activeCell="A1" sqref="A1"/>
      <selection pane="bottomLeft" activeCell="G35" sqref="G35"/>
    </sheetView>
  </sheetViews>
  <sheetFormatPr defaultColWidth="9.140625" defaultRowHeight="12.75"/>
  <cols>
    <col min="1" max="1" width="4.421875" style="6" customWidth="1"/>
    <col min="2" max="2" width="18.28125" style="6" customWidth="1"/>
    <col min="3" max="3" width="25.28125" style="6" customWidth="1"/>
    <col min="4" max="4" width="7.28125" style="6" customWidth="1"/>
    <col min="5" max="5" width="22.7109375" style="6" customWidth="1"/>
    <col min="6" max="6" width="10.421875" style="7" customWidth="1"/>
    <col min="7" max="7" width="12.28125" style="7" customWidth="1"/>
    <col min="8" max="8" width="11.57421875" style="7" customWidth="1"/>
    <col min="9" max="9" width="10.8515625" style="40" customWidth="1"/>
    <col min="10" max="10" width="4.421875" style="6" customWidth="1"/>
    <col min="11" max="16384" width="9.140625" style="6" customWidth="1"/>
  </cols>
  <sheetData>
    <row r="1" ht="11.25" customHeight="1">
      <c r="I1" s="8" t="s">
        <v>40</v>
      </c>
    </row>
    <row r="2" spans="2:9" ht="18" customHeight="1">
      <c r="B2" s="9"/>
      <c r="C2" s="60"/>
      <c r="D2" s="60"/>
      <c r="E2" s="9"/>
      <c r="F2" s="11"/>
      <c r="G2" s="12" t="s">
        <v>5</v>
      </c>
      <c r="H2" s="13"/>
      <c r="I2" s="14"/>
    </row>
    <row r="3" spans="1:9" ht="22.5" customHeight="1">
      <c r="A3" s="15"/>
      <c r="B3" s="9" t="s">
        <v>87</v>
      </c>
      <c r="C3" s="60"/>
      <c r="D3" s="60"/>
      <c r="E3" s="9"/>
      <c r="F3" s="4" t="s">
        <v>23</v>
      </c>
      <c r="G3" s="57" t="s">
        <v>88</v>
      </c>
      <c r="H3" s="58"/>
      <c r="I3" s="14"/>
    </row>
    <row r="4" spans="1:9" ht="36" customHeight="1">
      <c r="A4" s="15"/>
      <c r="B4" s="61" t="s">
        <v>89</v>
      </c>
      <c r="C4" s="62"/>
      <c r="D4" s="10"/>
      <c r="E4" s="9"/>
      <c r="F4" s="16" t="s">
        <v>24</v>
      </c>
      <c r="G4" s="59"/>
      <c r="H4" s="58"/>
      <c r="I4" s="5" t="s">
        <v>34</v>
      </c>
    </row>
    <row r="5" spans="1:9" ht="23.25" customHeight="1">
      <c r="A5" s="15"/>
      <c r="B5" s="17" t="s">
        <v>90</v>
      </c>
      <c r="C5" s="18"/>
      <c r="D5" s="10"/>
      <c r="E5" s="9"/>
      <c r="F5" s="1" t="s">
        <v>21</v>
      </c>
      <c r="G5" s="56">
        <f>IF((G62+H62)=0,"",G62)</f>
        <v>7.5</v>
      </c>
      <c r="H5" s="56">
        <f>IF((G62+H62)=0,"",H62)</f>
        <v>0</v>
      </c>
      <c r="I5" s="19">
        <f>I62</f>
        <v>0</v>
      </c>
    </row>
    <row r="6" spans="2:9" ht="22.5" customHeight="1">
      <c r="B6" s="17" t="s">
        <v>91</v>
      </c>
      <c r="C6" s="17"/>
      <c r="D6" s="18"/>
      <c r="E6" s="20"/>
      <c r="F6" s="1" t="s">
        <v>35</v>
      </c>
      <c r="G6" s="21">
        <f>G63</f>
        <v>1</v>
      </c>
      <c r="H6" s="21">
        <f>H63</f>
        <v>0</v>
      </c>
      <c r="I6" s="22"/>
    </row>
    <row r="7" spans="2:9" ht="15.75" customHeight="1">
      <c r="B7" s="20"/>
      <c r="C7" s="20"/>
      <c r="D7" s="20"/>
      <c r="E7" s="20"/>
      <c r="F7" s="11"/>
      <c r="G7" s="23"/>
      <c r="H7" s="23"/>
      <c r="I7" s="22"/>
    </row>
    <row r="8" spans="2:9" ht="11.25">
      <c r="B8" s="9" t="s">
        <v>4</v>
      </c>
      <c r="C8" s="9"/>
      <c r="D8" s="9"/>
      <c r="E8" s="24" t="s">
        <v>3</v>
      </c>
      <c r="F8" s="24" t="s">
        <v>1</v>
      </c>
      <c r="G8" s="24" t="s">
        <v>13</v>
      </c>
      <c r="H8" s="24" t="s">
        <v>14</v>
      </c>
      <c r="I8" s="24" t="s">
        <v>6</v>
      </c>
    </row>
    <row r="9" spans="2:9" ht="9" customHeight="1">
      <c r="B9" s="17"/>
      <c r="C9" s="17"/>
      <c r="D9" s="17"/>
      <c r="E9" s="17"/>
      <c r="F9" s="11"/>
      <c r="G9" s="24"/>
      <c r="H9" s="11"/>
      <c r="I9" s="14"/>
    </row>
    <row r="10" spans="2:9" ht="11.25">
      <c r="B10" s="9" t="s">
        <v>10</v>
      </c>
      <c r="C10" s="9"/>
      <c r="D10" s="9"/>
      <c r="E10" s="20"/>
      <c r="F10" s="25"/>
      <c r="G10" s="44"/>
      <c r="H10" s="44"/>
      <c r="I10" s="25"/>
    </row>
    <row r="11" spans="2:9" s="26" customFormat="1" ht="11.25">
      <c r="B11" s="27" t="s">
        <v>41</v>
      </c>
      <c r="C11" s="27"/>
      <c r="D11" s="27"/>
      <c r="E11" s="33" t="s">
        <v>62</v>
      </c>
      <c r="F11" s="28" t="s">
        <v>15</v>
      </c>
      <c r="G11" s="45">
        <v>0.3333333333333333</v>
      </c>
      <c r="H11" s="45"/>
      <c r="I11" s="25"/>
    </row>
    <row r="12" spans="2:9" s="26" customFormat="1" ht="11.25">
      <c r="B12" s="27" t="s">
        <v>42</v>
      </c>
      <c r="C12" s="27"/>
      <c r="D12" s="27"/>
      <c r="E12" s="33" t="s">
        <v>58</v>
      </c>
      <c r="F12" s="28" t="s">
        <v>15</v>
      </c>
      <c r="G12" s="45">
        <v>0.3333333333333333</v>
      </c>
      <c r="H12" s="45"/>
      <c r="I12" s="25"/>
    </row>
    <row r="13" spans="2:9" s="26" customFormat="1" ht="11.25">
      <c r="B13" s="27" t="s">
        <v>69</v>
      </c>
      <c r="C13" s="27"/>
      <c r="D13" s="27"/>
      <c r="E13" s="33" t="s">
        <v>68</v>
      </c>
      <c r="F13" s="28" t="s">
        <v>15</v>
      </c>
      <c r="G13" s="45">
        <v>0.3333333333333333</v>
      </c>
      <c r="H13" s="45"/>
      <c r="I13" s="25"/>
    </row>
    <row r="14" spans="2:9" s="26" customFormat="1" ht="11.25">
      <c r="B14" s="27"/>
      <c r="C14" s="27"/>
      <c r="D14" s="27"/>
      <c r="E14" s="29"/>
      <c r="F14" s="28"/>
      <c r="G14" s="45"/>
      <c r="H14" s="45"/>
      <c r="I14" s="25"/>
    </row>
    <row r="15" spans="2:9" s="26" customFormat="1" ht="6.75" customHeight="1">
      <c r="B15" s="30"/>
      <c r="C15" s="30"/>
      <c r="D15" s="30"/>
      <c r="E15" s="20"/>
      <c r="F15" s="25"/>
      <c r="G15" s="44"/>
      <c r="H15" s="44"/>
      <c r="I15" s="25"/>
    </row>
    <row r="16" spans="2:9" ht="11.25">
      <c r="B16" s="17"/>
      <c r="C16" s="17"/>
      <c r="D16" s="17"/>
      <c r="E16" s="1" t="s">
        <v>21</v>
      </c>
      <c r="F16" s="31">
        <f>COUNTA(F10:F15)</f>
        <v>3</v>
      </c>
      <c r="G16" s="46">
        <f>SUM(G10:G15)</f>
        <v>1</v>
      </c>
      <c r="H16" s="47">
        <f>SUM(H10:H15)</f>
        <v>0</v>
      </c>
      <c r="I16" s="31">
        <f>COUNTA(I10:I15)</f>
        <v>0</v>
      </c>
    </row>
    <row r="17" spans="2:9" ht="11.25">
      <c r="B17" s="9" t="s">
        <v>11</v>
      </c>
      <c r="C17" s="9"/>
      <c r="D17" s="9"/>
      <c r="E17" s="9"/>
      <c r="F17" s="9"/>
      <c r="G17" s="48"/>
      <c r="H17" s="48"/>
      <c r="I17" s="25"/>
    </row>
    <row r="18" spans="2:9" ht="11.25">
      <c r="B18" s="32" t="s">
        <v>56</v>
      </c>
      <c r="C18" s="32"/>
      <c r="D18" s="32"/>
      <c r="E18" s="33" t="s">
        <v>57</v>
      </c>
      <c r="F18" s="28" t="s">
        <v>15</v>
      </c>
      <c r="G18" s="49">
        <v>0.25</v>
      </c>
      <c r="H18" s="49"/>
      <c r="I18" s="25"/>
    </row>
    <row r="19" spans="2:9" ht="11.25">
      <c r="B19" s="32" t="s">
        <v>36</v>
      </c>
      <c r="C19" s="32"/>
      <c r="D19" s="32"/>
      <c r="E19" s="33" t="s">
        <v>55</v>
      </c>
      <c r="F19" s="28" t="s">
        <v>15</v>
      </c>
      <c r="G19" s="49">
        <v>0.25</v>
      </c>
      <c r="H19" s="49"/>
      <c r="I19" s="25"/>
    </row>
    <row r="20" spans="2:9" ht="11.25">
      <c r="B20" s="32" t="s">
        <v>43</v>
      </c>
      <c r="C20" s="32"/>
      <c r="D20" s="32"/>
      <c r="E20" s="33" t="s">
        <v>65</v>
      </c>
      <c r="F20" s="28" t="s">
        <v>15</v>
      </c>
      <c r="G20" s="49">
        <v>0.25</v>
      </c>
      <c r="H20" s="49"/>
      <c r="I20" s="25"/>
    </row>
    <row r="21" spans="2:9" ht="11.25">
      <c r="B21" s="32" t="s">
        <v>38</v>
      </c>
      <c r="C21" s="32"/>
      <c r="D21" s="32"/>
      <c r="E21" s="33" t="s">
        <v>66</v>
      </c>
      <c r="F21" s="28" t="s">
        <v>15</v>
      </c>
      <c r="G21" s="49">
        <v>0.25</v>
      </c>
      <c r="H21" s="49"/>
      <c r="I21" s="25"/>
    </row>
    <row r="22" spans="2:9" ht="11.25">
      <c r="B22" s="32"/>
      <c r="C22" s="32"/>
      <c r="D22" s="32"/>
      <c r="E22" s="33"/>
      <c r="F22" s="28"/>
      <c r="G22" s="49"/>
      <c r="H22" s="49"/>
      <c r="I22" s="25"/>
    </row>
    <row r="23" spans="2:9" ht="7.5" customHeight="1">
      <c r="B23" s="17"/>
      <c r="C23" s="17"/>
      <c r="D23" s="17"/>
      <c r="E23" s="20"/>
      <c r="F23" s="25"/>
      <c r="G23" s="44"/>
      <c r="H23" s="44"/>
      <c r="I23" s="25"/>
    </row>
    <row r="24" spans="2:9" ht="11.25">
      <c r="B24" s="17"/>
      <c r="C24" s="17"/>
      <c r="D24" s="17"/>
      <c r="E24" s="1" t="s">
        <v>21</v>
      </c>
      <c r="F24" s="31">
        <f>COUNTA(F17:F23)</f>
        <v>4</v>
      </c>
      <c r="G24" s="46">
        <f>SUM(G17:G23)</f>
        <v>1</v>
      </c>
      <c r="H24" s="47">
        <f>SUM(H17:H23)</f>
        <v>0</v>
      </c>
      <c r="I24" s="31">
        <f>COUNTA(I17:I23)</f>
        <v>0</v>
      </c>
    </row>
    <row r="25" spans="2:9" ht="11.25">
      <c r="B25" s="9" t="s">
        <v>0</v>
      </c>
      <c r="C25" s="9"/>
      <c r="D25" s="9"/>
      <c r="E25" s="20"/>
      <c r="F25" s="25"/>
      <c r="G25" s="44"/>
      <c r="H25" s="44"/>
      <c r="I25" s="25"/>
    </row>
    <row r="26" spans="2:9" ht="11.25">
      <c r="B26" s="32" t="s">
        <v>53</v>
      </c>
      <c r="C26" s="32"/>
      <c r="D26" s="32"/>
      <c r="E26" s="33" t="s">
        <v>54</v>
      </c>
      <c r="F26" s="28" t="s">
        <v>15</v>
      </c>
      <c r="G26" s="49">
        <v>0.5</v>
      </c>
      <c r="H26" s="49"/>
      <c r="I26" s="25"/>
    </row>
    <row r="27" spans="2:9" ht="11.25">
      <c r="B27" s="32" t="s">
        <v>37</v>
      </c>
      <c r="C27" s="32"/>
      <c r="D27" s="32"/>
      <c r="E27" s="33" t="s">
        <v>63</v>
      </c>
      <c r="F27" s="28"/>
      <c r="G27" s="49"/>
      <c r="H27" s="49"/>
      <c r="I27" s="25"/>
    </row>
    <row r="28" spans="2:9" ht="11.25">
      <c r="B28" s="32" t="s">
        <v>44</v>
      </c>
      <c r="C28" s="32"/>
      <c r="D28" s="32"/>
      <c r="E28" s="33" t="s">
        <v>52</v>
      </c>
      <c r="F28" s="28" t="s">
        <v>15</v>
      </c>
      <c r="G28" s="49">
        <v>0.5</v>
      </c>
      <c r="H28" s="49"/>
      <c r="I28" s="25"/>
    </row>
    <row r="29" spans="2:9" ht="11.25">
      <c r="B29" s="32" t="s">
        <v>70</v>
      </c>
      <c r="C29" s="34"/>
      <c r="D29" s="34"/>
      <c r="E29" s="33" t="s">
        <v>71</v>
      </c>
      <c r="F29" s="28"/>
      <c r="G29" s="49"/>
      <c r="H29" s="49"/>
      <c r="I29" s="25"/>
    </row>
    <row r="30" spans="2:9" ht="6" customHeight="1">
      <c r="B30" s="17"/>
      <c r="C30" s="17"/>
      <c r="D30" s="17"/>
      <c r="E30" s="20"/>
      <c r="F30" s="25"/>
      <c r="G30" s="44"/>
      <c r="H30" s="44"/>
      <c r="I30" s="25"/>
    </row>
    <row r="31" spans="2:9" ht="11.25">
      <c r="B31" s="17"/>
      <c r="C31" s="17"/>
      <c r="D31" s="17"/>
      <c r="E31" s="1" t="s">
        <v>21</v>
      </c>
      <c r="F31" s="31">
        <f>COUNTA(F25:F30)</f>
        <v>2</v>
      </c>
      <c r="G31" s="46">
        <f>SUM(G25:G30)</f>
        <v>1</v>
      </c>
      <c r="H31" s="47">
        <f>SUM(H25:H30)</f>
        <v>0</v>
      </c>
      <c r="I31" s="31">
        <f>COUNTA(I25:I30)</f>
        <v>0</v>
      </c>
    </row>
    <row r="32" spans="2:9" ht="11.25">
      <c r="B32" s="9" t="s">
        <v>33</v>
      </c>
      <c r="C32" s="9"/>
      <c r="D32" s="9"/>
      <c r="E32" s="20"/>
      <c r="F32" s="25"/>
      <c r="G32" s="44"/>
      <c r="H32" s="44"/>
      <c r="I32" s="25"/>
    </row>
    <row r="33" spans="2:9" ht="11.25">
      <c r="B33" s="32" t="s">
        <v>50</v>
      </c>
      <c r="C33" s="32"/>
      <c r="D33" s="32"/>
      <c r="E33" s="33" t="s">
        <v>51</v>
      </c>
      <c r="F33" s="28" t="s">
        <v>15</v>
      </c>
      <c r="G33" s="49">
        <v>0.25</v>
      </c>
      <c r="H33" s="49"/>
      <c r="I33" s="25"/>
    </row>
    <row r="34" spans="2:9" ht="11.25">
      <c r="B34" s="32" t="s">
        <v>73</v>
      </c>
      <c r="C34" s="32"/>
      <c r="D34" s="32"/>
      <c r="E34" s="33" t="s">
        <v>74</v>
      </c>
      <c r="F34" s="28" t="s">
        <v>15</v>
      </c>
      <c r="G34" s="49">
        <v>0.25</v>
      </c>
      <c r="H34" s="49"/>
      <c r="I34" s="25"/>
    </row>
    <row r="35" spans="2:9" ht="11.25">
      <c r="B35" s="32" t="s">
        <v>76</v>
      </c>
      <c r="C35" s="32"/>
      <c r="D35" s="32"/>
      <c r="E35" s="33" t="s">
        <v>75</v>
      </c>
      <c r="F35" s="28" t="s">
        <v>15</v>
      </c>
      <c r="G35" s="49">
        <v>0.25</v>
      </c>
      <c r="H35" s="49"/>
      <c r="I35" s="25"/>
    </row>
    <row r="36" spans="2:9" ht="11.25">
      <c r="B36" s="32" t="s">
        <v>64</v>
      </c>
      <c r="C36" s="32"/>
      <c r="D36" s="32"/>
      <c r="E36" s="33" t="s">
        <v>72</v>
      </c>
      <c r="F36" s="28" t="s">
        <v>15</v>
      </c>
      <c r="G36" s="49">
        <v>0.25</v>
      </c>
      <c r="H36" s="49"/>
      <c r="I36" s="25"/>
    </row>
    <row r="37" spans="2:9" ht="8.25" customHeight="1">
      <c r="B37" s="17"/>
      <c r="C37" s="17"/>
      <c r="D37" s="17"/>
      <c r="E37" s="20"/>
      <c r="F37" s="25"/>
      <c r="G37" s="44"/>
      <c r="H37" s="44"/>
      <c r="I37" s="25"/>
    </row>
    <row r="38" spans="2:9" ht="11.25">
      <c r="B38" s="17"/>
      <c r="C38" s="17"/>
      <c r="D38" s="17"/>
      <c r="E38" s="1" t="s">
        <v>21</v>
      </c>
      <c r="F38" s="31">
        <f>COUNTA(F32:F37)</f>
        <v>4</v>
      </c>
      <c r="G38" s="46">
        <f>SUM(G32:G37)</f>
        <v>1</v>
      </c>
      <c r="H38" s="47">
        <f>SUM(H32:H37)</f>
        <v>0</v>
      </c>
      <c r="I38" s="31">
        <f>COUNTA(I32:I37)</f>
        <v>0</v>
      </c>
    </row>
    <row r="39" spans="2:9" ht="13.5" customHeight="1">
      <c r="B39" s="9" t="s">
        <v>2</v>
      </c>
      <c r="C39" s="1" t="s">
        <v>16</v>
      </c>
      <c r="D39" s="2" t="s">
        <v>15</v>
      </c>
      <c r="E39" s="33" t="s">
        <v>17</v>
      </c>
      <c r="F39" s="3">
        <v>1.5</v>
      </c>
      <c r="G39" s="50"/>
      <c r="H39" s="51"/>
      <c r="I39" s="25"/>
    </row>
    <row r="40" spans="2:9" ht="11.25">
      <c r="B40" s="32" t="s">
        <v>59</v>
      </c>
      <c r="C40" s="34"/>
      <c r="D40" s="35" t="s">
        <v>19</v>
      </c>
      <c r="E40" s="33" t="s">
        <v>60</v>
      </c>
      <c r="F40" s="28"/>
      <c r="G40" s="49"/>
      <c r="H40" s="49"/>
      <c r="I40" s="25"/>
    </row>
    <row r="41" spans="2:9" ht="11.25">
      <c r="B41" s="32" t="s">
        <v>67</v>
      </c>
      <c r="C41" s="34"/>
      <c r="D41" s="35" t="s">
        <v>20</v>
      </c>
      <c r="E41" s="33" t="s">
        <v>84</v>
      </c>
      <c r="F41" s="28" t="s">
        <v>15</v>
      </c>
      <c r="G41" s="49">
        <v>1.5</v>
      </c>
      <c r="H41" s="49"/>
      <c r="I41" s="25"/>
    </row>
    <row r="42" spans="2:9" ht="11.25">
      <c r="B42" s="32"/>
      <c r="C42" s="34"/>
      <c r="D42" s="35" t="s">
        <v>20</v>
      </c>
      <c r="E42" s="33"/>
      <c r="F42" s="28"/>
      <c r="G42" s="49"/>
      <c r="H42" s="49"/>
      <c r="I42" s="25"/>
    </row>
    <row r="43" spans="2:9" ht="11.25">
      <c r="B43" s="32"/>
      <c r="C43" s="34"/>
      <c r="D43" s="35" t="s">
        <v>20</v>
      </c>
      <c r="E43" s="33"/>
      <c r="F43" s="28"/>
      <c r="G43" s="49"/>
      <c r="H43" s="49"/>
      <c r="I43" s="25"/>
    </row>
    <row r="44" spans="2:9" ht="6.75" customHeight="1">
      <c r="B44" s="17"/>
      <c r="C44" s="9"/>
      <c r="D44" s="9"/>
      <c r="E44" s="20"/>
      <c r="F44" s="25"/>
      <c r="G44" s="44"/>
      <c r="H44" s="44"/>
      <c r="I44" s="25"/>
    </row>
    <row r="45" spans="2:9" ht="11.25">
      <c r="B45" s="20"/>
      <c r="C45" s="17"/>
      <c r="D45" s="17"/>
      <c r="E45" s="1" t="s">
        <v>21</v>
      </c>
      <c r="F45" s="31">
        <f>COUNTA(F40:F44)</f>
        <v>1</v>
      </c>
      <c r="G45" s="46">
        <f>SUM(G39:G44)</f>
        <v>1.5</v>
      </c>
      <c r="H45" s="47">
        <f>SUM(H39:H44)</f>
        <v>0</v>
      </c>
      <c r="I45" s="31">
        <f>COUNTA(I39:I44)</f>
        <v>0</v>
      </c>
    </row>
    <row r="46" spans="2:9" ht="11.25">
      <c r="B46" s="9" t="s">
        <v>9</v>
      </c>
      <c r="C46" s="17"/>
      <c r="D46" s="17"/>
      <c r="E46" s="20"/>
      <c r="F46" s="25"/>
      <c r="G46" s="44"/>
      <c r="H46" s="44"/>
      <c r="I46" s="25"/>
    </row>
    <row r="47" spans="2:9" ht="11.25">
      <c r="B47" s="32" t="s">
        <v>45</v>
      </c>
      <c r="C47" s="32"/>
      <c r="D47" s="32"/>
      <c r="E47" s="33" t="s">
        <v>48</v>
      </c>
      <c r="F47" s="28"/>
      <c r="G47" s="49"/>
      <c r="H47" s="49"/>
      <c r="I47" s="25"/>
    </row>
    <row r="48" spans="2:9" ht="11.25">
      <c r="B48" s="32" t="s">
        <v>77</v>
      </c>
      <c r="C48" s="32"/>
      <c r="D48" s="32"/>
      <c r="E48" s="33" t="s">
        <v>78</v>
      </c>
      <c r="F48" s="28" t="s">
        <v>15</v>
      </c>
      <c r="G48" s="49">
        <v>0.5</v>
      </c>
      <c r="H48" s="49"/>
      <c r="I48" s="25"/>
    </row>
    <row r="49" spans="2:9" ht="11.25">
      <c r="B49" s="32" t="s">
        <v>80</v>
      </c>
      <c r="C49" s="32"/>
      <c r="D49" s="32"/>
      <c r="E49" s="33" t="s">
        <v>79</v>
      </c>
      <c r="F49" s="28" t="s">
        <v>15</v>
      </c>
      <c r="G49" s="49">
        <v>0.5</v>
      </c>
      <c r="H49" s="49"/>
      <c r="I49" s="25"/>
    </row>
    <row r="50" spans="2:9" ht="11.25">
      <c r="B50" s="32"/>
      <c r="C50" s="32"/>
      <c r="D50" s="32"/>
      <c r="E50" s="33"/>
      <c r="F50" s="28"/>
      <c r="G50" s="49"/>
      <c r="H50" s="49"/>
      <c r="I50" s="25"/>
    </row>
    <row r="51" spans="2:9" ht="6.75" customHeight="1">
      <c r="B51" s="17"/>
      <c r="C51" s="9"/>
      <c r="D51" s="9"/>
      <c r="E51" s="20"/>
      <c r="F51" s="25"/>
      <c r="G51" s="44"/>
      <c r="H51" s="44"/>
      <c r="I51" s="25"/>
    </row>
    <row r="52" spans="2:9" ht="11.25">
      <c r="B52" s="20"/>
      <c r="C52" s="17"/>
      <c r="D52" s="17"/>
      <c r="E52" s="1" t="s">
        <v>21</v>
      </c>
      <c r="F52" s="31">
        <f>COUNTA(F46:F51)</f>
        <v>2</v>
      </c>
      <c r="G52" s="46">
        <f>SUM(G46:G51)</f>
        <v>1</v>
      </c>
      <c r="H52" s="47">
        <f>SUM(H46:H51)</f>
        <v>0</v>
      </c>
      <c r="I52" s="31">
        <f>COUNTA(I46:I51)</f>
        <v>0</v>
      </c>
    </row>
    <row r="53" spans="2:9" ht="11.25">
      <c r="B53" s="9" t="s">
        <v>12</v>
      </c>
      <c r="C53" s="9"/>
      <c r="D53" s="9"/>
      <c r="E53" s="20"/>
      <c r="F53" s="25"/>
      <c r="G53" s="44"/>
      <c r="H53" s="44"/>
      <c r="I53" s="25"/>
    </row>
    <row r="54" spans="2:9" ht="11.25">
      <c r="B54" s="32" t="s">
        <v>81</v>
      </c>
      <c r="C54" s="32"/>
      <c r="D54" s="32"/>
      <c r="E54" s="33" t="s">
        <v>82</v>
      </c>
      <c r="F54" s="28" t="s">
        <v>15</v>
      </c>
      <c r="G54" s="49">
        <v>0.3333333333333333</v>
      </c>
      <c r="H54" s="49"/>
      <c r="I54" s="25"/>
    </row>
    <row r="55" spans="2:9" ht="11.25">
      <c r="B55" s="32" t="s">
        <v>85</v>
      </c>
      <c r="C55" s="32"/>
      <c r="D55" s="32"/>
      <c r="E55" s="33" t="s">
        <v>86</v>
      </c>
      <c r="F55" s="28" t="s">
        <v>15</v>
      </c>
      <c r="G55" s="49">
        <v>0.3333333333333333</v>
      </c>
      <c r="H55" s="49"/>
      <c r="I55" s="25"/>
    </row>
    <row r="56" spans="2:9" ht="11.25">
      <c r="B56" s="32" t="s">
        <v>61</v>
      </c>
      <c r="C56" s="32"/>
      <c r="D56" s="32"/>
      <c r="E56" s="33" t="s">
        <v>83</v>
      </c>
      <c r="F56" s="28"/>
      <c r="G56" s="49"/>
      <c r="H56" s="49"/>
      <c r="I56" s="25"/>
    </row>
    <row r="57" spans="2:9" ht="11.25">
      <c r="B57" s="32" t="s">
        <v>46</v>
      </c>
      <c r="C57" s="32" t="s">
        <v>47</v>
      </c>
      <c r="D57" s="32"/>
      <c r="E57" s="33" t="s">
        <v>49</v>
      </c>
      <c r="F57" s="28" t="s">
        <v>15</v>
      </c>
      <c r="G57" s="49">
        <v>0.3333333333333333</v>
      </c>
      <c r="H57" s="49"/>
      <c r="I57" s="25"/>
    </row>
    <row r="58" spans="2:9" ht="7.5" customHeight="1">
      <c r="B58" s="17"/>
      <c r="C58" s="17"/>
      <c r="D58" s="17"/>
      <c r="E58" s="20"/>
      <c r="F58" s="25"/>
      <c r="G58" s="44"/>
      <c r="H58" s="44"/>
      <c r="I58" s="25"/>
    </row>
    <row r="59" spans="2:9" ht="11.25">
      <c r="B59" s="17"/>
      <c r="C59" s="17"/>
      <c r="D59" s="17"/>
      <c r="E59" s="1" t="s">
        <v>21</v>
      </c>
      <c r="F59" s="31">
        <f>COUNTA(F53:F58)</f>
        <v>3</v>
      </c>
      <c r="G59" s="46">
        <f>SUM(G53:G58)</f>
        <v>1</v>
      </c>
      <c r="H59" s="47">
        <f>SUM(H53:H58)</f>
        <v>0</v>
      </c>
      <c r="I59" s="31">
        <f>COUNTA(I53:I58)</f>
        <v>0</v>
      </c>
    </row>
    <row r="60" spans="2:9" ht="11.25">
      <c r="B60" s="9" t="s">
        <v>8</v>
      </c>
      <c r="C60" s="17"/>
      <c r="D60" s="17"/>
      <c r="E60" s="36"/>
      <c r="F60" s="11"/>
      <c r="G60" s="52"/>
      <c r="H60" s="53"/>
      <c r="I60" s="14"/>
    </row>
    <row r="61" spans="2:9" ht="11.25">
      <c r="B61" s="20"/>
      <c r="C61" s="17"/>
      <c r="D61" s="17"/>
      <c r="E61" s="20"/>
      <c r="F61" s="11"/>
      <c r="G61" s="54"/>
      <c r="H61" s="54"/>
      <c r="I61" s="37" t="s">
        <v>7</v>
      </c>
    </row>
    <row r="62" spans="2:9" ht="12" thickBot="1">
      <c r="B62" s="20"/>
      <c r="C62" s="9"/>
      <c r="D62" s="9"/>
      <c r="E62" s="1" t="s">
        <v>21</v>
      </c>
      <c r="F62" s="31">
        <f>F16+F24+F31+F38+F45+F52+F59</f>
        <v>19</v>
      </c>
      <c r="G62" s="55">
        <f>G16+G24+G31+G38+G45+G52+G59</f>
        <v>7.5</v>
      </c>
      <c r="H62" s="55">
        <f>H16+H24+H31+H38+H45+H52+H59</f>
        <v>0</v>
      </c>
      <c r="I62" s="31">
        <f>I16+I24+I31+I38+I45+I52+I59</f>
        <v>0</v>
      </c>
    </row>
    <row r="63" spans="2:9" ht="12.75" thickBot="1" thickTop="1">
      <c r="B63" s="38"/>
      <c r="C63" s="20"/>
      <c r="D63" s="20"/>
      <c r="E63" s="20"/>
      <c r="F63" s="1" t="s">
        <v>5</v>
      </c>
      <c r="G63" s="39">
        <f>IF((G62+H62)=0,"",G62/(G62+H62))</f>
        <v>1</v>
      </c>
      <c r="H63" s="39">
        <f>IF((G62+H62)=0,"",H62/(G62+H62))</f>
        <v>0</v>
      </c>
      <c r="I63" s="24"/>
    </row>
    <row r="64" spans="2:9" ht="12" thickTop="1">
      <c r="B64" s="38"/>
      <c r="C64" s="20"/>
      <c r="D64" s="20"/>
      <c r="E64" s="20"/>
      <c r="F64" s="11"/>
      <c r="G64" s="11"/>
      <c r="H64" s="11"/>
      <c r="I64" s="14"/>
    </row>
    <row r="66" ht="12" hidden="1" thickBot="1">
      <c r="B66" s="41" t="s">
        <v>26</v>
      </c>
    </row>
    <row r="67" ht="12" hidden="1" thickTop="1">
      <c r="B67" s="42" t="s">
        <v>19</v>
      </c>
    </row>
    <row r="68" ht="11.25" hidden="1">
      <c r="B68" s="42" t="s">
        <v>18</v>
      </c>
    </row>
    <row r="69" ht="11.25" hidden="1">
      <c r="B69" s="43" t="s">
        <v>20</v>
      </c>
    </row>
    <row r="70" ht="11.25" hidden="1"/>
    <row r="71" ht="12" hidden="1" thickBot="1">
      <c r="B71" s="41" t="s">
        <v>27</v>
      </c>
    </row>
    <row r="72" ht="12" hidden="1" thickTop="1">
      <c r="B72" s="42" t="s">
        <v>24</v>
      </c>
    </row>
    <row r="73" ht="11.25" hidden="1">
      <c r="B73" s="42" t="s">
        <v>25</v>
      </c>
    </row>
    <row r="74" ht="11.25" hidden="1">
      <c r="B74" s="42" t="s">
        <v>32</v>
      </c>
    </row>
    <row r="75" ht="11.25" hidden="1">
      <c r="B75" s="43" t="s">
        <v>39</v>
      </c>
    </row>
    <row r="76" ht="11.25" hidden="1"/>
    <row r="77" ht="12" hidden="1" thickBot="1">
      <c r="B77" s="41" t="s">
        <v>28</v>
      </c>
    </row>
    <row r="78" ht="12" hidden="1" thickTop="1">
      <c r="B78" s="42" t="s">
        <v>22</v>
      </c>
    </row>
    <row r="79" ht="11.25" hidden="1">
      <c r="B79" s="43"/>
    </row>
    <row r="80" ht="11.25" hidden="1"/>
    <row r="81" ht="12" hidden="1" thickBot="1">
      <c r="B81" s="41" t="s">
        <v>29</v>
      </c>
    </row>
    <row r="82" ht="12" hidden="1" thickTop="1">
      <c r="B82" s="42" t="s">
        <v>15</v>
      </c>
    </row>
    <row r="83" ht="11.25" hidden="1">
      <c r="B83" s="43"/>
    </row>
    <row r="84" ht="11.25" hidden="1"/>
    <row r="85" ht="12" hidden="1" thickBot="1">
      <c r="B85" s="41" t="s">
        <v>30</v>
      </c>
    </row>
    <row r="86" ht="12" hidden="1" thickTop="1">
      <c r="B86" s="42" t="s">
        <v>15</v>
      </c>
    </row>
    <row r="87" ht="11.25" hidden="1">
      <c r="B87" s="43"/>
    </row>
    <row r="88" ht="11.25" hidden="1"/>
    <row r="89" ht="12" hidden="1" thickBot="1">
      <c r="B89" s="41" t="s">
        <v>31</v>
      </c>
    </row>
    <row r="90" ht="12" hidden="1" thickTop="1">
      <c r="B90" s="42">
        <v>1</v>
      </c>
    </row>
    <row r="91" ht="11.25" hidden="1">
      <c r="B91" s="43">
        <v>1.5</v>
      </c>
    </row>
  </sheetData>
  <mergeCells count="3">
    <mergeCell ref="C3:D3"/>
    <mergeCell ref="C2:D2"/>
    <mergeCell ref="B4:C4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2009-02-09T20:56:42Z</cp:lastPrinted>
  <dcterms:created xsi:type="dcterms:W3CDTF">2000-03-13T15:50:20Z</dcterms:created>
  <dcterms:modified xsi:type="dcterms:W3CDTF">2009-04-24T17:51:48Z</dcterms:modified>
  <cp:category/>
  <cp:version/>
  <cp:contentType/>
  <cp:contentStatus/>
</cp:coreProperties>
</file>