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'Vote'!$E$35:$I$46</definedName>
    <definedName name="clearIndGenVote">'Vote'!$G$35:$I$46</definedName>
    <definedName name="clearIndREP">'Vote'!$E$58:$I$65</definedName>
    <definedName name="clearIndREPVote">'Vote'!$G$58:$I$65</definedName>
    <definedName name="clearIOU">'Vote'!$E$27:$I$32</definedName>
    <definedName name="clearIOUVote">'Vote'!$G$27:$I$32</definedName>
    <definedName name="clearMarketers">'Vote'!$E$68:$I$78</definedName>
    <definedName name="clearMarketersVote">'Vote'!$G$68:$I$78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'Vote'!$F$33</definedName>
    <definedName name="countIOUAbstain">'Vote'!$I$33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'Vote'!$G$34:$I$47</definedName>
    <definedName name="IndREP">'Vote'!$G$57:$I$66</definedName>
    <definedName name="IOU">'Vote'!$G$26:$I$33</definedName>
    <definedName name="Marketers">'Vote'!$G$67:$I$79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<sst xmlns="http://schemas.openxmlformats.org/spreadsheetml/2006/main" count="167" uniqueCount="130">
  <si>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</si>
  <si>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</si>
  <si>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</si>
  <si>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</si>
  <si>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</si>
  <si>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</si>
  <si>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</si>
  <si>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</si>
  <si>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</si>
  <si>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</si>
  <si>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</si>
  <si>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</si>
  <si>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</si>
  <si>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</si>
  <si>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</si>
  <si>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</si>
  <si>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</si>
  <si>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</si>
  <si>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</si>
  <si>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</si>
  <si>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</si>
  <si>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</si>
  <si>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</si>
  <si>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</si>
  <si>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</si>
  <si>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</si>
  <si>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</si>
  <si>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</si>
  <si>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</si>
  <si>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</si>
  <si>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</si>
  <si>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</si>
  <si>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</si>
  <si>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</si>
  <si>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</si>
  <si>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</si>
  <si>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</si>
  <si>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</si>
  <si>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</si>
  <si>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</si>
  <si>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</si>
  <si>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</si>
  <si>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</si>
  <si>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</si>
  <si>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</si>
  <si>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</si>
  <si>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</si>
  <si>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</si>
  <si>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</si>
  <si>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</si>
  <si>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</si>
  <si>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</si>
  <si>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</si>
  <si>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</si>
  <si>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</si>
  <si>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</si>
  <si>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</si>
  <si>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</si>
  <si>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</si>
  <si>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</si>
  <si>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Accent Energy</t>
  </si>
  <si>
    <t>Ward Oldner</t>
  </si>
  <si>
    <t>TXU</t>
  </si>
  <si>
    <t>Town of Flower Mound</t>
  </si>
  <si>
    <t>Melanie Harden - N. Fehrenbach (P)*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</si>
  <si>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</si>
  <si>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</si>
  <si>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</si>
  <si>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</si>
  <si>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</si>
  <si>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</si>
  <si>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</si>
  <si>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</si>
  <si>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</si>
  <si>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</si>
  <si>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</si>
  <si>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</si>
  <si>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</si>
  <si>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</si>
  <si>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</si>
  <si>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</si>
  <si>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</si>
  <si>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</si>
  <si>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</si>
  <si>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</si>
  <si>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</si>
  <si>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</si>
  <si>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</si>
  <si>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</si>
  <si>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Westar Energy, Inc.</t>
  </si>
  <si>
    <t>Michelle Cutrer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</si>
  <si>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</si>
  <si>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</si>
  <si>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</si>
  <si>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</si>
  <si>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</si>
  <si>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</si>
  <si>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</si>
  <si>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</si>
  <si>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</si>
  <si>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</si>
  <si>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</si>
  <si>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Manny Munoz</t>
  </si>
  <si>
    <t>Judy Briscoe</t>
  </si>
  <si>
    <t>International Power America</t>
  </si>
  <si>
    <t>Sid Guermouche</t>
  </si>
  <si>
    <t>Marguerite Wagner</t>
  </si>
  <si>
    <t>PSEG Texas, LP</t>
  </si>
  <si>
    <t>Direct Energy</t>
  </si>
  <si>
    <t>Naomi Richard</t>
  </si>
  <si>
    <t>Bryan Texas Utilities</t>
  </si>
  <si>
    <t>Lee Starr</t>
  </si>
  <si>
    <t>Michelle Trenary</t>
  </si>
  <si>
    <t>Tenaska Power Services</t>
  </si>
  <si>
    <t>Bob Green</t>
  </si>
  <si>
    <t>Prepared by: Kelly Landry</t>
  </si>
  <si>
    <t>Date: 01/12/09</t>
  </si>
  <si>
    <t>Stanley Newton - Tony Marsh (A)*</t>
  </si>
  <si>
    <t>MAMO Enterprises</t>
  </si>
  <si>
    <t>Tony Marsh</t>
  </si>
  <si>
    <t>Mike Rose - J. Reynolds (A)*</t>
  </si>
  <si>
    <t>Stephen Madden - J. Reynolds (A)*</t>
  </si>
  <si>
    <t>Read Comstock - J. Reynolds (A)*</t>
  </si>
  <si>
    <t xml:space="preserve">Issue: Motion to waive notice for vote on SCR 752, Allow QSEs to Enter Outages for All Assets.  </t>
  </si>
  <si>
    <t>James Jackson</t>
  </si>
  <si>
    <t>Frank Owens</t>
  </si>
  <si>
    <t>Texas Municipal Power Agency</t>
  </si>
  <si>
    <t>Kip Fox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</si>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</sst>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7" customWidth="1"/>
    <col min="2" max="2" width="30.8515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123</v>
      </c>
      <c r="C3" s="63"/>
      <c r="D3" s="63"/>
      <c r="E3" s="10"/>
      <c r="F3" s="5" t="s">
        <v>23</v>
      </c>
      <c r="G3" s="60" t="s">
        <v>128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129</v>
      </c>
      <c r="H4" s="61"/>
      <c r="I4" s="6" t="s">
        <v>34</v>
      </c>
    </row>
    <row r="5" spans="1:9" ht="23.25" customHeight="1">
      <c r="A5" s="16"/>
      <c r="B5" s="18" t="s">
        <v>116</v>
      </c>
      <c r="C5" s="19"/>
      <c r="D5" s="11"/>
      <c r="E5" s="10"/>
      <c r="F5" s="1" t="s">
        <v>21</v>
      </c>
      <c r="G5" s="20">
        <f>IF((G82+H82)=0,"",G82)</f>
        <v>6</v>
      </c>
      <c r="H5" s="20">
        <f>IF((G82+H82)=0,"",H82)</f>
        <v>0</v>
      </c>
      <c r="I5" s="21">
        <f>I82</f>
        <v>0</v>
      </c>
    </row>
    <row r="6" spans="2:9" ht="22.5" customHeight="1">
      <c r="B6" s="18" t="s">
        <v>115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72</v>
      </c>
      <c r="F11" s="32"/>
      <c r="G11" s="33"/>
      <c r="H11" s="33"/>
      <c r="I11" s="27"/>
    </row>
    <row r="12" spans="2:9" s="29" customFormat="1" ht="11.25">
      <c r="B12" s="30" t="s">
        <v>97</v>
      </c>
      <c r="C12" s="30"/>
      <c r="D12" s="30"/>
      <c r="E12" s="31" t="s">
        <v>98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109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73</v>
      </c>
      <c r="C14" s="30"/>
      <c r="D14" s="30"/>
      <c r="E14" s="34" t="s">
        <v>74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105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114</v>
      </c>
      <c r="F19" s="32"/>
      <c r="G19" s="42"/>
      <c r="H19" s="42"/>
      <c r="I19" s="27"/>
    </row>
    <row r="20" spans="2:9" ht="11.25">
      <c r="B20" s="40" t="s">
        <v>75</v>
      </c>
      <c r="C20" s="40"/>
      <c r="D20" s="40"/>
      <c r="E20" s="41" t="s">
        <v>124</v>
      </c>
      <c r="F20" s="32" t="s">
        <v>15</v>
      </c>
      <c r="G20" s="42">
        <v>0.5</v>
      </c>
      <c r="H20" s="42"/>
      <c r="I20" s="27"/>
    </row>
    <row r="21" spans="2:9" ht="11.25">
      <c r="B21" s="40" t="s">
        <v>110</v>
      </c>
      <c r="C21" s="40"/>
      <c r="D21" s="40"/>
      <c r="E21" s="41" t="s">
        <v>111</v>
      </c>
      <c r="F21" s="32"/>
      <c r="G21" s="42"/>
      <c r="H21" s="42"/>
      <c r="I21" s="27"/>
    </row>
    <row r="22" spans="2:9" ht="11.25">
      <c r="B22" s="40" t="s">
        <v>126</v>
      </c>
      <c r="C22" s="40"/>
      <c r="D22" s="40"/>
      <c r="E22" s="41" t="s">
        <v>125</v>
      </c>
      <c r="F22" s="32" t="s">
        <v>15</v>
      </c>
      <c r="G22" s="42">
        <v>0.5</v>
      </c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102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62</v>
      </c>
      <c r="C28" s="40"/>
      <c r="D28" s="40"/>
      <c r="E28" s="41" t="s">
        <v>76</v>
      </c>
      <c r="F28" s="32" t="s">
        <v>15</v>
      </c>
      <c r="G28" s="42">
        <v>0.3333333333333333</v>
      </c>
      <c r="H28" s="42"/>
      <c r="I28" s="27"/>
    </row>
    <row r="29" spans="2:9" ht="11.25">
      <c r="B29" s="40" t="s">
        <v>77</v>
      </c>
      <c r="C29" s="40"/>
      <c r="D29" s="40"/>
      <c r="E29" s="41" t="s">
        <v>78</v>
      </c>
      <c r="F29" s="32"/>
      <c r="G29" s="42"/>
      <c r="H29" s="42"/>
      <c r="I29" s="27"/>
    </row>
    <row r="30" spans="2:9" ht="11.25">
      <c r="B30" s="40" t="s">
        <v>58</v>
      </c>
      <c r="C30" s="43"/>
      <c r="D30" s="43"/>
      <c r="E30" s="41" t="s">
        <v>127</v>
      </c>
      <c r="F30" s="32" t="s">
        <v>15</v>
      </c>
      <c r="G30" s="42">
        <v>0.3333333333333333</v>
      </c>
      <c r="H30" s="42"/>
      <c r="I30" s="27"/>
    </row>
    <row r="31" spans="2:9" ht="11.25">
      <c r="B31" s="40"/>
      <c r="C31" s="43"/>
      <c r="D31" s="43"/>
      <c r="E31" s="41"/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COUNTA(F26:F32)</f>
        <v>3</v>
      </c>
      <c r="G33" s="37">
        <f>SUM(G26:G32)</f>
        <v>1</v>
      </c>
      <c r="H33" s="38">
        <f>SUM(H26:H32)</f>
        <v>0</v>
      </c>
      <c r="I33" s="36">
        <f>COUNTA(I26:I32)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52</v>
      </c>
      <c r="C35" s="40"/>
      <c r="D35" s="40"/>
      <c r="E35" s="41" t="s">
        <v>79</v>
      </c>
      <c r="F35" s="32"/>
      <c r="G35" s="42"/>
      <c r="H35" s="42"/>
      <c r="I35" s="27"/>
    </row>
    <row r="36" spans="2:9" ht="11.25">
      <c r="B36" s="40" t="s">
        <v>43</v>
      </c>
      <c r="C36" s="40"/>
      <c r="D36" s="40"/>
      <c r="E36" s="41" t="s">
        <v>44</v>
      </c>
      <c r="F36" s="32" t="s">
        <v>15</v>
      </c>
      <c r="G36" s="42">
        <v>0.3333333333333333</v>
      </c>
      <c r="H36" s="42"/>
      <c r="I36" s="27"/>
    </row>
    <row r="37" spans="2:9" ht="11.25">
      <c r="B37" s="40" t="s">
        <v>68</v>
      </c>
      <c r="C37" s="40"/>
      <c r="D37" s="40"/>
      <c r="E37" s="41" t="s">
        <v>80</v>
      </c>
      <c r="F37" s="32"/>
      <c r="G37" s="42"/>
      <c r="H37" s="42"/>
      <c r="I37" s="27"/>
    </row>
    <row r="38" spans="2:9" ht="11.25">
      <c r="B38" s="40" t="s">
        <v>65</v>
      </c>
      <c r="C38" s="40"/>
      <c r="D38" s="40"/>
      <c r="E38" s="41" t="s">
        <v>66</v>
      </c>
      <c r="F38" s="32"/>
      <c r="G38" s="42"/>
      <c r="H38" s="42"/>
      <c r="I38" s="27"/>
    </row>
    <row r="39" spans="2:9" ht="11.25">
      <c r="B39" s="40" t="s">
        <v>49</v>
      </c>
      <c r="C39" s="40"/>
      <c r="D39" s="40"/>
      <c r="E39" s="41" t="s">
        <v>95</v>
      </c>
      <c r="F39" s="32" t="s">
        <v>15</v>
      </c>
      <c r="G39" s="42">
        <v>0.3333333333333333</v>
      </c>
      <c r="H39" s="42"/>
      <c r="I39" s="27"/>
    </row>
    <row r="40" spans="2:9" ht="11.25">
      <c r="B40" s="40" t="s">
        <v>53</v>
      </c>
      <c r="C40" s="40"/>
      <c r="D40" s="40"/>
      <c r="E40" s="41" t="s">
        <v>54</v>
      </c>
      <c r="F40" s="32"/>
      <c r="G40" s="42"/>
      <c r="H40" s="42"/>
      <c r="I40" s="27"/>
    </row>
    <row r="41" spans="2:9" ht="11.25">
      <c r="B41" s="40" t="s">
        <v>69</v>
      </c>
      <c r="C41" s="40"/>
      <c r="D41" s="40"/>
      <c r="E41" s="41" t="s">
        <v>81</v>
      </c>
      <c r="F41" s="32"/>
      <c r="G41" s="42"/>
      <c r="H41" s="42"/>
      <c r="I41" s="27"/>
    </row>
    <row r="42" spans="2:9" ht="11.25">
      <c r="B42" s="40" t="s">
        <v>56</v>
      </c>
      <c r="C42" s="40"/>
      <c r="D42" s="40"/>
      <c r="E42" s="41" t="s">
        <v>61</v>
      </c>
      <c r="F42" s="32"/>
      <c r="G42" s="42"/>
      <c r="H42" s="42"/>
      <c r="I42" s="27"/>
    </row>
    <row r="43" spans="2:9" ht="11.25">
      <c r="B43" s="40" t="s">
        <v>104</v>
      </c>
      <c r="C43" s="40"/>
      <c r="D43" s="40"/>
      <c r="E43" s="41" t="s">
        <v>54</v>
      </c>
      <c r="F43" s="32"/>
      <c r="G43" s="42"/>
      <c r="H43" s="42"/>
      <c r="I43" s="27"/>
    </row>
    <row r="44" spans="2:9" ht="11.25">
      <c r="B44" s="40" t="s">
        <v>107</v>
      </c>
      <c r="C44" s="40"/>
      <c r="D44" s="40"/>
      <c r="E44" s="41" t="s">
        <v>106</v>
      </c>
      <c r="F44" s="32"/>
      <c r="G44" s="42"/>
      <c r="H44" s="42"/>
      <c r="I44" s="27"/>
    </row>
    <row r="45" spans="2:9" ht="11.25">
      <c r="B45" s="40" t="s">
        <v>89</v>
      </c>
      <c r="C45" s="40"/>
      <c r="D45" s="40"/>
      <c r="E45" s="41" t="s">
        <v>117</v>
      </c>
      <c r="F45" s="32" t="s">
        <v>15</v>
      </c>
      <c r="G45" s="42">
        <v>0.3333333333333333</v>
      </c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COUNTA(F34:F46)</f>
        <v>3</v>
      </c>
      <c r="G47" s="37">
        <f>SUM(G34:G46)</f>
        <v>1</v>
      </c>
      <c r="H47" s="38">
        <f>SUM(H34:H46)</f>
        <v>0</v>
      </c>
      <c r="I47" s="36">
        <f>COUNTA(I34:I46)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38</v>
      </c>
      <c r="C49" s="43"/>
      <c r="D49" s="46" t="s">
        <v>19</v>
      </c>
      <c r="E49" s="41" t="s">
        <v>39</v>
      </c>
      <c r="F49" s="32"/>
      <c r="G49" s="42"/>
      <c r="H49" s="42"/>
      <c r="I49" s="27"/>
    </row>
    <row r="50" spans="2:9" ht="11.25">
      <c r="B50" s="40" t="s">
        <v>91</v>
      </c>
      <c r="C50" s="43"/>
      <c r="D50" s="46" t="s">
        <v>19</v>
      </c>
      <c r="E50" s="41" t="s">
        <v>71</v>
      </c>
      <c r="F50" s="32"/>
      <c r="G50" s="42"/>
      <c r="H50" s="42"/>
      <c r="I50" s="27"/>
    </row>
    <row r="51" spans="2:9" ht="11.25">
      <c r="B51" s="40" t="s">
        <v>67</v>
      </c>
      <c r="C51" s="43"/>
      <c r="D51" s="46" t="s">
        <v>19</v>
      </c>
      <c r="E51" s="41" t="s">
        <v>92</v>
      </c>
      <c r="F51" s="32"/>
      <c r="G51" s="42"/>
      <c r="H51" s="42"/>
      <c r="I51" s="27"/>
    </row>
    <row r="52" spans="2:9" ht="11.25">
      <c r="B52" s="40" t="s">
        <v>63</v>
      </c>
      <c r="C52" s="43"/>
      <c r="D52" s="46" t="s">
        <v>19</v>
      </c>
      <c r="E52" s="41" t="s">
        <v>64</v>
      </c>
      <c r="F52" s="32"/>
      <c r="G52" s="42"/>
      <c r="H52" s="42"/>
      <c r="I52" s="27"/>
    </row>
    <row r="53" spans="2:9" ht="11.25">
      <c r="B53" s="40" t="s">
        <v>50</v>
      </c>
      <c r="C53" s="43"/>
      <c r="D53" s="46" t="s">
        <v>20</v>
      </c>
      <c r="E53" s="41" t="s">
        <v>100</v>
      </c>
      <c r="F53" s="32"/>
      <c r="G53" s="42"/>
      <c r="H53" s="42"/>
      <c r="I53" s="27"/>
    </row>
    <row r="54" spans="2:9" ht="11.25">
      <c r="B54" s="40"/>
      <c r="C54" s="43"/>
      <c r="D54" s="46" t="s">
        <v>20</v>
      </c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40</v>
      </c>
      <c r="C58" s="40"/>
      <c r="D58" s="40"/>
      <c r="E58" s="41"/>
      <c r="F58" s="32"/>
      <c r="G58" s="42"/>
      <c r="H58" s="42"/>
      <c r="I58" s="27"/>
    </row>
    <row r="59" spans="2:9" ht="11.25">
      <c r="B59" s="40" t="s">
        <v>59</v>
      </c>
      <c r="C59" s="40"/>
      <c r="D59" s="40"/>
      <c r="E59" s="41" t="s">
        <v>121</v>
      </c>
      <c r="F59" s="32" t="s">
        <v>15</v>
      </c>
      <c r="G59" s="42">
        <v>0.2</v>
      </c>
      <c r="H59" s="42"/>
      <c r="I59" s="27"/>
    </row>
    <row r="60" spans="2:9" ht="11.25">
      <c r="B60" s="40" t="s">
        <v>60</v>
      </c>
      <c r="C60" s="40"/>
      <c r="D60" s="40"/>
      <c r="E60" s="41" t="s">
        <v>93</v>
      </c>
      <c r="F60" s="32" t="s">
        <v>15</v>
      </c>
      <c r="G60" s="42">
        <v>0.2</v>
      </c>
      <c r="H60" s="42"/>
      <c r="I60" s="27"/>
    </row>
    <row r="61" spans="2:9" ht="11.25">
      <c r="B61" s="40" t="s">
        <v>55</v>
      </c>
      <c r="C61" s="40"/>
      <c r="D61" s="40"/>
      <c r="E61" s="41" t="s">
        <v>120</v>
      </c>
      <c r="F61" s="32" t="s">
        <v>15</v>
      </c>
      <c r="G61" s="42">
        <v>0.2</v>
      </c>
      <c r="H61" s="42"/>
      <c r="I61" s="27"/>
    </row>
    <row r="62" spans="2:9" ht="11.25">
      <c r="B62" s="40" t="s">
        <v>57</v>
      </c>
      <c r="C62" s="40"/>
      <c r="D62" s="40"/>
      <c r="E62" s="41" t="s">
        <v>90</v>
      </c>
      <c r="F62" s="32" t="s">
        <v>15</v>
      </c>
      <c r="G62" s="42">
        <v>0.2</v>
      </c>
      <c r="H62" s="42"/>
      <c r="I62" s="27"/>
    </row>
    <row r="63" spans="2:9" ht="11.25">
      <c r="B63" s="40" t="s">
        <v>108</v>
      </c>
      <c r="C63" s="40"/>
      <c r="D63" s="40"/>
      <c r="E63" s="41" t="s">
        <v>122</v>
      </c>
      <c r="F63" s="32" t="s">
        <v>15</v>
      </c>
      <c r="G63" s="42">
        <v>0.2</v>
      </c>
      <c r="H63" s="42"/>
      <c r="I63" s="27"/>
    </row>
    <row r="64" spans="2:9" ht="11.25">
      <c r="B64" s="40" t="s">
        <v>82</v>
      </c>
      <c r="C64" s="40"/>
      <c r="D64" s="40"/>
      <c r="E64" s="41"/>
      <c r="F64" s="32"/>
      <c r="G64" s="42"/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5</v>
      </c>
      <c r="G66" s="37">
        <f>SUM(G57:G65)</f>
        <v>1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101</v>
      </c>
      <c r="C68" s="40"/>
      <c r="D68" s="40"/>
      <c r="E68" s="41" t="s">
        <v>83</v>
      </c>
      <c r="F68" s="32" t="s">
        <v>15</v>
      </c>
      <c r="G68" s="42">
        <v>0.25</v>
      </c>
      <c r="H68" s="42"/>
      <c r="I68" s="27"/>
    </row>
    <row r="69" spans="2:9" ht="11.25">
      <c r="B69" s="40" t="s">
        <v>42</v>
      </c>
      <c r="C69" s="40"/>
      <c r="D69" s="40"/>
      <c r="E69" s="41" t="s">
        <v>94</v>
      </c>
      <c r="F69" s="32" t="s">
        <v>15</v>
      </c>
      <c r="G69" s="42">
        <v>0.25</v>
      </c>
      <c r="H69" s="42"/>
      <c r="I69" s="27"/>
    </row>
    <row r="70" spans="2:9" ht="11.25">
      <c r="B70" s="40" t="s">
        <v>45</v>
      </c>
      <c r="C70" s="40"/>
      <c r="D70" s="40"/>
      <c r="E70" s="41" t="s">
        <v>99</v>
      </c>
      <c r="F70" s="32"/>
      <c r="G70" s="42"/>
      <c r="H70" s="42"/>
      <c r="I70" s="27"/>
    </row>
    <row r="71" spans="2:9" ht="11.25">
      <c r="B71" s="40" t="s">
        <v>46</v>
      </c>
      <c r="C71" s="40"/>
      <c r="D71" s="40"/>
      <c r="E71" s="41" t="s">
        <v>103</v>
      </c>
      <c r="F71" s="32"/>
      <c r="G71" s="42"/>
      <c r="H71" s="42"/>
      <c r="I71" s="27"/>
    </row>
    <row r="72" spans="2:9" ht="11.25">
      <c r="B72" s="40" t="s">
        <v>113</v>
      </c>
      <c r="C72" s="40"/>
      <c r="D72" s="40"/>
      <c r="E72" s="41" t="s">
        <v>112</v>
      </c>
      <c r="F72" s="32" t="s">
        <v>15</v>
      </c>
      <c r="G72" s="42">
        <v>0.25</v>
      </c>
      <c r="H72" s="42"/>
      <c r="I72" s="27"/>
    </row>
    <row r="73" spans="2:9" ht="11.25">
      <c r="B73" s="40" t="s">
        <v>84</v>
      </c>
      <c r="C73" s="40"/>
      <c r="D73" s="40"/>
      <c r="E73" s="41" t="s">
        <v>85</v>
      </c>
      <c r="F73" s="32"/>
      <c r="G73" s="42"/>
      <c r="H73" s="42"/>
      <c r="I73" s="27"/>
    </row>
    <row r="74" spans="2:9" ht="11.25">
      <c r="B74" s="40" t="s">
        <v>96</v>
      </c>
      <c r="C74" s="40"/>
      <c r="D74" s="40"/>
      <c r="E74" s="41" t="s">
        <v>88</v>
      </c>
      <c r="F74" s="32"/>
      <c r="G74" s="42"/>
      <c r="H74" s="42"/>
      <c r="I74" s="27"/>
    </row>
    <row r="75" spans="2:9" ht="11.25">
      <c r="B75" s="40" t="s">
        <v>86</v>
      </c>
      <c r="C75" s="40"/>
      <c r="D75" s="40"/>
      <c r="E75" s="41" t="s">
        <v>87</v>
      </c>
      <c r="F75" s="32"/>
      <c r="G75" s="42"/>
      <c r="H75" s="42"/>
      <c r="I75" s="27"/>
    </row>
    <row r="76" spans="2:9" ht="11.25">
      <c r="B76" s="40" t="s">
        <v>118</v>
      </c>
      <c r="C76" s="40"/>
      <c r="D76" s="40"/>
      <c r="E76" s="41" t="s">
        <v>119</v>
      </c>
      <c r="F76" s="32" t="s">
        <v>15</v>
      </c>
      <c r="G76" s="42">
        <v>0.25</v>
      </c>
      <c r="H76" s="42"/>
      <c r="I76" s="27"/>
    </row>
    <row r="77" spans="2:9" ht="11.25">
      <c r="B77" s="40"/>
      <c r="C77" s="40"/>
      <c r="D77" s="40"/>
      <c r="E77" s="41"/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COUNTA(F67:F78)</f>
        <v>4</v>
      </c>
      <c r="G79" s="37">
        <f>SUM(G67:G78)</f>
        <v>1</v>
      </c>
      <c r="H79" s="38">
        <f>SUM(H67:H78)</f>
        <v>0</v>
      </c>
      <c r="I79" s="36">
        <f>COUNTA(I67:I78)</f>
        <v>0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F16+F25+F33+F47+F56+F65+F79</f>
        <v>13</v>
      </c>
      <c r="G82" s="52">
        <f>G16+G25+G33+G47+G56+G66+G79</f>
        <v>6</v>
      </c>
      <c r="H82" s="52">
        <f>H16+H25+H33+H47+H56+H66+H79</f>
        <v>0</v>
      </c>
      <c r="I82" s="36">
        <f>I16+I25+I33+I47+I56+I66+I79</f>
        <v>0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5:I65 F67:I67 F32:I32 F34:I34 F46:I46 I48 F55:I55 F57:I57 F26:I26 F24:I24 I17 F15:I15 F10:I10">
      <formula1>#REF!</formula1>
    </dataValidation>
    <dataValidation type="list" showInputMessage="1" showErrorMessage="1" sqref="F68:F77 F58:F64 F11:F14 F18:F23 F27:F31 F35:F45 F49:F54">
      <formula1>$B$102:$B$103</formula1>
    </dataValidation>
    <dataValidation type="list" showInputMessage="1" showErrorMessage="1" sqref="I68:I77 I58:I64 I11:I14 I18:I23 I27:I31 I35:I45 I49:I54">
      <formula1>$B$98:$B$99</formula1>
    </dataValidation>
    <dataValidation type="list" showInputMessage="1" showErrorMessage="1" sqref="D48">
      <formula1>$B$106:$B$107</formula1>
    </dataValidation>
    <dataValidation type="list" showInputMessage="1" showErrorMessage="1" sqref="D49:D54">
      <formula1>$B$87:$B$89</formula1>
    </dataValidation>
    <dataValidation type="list" showInputMessage="1" showErrorMessage="1" sqref="F48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2009-02-05T18:22:29Z</dcterms:modified>
  <cp:category/>
  <cp:version/>
  <cp:contentType/>
  <cp:contentStatus/>
</cp:coreProperties>
</file>