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'Vote'!$E$69:$I$78</definedName>
    <definedName name="clearMarketersVote">'Vote'!$G$69:$I$78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'Vote'!$G$68:$I$79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<sst xmlns="http://schemas.openxmlformats.org/spreadsheetml/2006/main" count="165" uniqueCount="132">
  <si>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</si>
  <si>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</si>
  <si>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</si>
  <si>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</si>
  <si>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</si>
  <si>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</si>
  <si>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</si>
  <si>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</si>
  <si>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</si>
  <si>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</si>
  <si>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</si>
  <si>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</si>
  <si>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</si>
  <si>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</si>
  <si>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</si>
  <si>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</si>
  <si>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</si>
  <si>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</si>
  <si>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</si>
  <si>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</si>
  <si>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</si>
  <si>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</si>
  <si>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</si>
  <si>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</si>
  <si>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</si>
  <si>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</si>
  <si>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</si>
  <si>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</si>
  <si>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</si>
  <si>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</si>
  <si>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</si>
  <si>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</si>
  <si>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</si>
  <si>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</si>
  <si>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</si>
  <si>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</si>
  <si>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</si>
  <si>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</si>
  <si>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</si>
  <si>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</si>
  <si>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</si>
  <si>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</si>
  <si>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</si>
  <si>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</si>
  <si>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</si>
  <si>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</si>
  <si>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</si>
  <si>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</si>
  <si>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</si>
  <si>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</si>
  <si>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</si>
  <si>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</si>
  <si>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</si>
  <si>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</si>
  <si>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</si>
  <si>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</si>
  <si>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</si>
  <si>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</si>
  <si>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</si>
  <si>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</si>
  <si>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</si>
  <si>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</si>
  <si>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</si>
  <si>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</si>
  <si>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</si>
  <si>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</si>
  <si>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</si>
  <si>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</si>
  <si>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</si>
  <si>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</si>
  <si>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</si>
  <si>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</si>
  <si>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</si>
  <si>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</si>
  <si>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</si>
  <si>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</si>
  <si>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</si>
  <si>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</si>
  <si>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</si>
  <si>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</si>
  <si>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</si>
  <si>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</si>
  <si>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</si>
  <si>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</si>
  <si>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</si>
  <si>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</si>
  <si>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</si>
  <si>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</si>
  <si>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</si>
  <si>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</si>
  <si>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</si>
  <si>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</si>
  <si>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</si>
  <si>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</si>
  <si>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</si>
  <si>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</si>
  <si>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</si>
  <si>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</si>
  <si>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</si>
  <si>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</si>
  <si>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</si>
  <si>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</si>
  <si>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</si>
  <si>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</si>
  <si>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</si>
  <si>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</si>
  <si>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</si>
  <si>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</si>
  <si>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</si>
  <si>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</si>
  <si>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</si>
  <si>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</si>
  <si>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Manny Munoz</t>
  </si>
  <si>
    <t>Judy Briscoe</t>
  </si>
  <si>
    <t>International Power America</t>
  </si>
  <si>
    <t>Sid Guermouche</t>
  </si>
  <si>
    <t>Marguerite Wagner</t>
  </si>
  <si>
    <t>PSEG Texas, LP</t>
  </si>
  <si>
    <t>Direct Energy</t>
  </si>
  <si>
    <t>Mark McMurray</t>
  </si>
  <si>
    <t>Naomi Richard</t>
  </si>
  <si>
    <t>Bryan Texas Utilities</t>
  </si>
  <si>
    <t>Lee Starr</t>
  </si>
  <si>
    <t>Michelle Trenary</t>
  </si>
  <si>
    <t>Tenaska Power Services</t>
  </si>
  <si>
    <t>Bob Green</t>
  </si>
  <si>
    <t>Kenan Ogelman</t>
  </si>
  <si>
    <t>Kip Fox</t>
  </si>
  <si>
    <t>Date: 11/11/08</t>
  </si>
  <si>
    <t>Issue: Motion to endorse TPTF comments for SCR751, Nodal – Power Balance Shadow Price Cap, as discussed by TPTF November 11, 2008.</t>
  </si>
  <si>
    <t>Motion Carries</t>
  </si>
  <si>
    <t>2/3 of TPTF Votes = 2.67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</si>
</sst>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62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962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30.8515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71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94.5" customHeight="1">
      <c r="A3" s="16"/>
      <c r="B3" s="59" t="s">
        <v>129</v>
      </c>
      <c r="C3" s="60"/>
      <c r="D3" s="60"/>
      <c r="E3" s="10"/>
      <c r="F3" s="5" t="s">
        <v>23</v>
      </c>
      <c r="G3" s="61" t="s">
        <v>130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3" t="s">
        <v>131</v>
      </c>
      <c r="H4" s="62"/>
      <c r="I4" s="6" t="s">
        <v>34</v>
      </c>
    </row>
    <row r="5" spans="1:9" ht="23.25" customHeight="1">
      <c r="A5" s="16"/>
      <c r="B5" s="18" t="s">
        <v>128</v>
      </c>
      <c r="C5" s="19"/>
      <c r="D5" s="11"/>
      <c r="E5" s="10"/>
      <c r="F5" s="1" t="s">
        <v>21</v>
      </c>
      <c r="G5" s="20">
        <f>IF((G82+H82)=0,"",G82)</f>
        <v>4</v>
      </c>
      <c r="H5" s="20">
        <f>IF((G82+H82)=0,"",H82)</f>
        <v>0</v>
      </c>
      <c r="I5" s="21">
        <f>I82</f>
        <v>0</v>
      </c>
    </row>
    <row r="6" spans="2:9" ht="22.5" customHeight="1">
      <c r="B6" s="18" t="s">
        <v>93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73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106</v>
      </c>
      <c r="C12" s="30"/>
      <c r="D12" s="30"/>
      <c r="E12" s="31" t="s">
        <v>107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120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74</v>
      </c>
      <c r="C14" s="30"/>
      <c r="D14" s="30"/>
      <c r="E14" s="34" t="s">
        <v>75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115</v>
      </c>
      <c r="F18" s="32"/>
      <c r="G18" s="42"/>
      <c r="H18" s="42"/>
      <c r="I18" s="27"/>
    </row>
    <row r="19" spans="2:9" ht="11.25">
      <c r="B19" s="40" t="s">
        <v>37</v>
      </c>
      <c r="C19" s="40"/>
      <c r="D19" s="40"/>
      <c r="E19" s="41" t="s">
        <v>125</v>
      </c>
      <c r="F19" s="32"/>
      <c r="G19" s="42"/>
      <c r="H19" s="42"/>
      <c r="I19" s="27"/>
    </row>
    <row r="20" spans="2:9" ht="11.25">
      <c r="B20" s="40" t="s">
        <v>76</v>
      </c>
      <c r="C20" s="40"/>
      <c r="D20" s="40"/>
      <c r="E20" s="41" t="s">
        <v>126</v>
      </c>
      <c r="F20" s="32"/>
      <c r="G20" s="42"/>
      <c r="H20" s="42"/>
      <c r="I20" s="27"/>
    </row>
    <row r="21" spans="2:9" ht="11.25">
      <c r="B21" s="40" t="s">
        <v>121</v>
      </c>
      <c r="C21" s="40"/>
      <c r="D21" s="40"/>
      <c r="E21" s="41" t="s">
        <v>122</v>
      </c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0</v>
      </c>
      <c r="G25" s="37">
        <f>SUM(G17:G24)</f>
        <v>0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112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65</v>
      </c>
      <c r="C28" s="40"/>
      <c r="D28" s="40"/>
      <c r="E28" s="41" t="s">
        <v>77</v>
      </c>
      <c r="F28" s="32"/>
      <c r="G28" s="42"/>
      <c r="H28" s="42"/>
      <c r="I28" s="27"/>
    </row>
    <row r="29" spans="2:9" ht="11.25">
      <c r="B29" s="40" t="s">
        <v>62</v>
      </c>
      <c r="C29" s="40"/>
      <c r="D29" s="40"/>
      <c r="E29" s="41" t="s">
        <v>78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79</v>
      </c>
      <c r="C30" s="40"/>
      <c r="D30" s="40"/>
      <c r="E30" s="41" t="s">
        <v>80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127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81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69</v>
      </c>
      <c r="C38" s="40"/>
      <c r="D38" s="40"/>
      <c r="E38" s="41" t="s">
        <v>82</v>
      </c>
      <c r="F38" s="32"/>
      <c r="G38" s="42"/>
      <c r="H38" s="42"/>
      <c r="I38" s="27"/>
    </row>
    <row r="39" spans="2:9" ht="11.25">
      <c r="B39" s="40" t="s">
        <v>66</v>
      </c>
      <c r="C39" s="40"/>
      <c r="D39" s="40"/>
      <c r="E39" s="41" t="s">
        <v>67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104</v>
      </c>
      <c r="F40" s="32"/>
      <c r="G40" s="42"/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70</v>
      </c>
      <c r="C42" s="40"/>
      <c r="D42" s="40"/>
      <c r="E42" s="41" t="s">
        <v>83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61</v>
      </c>
      <c r="F43" s="32"/>
      <c r="G43" s="42"/>
      <c r="H43" s="42"/>
      <c r="I43" s="27"/>
    </row>
    <row r="44" spans="2:9" ht="11.25">
      <c r="B44" s="40" t="s">
        <v>114</v>
      </c>
      <c r="C44" s="40"/>
      <c r="D44" s="40"/>
      <c r="E44" s="41" t="s">
        <v>54</v>
      </c>
      <c r="F44" s="32"/>
      <c r="G44" s="42"/>
      <c r="H44" s="42"/>
      <c r="I44" s="27"/>
    </row>
    <row r="45" spans="2:9" ht="11.25">
      <c r="B45" s="40" t="s">
        <v>117</v>
      </c>
      <c r="C45" s="40"/>
      <c r="D45" s="40"/>
      <c r="E45" s="41" t="s">
        <v>116</v>
      </c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0</v>
      </c>
      <c r="G48" s="37">
        <f>SUM(G35:G47)</f>
        <v>0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100</v>
      </c>
      <c r="C51" s="43"/>
      <c r="D51" s="46" t="s">
        <v>19</v>
      </c>
      <c r="E51" s="41" t="s">
        <v>72</v>
      </c>
      <c r="F51" s="32"/>
      <c r="G51" s="42"/>
      <c r="H51" s="42"/>
      <c r="I51" s="27"/>
    </row>
    <row r="52" spans="2:9" ht="11.25">
      <c r="B52" s="40" t="s">
        <v>68</v>
      </c>
      <c r="C52" s="43"/>
      <c r="D52" s="46" t="s">
        <v>19</v>
      </c>
      <c r="E52" s="41" t="s">
        <v>101</v>
      </c>
      <c r="F52" s="32"/>
      <c r="G52" s="42"/>
      <c r="H52" s="42"/>
      <c r="I52" s="27"/>
    </row>
    <row r="53" spans="2:9" ht="11.25">
      <c r="B53" s="40" t="s">
        <v>63</v>
      </c>
      <c r="C53" s="43"/>
      <c r="D53" s="46" t="s">
        <v>19</v>
      </c>
      <c r="E53" s="41" t="s">
        <v>64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109</v>
      </c>
      <c r="F54" s="32"/>
      <c r="G54" s="42"/>
      <c r="H54" s="42"/>
      <c r="I54" s="27"/>
    </row>
    <row r="55" spans="2:9" ht="11.25">
      <c r="B55" s="40" t="s">
        <v>91</v>
      </c>
      <c r="C55" s="43"/>
      <c r="D55" s="46" t="s">
        <v>20</v>
      </c>
      <c r="E55" s="41" t="s">
        <v>92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0</v>
      </c>
      <c r="G57" s="37">
        <f>SUM(G49:G56)</f>
        <v>0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96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59</v>
      </c>
      <c r="C60" s="40"/>
      <c r="D60" s="40"/>
      <c r="E60" s="41" t="s">
        <v>97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60</v>
      </c>
      <c r="C61" s="40"/>
      <c r="D61" s="40"/>
      <c r="E61" s="41" t="s">
        <v>102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55</v>
      </c>
      <c r="C62" s="40"/>
      <c r="D62" s="40"/>
      <c r="E62" s="41" t="s">
        <v>111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57</v>
      </c>
      <c r="C63" s="40"/>
      <c r="D63" s="40"/>
      <c r="E63" s="41" t="s">
        <v>98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118</v>
      </c>
      <c r="C64" s="40"/>
      <c r="D64" s="40"/>
      <c r="E64" s="41" t="s">
        <v>119</v>
      </c>
      <c r="F64" s="32"/>
      <c r="G64" s="42"/>
      <c r="H64" s="42"/>
      <c r="I64" s="27"/>
    </row>
    <row r="65" spans="2:9" ht="11.25">
      <c r="B65" s="40" t="s">
        <v>84</v>
      </c>
      <c r="C65" s="40"/>
      <c r="D65" s="40"/>
      <c r="E65" s="41" t="s">
        <v>99</v>
      </c>
      <c r="F65" s="32" t="s">
        <v>15</v>
      </c>
      <c r="G65" s="42">
        <v>0.16666666666666666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6</v>
      </c>
      <c r="G67" s="37">
        <f>SUM(G58:G66)</f>
        <v>0.9999999999999999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110</v>
      </c>
      <c r="C69" s="40"/>
      <c r="D69" s="40"/>
      <c r="E69" s="41" t="s">
        <v>85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42</v>
      </c>
      <c r="C70" s="40"/>
      <c r="D70" s="40"/>
      <c r="E70" s="41" t="s">
        <v>103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45</v>
      </c>
      <c r="C71" s="40"/>
      <c r="D71" s="40"/>
      <c r="E71" s="41" t="s">
        <v>108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46</v>
      </c>
      <c r="C72" s="40"/>
      <c r="D72" s="40"/>
      <c r="E72" s="41" t="s">
        <v>113</v>
      </c>
      <c r="F72" s="32"/>
      <c r="G72" s="42"/>
      <c r="H72" s="42"/>
      <c r="I72" s="27"/>
    </row>
    <row r="73" spans="2:9" ht="11.25">
      <c r="B73" s="40" t="s">
        <v>124</v>
      </c>
      <c r="C73" s="40"/>
      <c r="D73" s="40"/>
      <c r="E73" s="41" t="s">
        <v>123</v>
      </c>
      <c r="F73" s="32"/>
      <c r="G73" s="42"/>
      <c r="H73" s="42"/>
      <c r="I73" s="27"/>
    </row>
    <row r="74" spans="2:9" ht="11.25">
      <c r="B74" s="40" t="s">
        <v>86</v>
      </c>
      <c r="C74" s="40"/>
      <c r="D74" s="40"/>
      <c r="E74" s="41" t="s">
        <v>87</v>
      </c>
      <c r="F74" s="32"/>
      <c r="G74" s="42"/>
      <c r="H74" s="42"/>
      <c r="I74" s="27"/>
    </row>
    <row r="75" spans="2:9" ht="11.25">
      <c r="B75" s="40" t="s">
        <v>105</v>
      </c>
      <c r="C75" s="40"/>
      <c r="D75" s="40"/>
      <c r="E75" s="41" t="s">
        <v>90</v>
      </c>
      <c r="F75" s="32"/>
      <c r="G75" s="42"/>
      <c r="H75" s="42"/>
      <c r="I75" s="27"/>
    </row>
    <row r="76" spans="2:9" ht="11.25">
      <c r="B76" s="40" t="s">
        <v>88</v>
      </c>
      <c r="C76" s="40"/>
      <c r="D76" s="40"/>
      <c r="E76" s="41" t="s">
        <v>89</v>
      </c>
      <c r="F76" s="32"/>
      <c r="G76" s="42"/>
      <c r="H76" s="42"/>
      <c r="I76" s="27"/>
    </row>
    <row r="77" spans="2:9" ht="11.25">
      <c r="B77" s="40" t="s">
        <v>94</v>
      </c>
      <c r="C77" s="40"/>
      <c r="D77" s="40"/>
      <c r="E77" s="41" t="s">
        <v>95</v>
      </c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COUNTA(F68:F78)</f>
        <v>3</v>
      </c>
      <c r="G79" s="37">
        <f>SUM(G68:G78)</f>
        <v>1</v>
      </c>
      <c r="H79" s="38">
        <f>SUM(H68:H78)</f>
        <v>0</v>
      </c>
      <c r="I79" s="36">
        <f>COUNTA(I68:I78)</f>
        <v>0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F16+F25+F34+F48+F57+F66+F79</f>
        <v>8</v>
      </c>
      <c r="G82" s="52">
        <f>G16+G25+G34+G48+G57+G67+G79</f>
        <v>4</v>
      </c>
      <c r="H82" s="52">
        <f>H16+H25+H34+H48+H57+H67+H79</f>
        <v>0</v>
      </c>
      <c r="I82" s="36">
        <f>I16+I25+I34+I48+I57+I67+I79</f>
        <v>0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6:I66 F68:I68 F33:I33 F35:I35 F47:I47 I49 F56:I56 F58:I58 F10:I10 F15:I15 I17 F24:I24 F26:I26">
      <formula1>#REF!</formula1>
    </dataValidation>
    <dataValidation type="list" showInputMessage="1" showErrorMessage="1" sqref="F69:F77 F59:F65 F11:F14 F18:F23 F27:F32 F36:F46 F50:F55">
      <formula1>$B$102:$B$103</formula1>
    </dataValidation>
    <dataValidation type="list" showInputMessage="1" showErrorMessage="1" sqref="I69:I77 I59:I65 I11:I14 I18:I23 I27:I32 I36:I46 I50:I55">
      <formula1>$B$98:$B$99</formula1>
    </dataValidation>
    <dataValidation type="list" showInputMessage="1" showErrorMessage="1" sqref="D49">
      <formula1>$B$106:$B$107</formula1>
    </dataValidation>
    <dataValidation type="list" showInputMessage="1" showErrorMessage="1" sqref="D50:D55">
      <formula1>$B$87:$B$89</formula1>
    </dataValidation>
    <dataValidation type="list" showInputMessage="1" showErrorMessage="1" sqref="F49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TPTF 111108</cp:lastModifiedBy>
  <cp:lastPrinted>2006-09-21T14:58:30Z</cp:lastPrinted>
  <dcterms:created xsi:type="dcterms:W3CDTF">2000-03-13T15:50:20Z</dcterms:created>
  <dcterms:modified xsi:type="dcterms:W3CDTF">2008-11-11T18:29:05Z</dcterms:modified>
  <cp:category/>
  <cp:version/>
  <cp:contentType/>
  <cp:contentStatus/>
</cp:coreProperties>
</file>