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<sst xmlns="http://schemas.openxmlformats.org/spreadsheetml/2006/main" count="123" uniqueCount="69">
  <si>
    <t>Name of the Report</t>
  </si>
  <si>
    <t>ERCOT URL</t>
  </si>
  <si>
    <t>Balancing Services MCP</t>
  </si>
  <si>
    <t>http://mospublic.ercot.com/ercot/jsp/balancing_services_mcp.jsp</t>
  </si>
  <si>
    <t>Control Area Load Forecast</t>
  </si>
  <si>
    <t>http://mospublic.ercot.com/ercot/jsp/ca_load_forecast.jsp</t>
  </si>
  <si>
    <t>Control Area Load History</t>
  </si>
  <si>
    <t>http://mospublic.ercot.com/ercot/jsp/ca_load_hist.jsp</t>
  </si>
  <si>
    <t>Real-time Data</t>
  </si>
  <si>
    <t>http://mospublic.ercot.com/ercot/jsp/frequency_control.jsp</t>
  </si>
  <si>
    <t>McCamey Area Near Real-time Data</t>
  </si>
  <si>
    <t>http://mospublic.ercot.com/ercot/jsp/mccamey_flow.jsp</t>
  </si>
  <si>
    <t>Mid-term Load Forecast</t>
  </si>
  <si>
    <t>http://mospublic.ercot.com/ercot/jsp/midterm_load_forecast.jsp</t>
  </si>
  <si>
    <t>Scheduled Zonal Generation</t>
  </si>
  <si>
    <t>http://mospublic.ercot.com/ercot/jsp/scheduled_zonal_generation.jsp</t>
  </si>
  <si>
    <t>http://mospublic.ercot.com/ercot/jsp/planned_trans_out.jsp</t>
  </si>
  <si>
    <t>Proposed Transmission Outages</t>
  </si>
  <si>
    <t>http://mospublic.ercot.com/ercot/jsp/proposed_trans_out.jsp</t>
  </si>
  <si>
    <t>Sufficiency Report</t>
  </si>
  <si>
    <t>http://mospublic.ercot.com/ercot/jsp/sufficiency_report.jsp</t>
  </si>
  <si>
    <t>Weather Assumptions</t>
  </si>
  <si>
    <t>http://mospublic.ercot.com/ercot/jsp/tem_peaks.jsp</t>
  </si>
  <si>
    <t>CSC/CRE Data</t>
  </si>
  <si>
    <t>http://mospublic.ercot.com/ercot/jsp/csc_cre.jsp</t>
  </si>
  <si>
    <t>Commercially Significant Constraints</t>
  </si>
  <si>
    <t>http://mospublic.ercot.com/ercot/jsp/commercially_significant_constraints.jsp</t>
  </si>
  <si>
    <t>Short-term Load Forecast</t>
  </si>
  <si>
    <t>http://mospublic.ercot.com/ercot/jsp/shortterm_load_forecast.jsp</t>
  </si>
  <si>
    <t>Congestion Notification</t>
  </si>
  <si>
    <t>http://mospublic.ercot.com/ercot/jsp/congestion_notification.jsp</t>
  </si>
  <si>
    <t>Emergency Notification</t>
  </si>
  <si>
    <t>http://mospublic.ercot.com/ercot/jsp/emergency_notifications.jsp</t>
  </si>
  <si>
    <t>Market Schedule</t>
  </si>
  <si>
    <t>http://mospublic.ercot.com/ercot/jsp/market_schedule.jsp</t>
  </si>
  <si>
    <t>Replacement Service MCP</t>
  </si>
  <si>
    <t>http://mospublic.ercot.com/ercot/jsp/replacement_services_mcp.jsp</t>
  </si>
  <si>
    <t>Ancillary Service Bid Requests</t>
  </si>
  <si>
    <t>http://mospublic.ercot.com/ercot/jsp/ancillary_service_requests.jsp</t>
  </si>
  <si>
    <t>Ancillary Services Market Clearing Prices</t>
  </si>
  <si>
    <t>http://mospublic.ercot.com/ercot/jsp/ancillary_services_mcp.jsp</t>
  </si>
  <si>
    <t xml:space="preserve">Total Transfer Capability </t>
  </si>
  <si>
    <t>http://mospublic.ercot.com/ercot/jsp/total_transfer_capability.jsp</t>
  </si>
  <si>
    <t>Ongoing Transmission Outages</t>
  </si>
  <si>
    <t>http://mospublic.ercot.com/ercot/jsp/transmission_outages.jsp</t>
  </si>
  <si>
    <t xml:space="preserve">Proposed Transmission Outages Received </t>
  </si>
  <si>
    <t>http://mospublic.ercot.com/ercot/jsp/trans_outages_received.jsp</t>
  </si>
  <si>
    <t>4 </t>
  </si>
  <si>
    <r>
      <t>10</t>
    </r>
    <r>
      <rPr>
        <b/>
        <sz val="8"/>
        <rFont val="Times New Roman"/>
        <family val="1"/>
      </rPr>
      <t xml:space="preserve">            </t>
    </r>
    <r>
      <rPr>
        <b/>
        <sz val="8"/>
        <rFont val="Arial"/>
        <family val="2"/>
      </rPr>
      <t> </t>
    </r>
  </si>
  <si>
    <r>
      <t>11</t>
    </r>
    <r>
      <rPr>
        <b/>
        <sz val="8"/>
        <rFont val="Times New Roman"/>
        <family val="1"/>
      </rPr>
      <t xml:space="preserve">               </t>
    </r>
    <r>
      <rPr>
        <b/>
        <sz val="8"/>
        <rFont val="Arial"/>
        <family val="2"/>
      </rPr>
      <t> </t>
    </r>
  </si>
  <si>
    <r>
      <t>12</t>
    </r>
    <r>
      <rPr>
        <b/>
        <sz val="8"/>
        <rFont val="Times New Roman"/>
        <family val="1"/>
      </rPr>
      <t xml:space="preserve">            </t>
    </r>
    <r>
      <rPr>
        <b/>
        <sz val="8"/>
        <rFont val="Arial"/>
        <family val="2"/>
      </rPr>
      <t> </t>
    </r>
  </si>
  <si>
    <t xml:space="preserve">Hits / MP / Day </t>
  </si>
  <si>
    <t>Total Hits / MP / Day</t>
  </si>
  <si>
    <t>Refresh Rate</t>
  </si>
  <si>
    <t>API (Y/N)</t>
  </si>
  <si>
    <t>24 Hours</t>
  </si>
  <si>
    <t>Y</t>
  </si>
  <si>
    <t>15 Min</t>
  </si>
  <si>
    <t>N</t>
  </si>
  <si>
    <t>Seconds and Minutes in a Day</t>
  </si>
  <si>
    <t>1 Min</t>
  </si>
  <si>
    <t>2 Min</t>
  </si>
  <si>
    <t>5 Min</t>
  </si>
  <si>
    <t>Approved Transmission Outages</t>
  </si>
  <si>
    <t>60 Min</t>
  </si>
  <si>
    <t>Minimum Interval Between Queries (Minutes)</t>
  </si>
  <si>
    <t>Live (Y/N)*</t>
  </si>
  <si>
    <t xml:space="preserve">*Live (Y/N): A 'Y' indicates that each query results in a live database transaction, resulting in extra load on IT resources. A 'N' indicates that stored data is returned. </t>
  </si>
  <si>
    <t>Reduced Interval Time (Min)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</si>
</sst>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u val="single"/>
      <sz val="8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6" fillId="0" borderId="1" xfId="2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2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3" borderId="1" xfId="0" applyFont="1" applyFill="1" applyBorder="1" applyAlignment="1">
      <alignment horizontal="left" vertical="distributed"/>
    </xf>
    <xf numFmtId="0" fontId="4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4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spublic.ercot.com/ercot/jsp/balancing_services_mcp.jsp" TargetMode="External" /><Relationship Id="rId2" Type="http://schemas.openxmlformats.org/officeDocument/2006/relationships/hyperlink" Target="http://mospublic.ercot.com/ercot/jsp/ca_load_forecast.jsp" TargetMode="External" /><Relationship Id="rId3" Type="http://schemas.openxmlformats.org/officeDocument/2006/relationships/hyperlink" Target="http://mospublic.ercot.com/ercot/jsp/ca_load_hist.jsp" TargetMode="External" /><Relationship Id="rId4" Type="http://schemas.openxmlformats.org/officeDocument/2006/relationships/hyperlink" Target="http://mospublic.ercot.com/ercot/jsp/frequency_control.jsp" TargetMode="External" /><Relationship Id="rId5" Type="http://schemas.openxmlformats.org/officeDocument/2006/relationships/hyperlink" Target="http://mospublic.ercot.com/ercot/jsp/mccamey_flow.jsp" TargetMode="External" /><Relationship Id="rId6" Type="http://schemas.openxmlformats.org/officeDocument/2006/relationships/hyperlink" Target="http://mospublic.ercot.com/ercot/jsp/midterm_load_forecast.jsp" TargetMode="External" /><Relationship Id="rId7" Type="http://schemas.openxmlformats.org/officeDocument/2006/relationships/hyperlink" Target="http://mospublic.ercot.com/ercot/jsp/scheduled_zonal_generation.jsp" TargetMode="External" /><Relationship Id="rId8" Type="http://schemas.openxmlformats.org/officeDocument/2006/relationships/hyperlink" Target="http://mospublic.ercot.com/ercot/jsp/planned_trans_out.jsp" TargetMode="External" /><Relationship Id="rId9" Type="http://schemas.openxmlformats.org/officeDocument/2006/relationships/hyperlink" Target="http://mospublic.ercot.com/ercot/jsp/proposed_trans_out.jsp" TargetMode="External" /><Relationship Id="rId10" Type="http://schemas.openxmlformats.org/officeDocument/2006/relationships/hyperlink" Target="http://mospublic.ercot.com/ercot/jsp/sufficiency_report.jsp" TargetMode="External" /><Relationship Id="rId11" Type="http://schemas.openxmlformats.org/officeDocument/2006/relationships/hyperlink" Target="http://mospublic.ercot.com/ercot/jsp/tem_peaks.jsp" TargetMode="External" /><Relationship Id="rId12" Type="http://schemas.openxmlformats.org/officeDocument/2006/relationships/hyperlink" Target="http://mospublic.ercot.com/ercot/jsp/csc_cre.jsp" TargetMode="External" /><Relationship Id="rId13" Type="http://schemas.openxmlformats.org/officeDocument/2006/relationships/hyperlink" Target="http://mospublic.ercot.com/ercot/jsp/commercially_significant_constraints.jsp" TargetMode="External" /><Relationship Id="rId14" Type="http://schemas.openxmlformats.org/officeDocument/2006/relationships/hyperlink" Target="http://mospublic.ercot.com/ercot/jsp/shortterm_load_forecast.jsp" TargetMode="External" /><Relationship Id="rId15" Type="http://schemas.openxmlformats.org/officeDocument/2006/relationships/hyperlink" Target="http://mospublic.ercot.com/ercot/jsp/congestion_notification.jsp" TargetMode="External" /><Relationship Id="rId16" Type="http://schemas.openxmlformats.org/officeDocument/2006/relationships/hyperlink" Target="http://mospublic.ercot.com/ercot/jsp/emergency_notifications.jsp" TargetMode="External" /><Relationship Id="rId17" Type="http://schemas.openxmlformats.org/officeDocument/2006/relationships/hyperlink" Target="http://mospublic.ercot.com/ercot/jsp/market_schedule.jsp" TargetMode="External" /><Relationship Id="rId18" Type="http://schemas.openxmlformats.org/officeDocument/2006/relationships/hyperlink" Target="http://mospublic.ercot.com/ercot/jsp/replacement_services_mcp.jsp" TargetMode="External" /><Relationship Id="rId19" Type="http://schemas.openxmlformats.org/officeDocument/2006/relationships/hyperlink" Target="http://mospublic.ercot.com/ercot/jsp/ancillary_service_requests.jsp" TargetMode="External" /><Relationship Id="rId20" Type="http://schemas.openxmlformats.org/officeDocument/2006/relationships/hyperlink" Target="http://mospublic.ercot.com/ercot/jsp/ancillary_services_mcp.jsp" TargetMode="External" /><Relationship Id="rId21" Type="http://schemas.openxmlformats.org/officeDocument/2006/relationships/hyperlink" Target="http://mospublic.ercot.com/ercot/jsp/total_transfer_capability.jsp" TargetMode="External" /><Relationship Id="rId22" Type="http://schemas.openxmlformats.org/officeDocument/2006/relationships/hyperlink" Target="http://mospublic.ercot.com/ercot/jsp/transmission_outages.jsp" TargetMode="External" /><Relationship Id="rId23" Type="http://schemas.openxmlformats.org/officeDocument/2006/relationships/hyperlink" Target="http://mospublic.ercot.com/ercot/jsp/trans_outages_received.jsp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I6" sqref="I6"/>
    </sheetView>
  </sheetViews>
  <sheetFormatPr defaultColWidth="9.140625" defaultRowHeight="12.75"/>
  <cols>
    <col min="1" max="1" width="4.28125" style="1" customWidth="1"/>
    <col min="2" max="2" width="24.8515625" style="1" customWidth="1"/>
    <col min="3" max="3" width="51.00390625" style="1" customWidth="1"/>
    <col min="4" max="4" width="7.7109375" style="17" customWidth="1"/>
    <col min="5" max="5" width="5.28125" style="17" customWidth="1"/>
    <col min="6" max="6" width="4.8515625" style="17" customWidth="1"/>
    <col min="7" max="7" width="16.140625" style="1" customWidth="1"/>
    <col min="8" max="8" width="7.57421875" style="1" customWidth="1"/>
    <col min="9" max="16384" width="9.140625" style="1" customWidth="1"/>
  </cols>
  <sheetData>
    <row r="1" spans="2:6" s="7" customFormat="1" ht="16.5" customHeight="1">
      <c r="B1" s="7" t="s">
        <v>59</v>
      </c>
      <c r="C1" s="14">
        <f>24*60*60</f>
        <v>86400</v>
      </c>
      <c r="D1" s="14">
        <f>24*60</f>
        <v>1440</v>
      </c>
      <c r="E1" s="14"/>
      <c r="F1" s="14"/>
    </row>
    <row r="2" spans="1:10" s="13" customFormat="1" ht="35.25" customHeight="1">
      <c r="A2" s="8"/>
      <c r="B2" s="8" t="s">
        <v>0</v>
      </c>
      <c r="C2" s="8" t="s">
        <v>1</v>
      </c>
      <c r="D2" s="8" t="s">
        <v>53</v>
      </c>
      <c r="E2" s="8" t="s">
        <v>66</v>
      </c>
      <c r="F2" s="8" t="s">
        <v>54</v>
      </c>
      <c r="G2" s="8" t="s">
        <v>65</v>
      </c>
      <c r="H2" s="8" t="s">
        <v>51</v>
      </c>
      <c r="I2" s="19" t="s">
        <v>68</v>
      </c>
      <c r="J2" s="8" t="s">
        <v>51</v>
      </c>
    </row>
    <row r="3" spans="1:10" ht="16.5" customHeight="1">
      <c r="A3" s="5">
        <v>1</v>
      </c>
      <c r="B3" s="2" t="s">
        <v>37</v>
      </c>
      <c r="C3" s="3" t="s">
        <v>38</v>
      </c>
      <c r="D3" s="15" t="s">
        <v>55</v>
      </c>
      <c r="E3" s="15" t="s">
        <v>56</v>
      </c>
      <c r="F3" s="15" t="s">
        <v>56</v>
      </c>
      <c r="G3" s="4">
        <v>15</v>
      </c>
      <c r="H3" s="9">
        <f>D1/G3</f>
        <v>96</v>
      </c>
      <c r="I3" s="21">
        <v>15</v>
      </c>
      <c r="J3" s="21">
        <f>1440/I3</f>
        <v>96</v>
      </c>
    </row>
    <row r="4" spans="1:10" ht="24.75" customHeight="1">
      <c r="A4" s="5">
        <v>2</v>
      </c>
      <c r="B4" s="2" t="s">
        <v>39</v>
      </c>
      <c r="C4" s="3" t="s">
        <v>40</v>
      </c>
      <c r="D4" s="15" t="s">
        <v>55</v>
      </c>
      <c r="E4" s="15" t="s">
        <v>56</v>
      </c>
      <c r="F4" s="15" t="s">
        <v>56</v>
      </c>
      <c r="G4" s="4">
        <v>15</v>
      </c>
      <c r="H4" s="9">
        <f>D1/G4</f>
        <v>96</v>
      </c>
      <c r="I4" s="21">
        <v>15</v>
      </c>
      <c r="J4" s="21">
        <f aca="true" t="shared" si="0" ref="J4:J25">1440/I4</f>
        <v>96</v>
      </c>
    </row>
    <row r="5" spans="1:10" ht="16.5" customHeight="1">
      <c r="A5" s="5">
        <v>3</v>
      </c>
      <c r="B5" s="2" t="s">
        <v>2</v>
      </c>
      <c r="C5" s="3" t="s">
        <v>3</v>
      </c>
      <c r="D5" s="15" t="s">
        <v>57</v>
      </c>
      <c r="E5" s="15" t="s">
        <v>58</v>
      </c>
      <c r="F5" s="15" t="s">
        <v>56</v>
      </c>
      <c r="G5" s="4">
        <v>10</v>
      </c>
      <c r="H5" s="9">
        <f>D1/G5</f>
        <v>144</v>
      </c>
      <c r="I5" s="21">
        <f>15/4</f>
        <v>3.75</v>
      </c>
      <c r="J5" s="21">
        <f t="shared" si="0"/>
        <v>384</v>
      </c>
    </row>
    <row r="6" spans="1:10" ht="16.5" customHeight="1">
      <c r="A6" s="5" t="s">
        <v>47</v>
      </c>
      <c r="B6" s="2" t="s">
        <v>4</v>
      </c>
      <c r="C6" s="3" t="s">
        <v>5</v>
      </c>
      <c r="D6" s="15" t="s">
        <v>64</v>
      </c>
      <c r="E6" s="15" t="s">
        <v>58</v>
      </c>
      <c r="F6" s="15" t="s">
        <v>56</v>
      </c>
      <c r="G6" s="4">
        <v>30</v>
      </c>
      <c r="H6" s="9">
        <f>D1/G6</f>
        <v>48</v>
      </c>
      <c r="I6" s="21">
        <v>15</v>
      </c>
      <c r="J6" s="21">
        <f t="shared" si="0"/>
        <v>96</v>
      </c>
    </row>
    <row r="7" spans="1:10" ht="16.5" customHeight="1">
      <c r="A7" s="5">
        <v>5</v>
      </c>
      <c r="B7" s="2" t="s">
        <v>6</v>
      </c>
      <c r="C7" s="3" t="s">
        <v>7</v>
      </c>
      <c r="D7" s="15" t="s">
        <v>57</v>
      </c>
      <c r="E7" s="15" t="s">
        <v>58</v>
      </c>
      <c r="F7" s="15"/>
      <c r="G7" s="4">
        <v>10</v>
      </c>
      <c r="H7" s="9">
        <f>D1/G7</f>
        <v>144</v>
      </c>
      <c r="I7" s="21">
        <v>3.75</v>
      </c>
      <c r="J7" s="21">
        <f t="shared" si="0"/>
        <v>384</v>
      </c>
    </row>
    <row r="8" spans="1:10" ht="16.5" customHeight="1">
      <c r="A8" s="5">
        <v>6</v>
      </c>
      <c r="B8" s="2" t="s">
        <v>8</v>
      </c>
      <c r="C8" s="3" t="s">
        <v>9</v>
      </c>
      <c r="D8" s="15" t="s">
        <v>60</v>
      </c>
      <c r="E8" s="15" t="s">
        <v>58</v>
      </c>
      <c r="F8" s="15" t="s">
        <v>56</v>
      </c>
      <c r="G8" s="4">
        <v>0.5</v>
      </c>
      <c r="H8" s="9">
        <f>D1/G8</f>
        <v>2880</v>
      </c>
      <c r="I8" s="21">
        <v>0.25</v>
      </c>
      <c r="J8" s="21">
        <f t="shared" si="0"/>
        <v>5760</v>
      </c>
    </row>
    <row r="9" spans="1:10" ht="23.25" customHeight="1">
      <c r="A9" s="5">
        <v>7</v>
      </c>
      <c r="B9" s="2" t="s">
        <v>10</v>
      </c>
      <c r="C9" s="3" t="s">
        <v>11</v>
      </c>
      <c r="D9" s="15" t="s">
        <v>61</v>
      </c>
      <c r="E9" s="15" t="s">
        <v>58</v>
      </c>
      <c r="F9" s="15"/>
      <c r="G9" s="4">
        <v>1</v>
      </c>
      <c r="H9" s="9">
        <f>D1/G9</f>
        <v>1440</v>
      </c>
      <c r="I9" s="21">
        <v>0.5</v>
      </c>
      <c r="J9" s="21">
        <f t="shared" si="0"/>
        <v>2880</v>
      </c>
    </row>
    <row r="10" spans="1:10" ht="16.5" customHeight="1">
      <c r="A10" s="5">
        <v>8</v>
      </c>
      <c r="B10" s="2" t="s">
        <v>12</v>
      </c>
      <c r="C10" s="3" t="s">
        <v>13</v>
      </c>
      <c r="D10" s="15" t="s">
        <v>62</v>
      </c>
      <c r="E10" s="15" t="s">
        <v>58</v>
      </c>
      <c r="F10" s="15" t="s">
        <v>56</v>
      </c>
      <c r="G10" s="4">
        <v>3</v>
      </c>
      <c r="H10" s="9">
        <f>D1/G10</f>
        <v>480</v>
      </c>
      <c r="I10" s="21">
        <v>1.25</v>
      </c>
      <c r="J10" s="21">
        <f t="shared" si="0"/>
        <v>1152</v>
      </c>
    </row>
    <row r="11" spans="1:10" ht="16.5" customHeight="1">
      <c r="A11" s="5">
        <v>9</v>
      </c>
      <c r="B11" s="2" t="s">
        <v>14</v>
      </c>
      <c r="C11" s="3" t="s">
        <v>15</v>
      </c>
      <c r="D11" s="15" t="s">
        <v>57</v>
      </c>
      <c r="E11" s="15" t="s">
        <v>58</v>
      </c>
      <c r="F11" s="15"/>
      <c r="G11" s="4">
        <v>10</v>
      </c>
      <c r="H11" s="9">
        <f>D1/G11</f>
        <v>144</v>
      </c>
      <c r="I11" s="21">
        <v>3.75</v>
      </c>
      <c r="J11" s="21">
        <f t="shared" si="0"/>
        <v>384</v>
      </c>
    </row>
    <row r="12" spans="1:10" ht="16.5" customHeight="1">
      <c r="A12" s="5" t="s">
        <v>48</v>
      </c>
      <c r="B12" s="2" t="s">
        <v>63</v>
      </c>
      <c r="C12" s="3" t="s">
        <v>16</v>
      </c>
      <c r="D12" s="15" t="s">
        <v>57</v>
      </c>
      <c r="E12" s="15" t="s">
        <v>58</v>
      </c>
      <c r="F12" s="15" t="s">
        <v>56</v>
      </c>
      <c r="G12" s="4">
        <v>10</v>
      </c>
      <c r="H12" s="9">
        <f>D1/G12</f>
        <v>144</v>
      </c>
      <c r="I12" s="21">
        <v>3.75</v>
      </c>
      <c r="J12" s="21">
        <f t="shared" si="0"/>
        <v>384</v>
      </c>
    </row>
    <row r="13" spans="1:10" ht="16.5" customHeight="1">
      <c r="A13" s="5" t="s">
        <v>49</v>
      </c>
      <c r="B13" s="2" t="s">
        <v>17</v>
      </c>
      <c r="C13" s="3" t="s">
        <v>18</v>
      </c>
      <c r="D13" s="15" t="s">
        <v>57</v>
      </c>
      <c r="E13" s="15" t="s">
        <v>58</v>
      </c>
      <c r="F13" s="15"/>
      <c r="G13" s="4">
        <v>10</v>
      </c>
      <c r="H13" s="9">
        <f>D1/G13</f>
        <v>144</v>
      </c>
      <c r="I13" s="21">
        <v>3.75</v>
      </c>
      <c r="J13" s="21">
        <f t="shared" si="0"/>
        <v>384</v>
      </c>
    </row>
    <row r="14" spans="1:10" ht="16.5" customHeight="1">
      <c r="A14" s="5" t="s">
        <v>50</v>
      </c>
      <c r="B14" s="2" t="s">
        <v>19</v>
      </c>
      <c r="C14" s="3" t="s">
        <v>20</v>
      </c>
      <c r="D14" s="15" t="s">
        <v>57</v>
      </c>
      <c r="E14" s="15" t="s">
        <v>58</v>
      </c>
      <c r="F14" s="15"/>
      <c r="G14" s="4">
        <v>10</v>
      </c>
      <c r="H14" s="9">
        <f>D1/G14</f>
        <v>144</v>
      </c>
      <c r="I14" s="21">
        <v>3.75</v>
      </c>
      <c r="J14" s="21">
        <f t="shared" si="0"/>
        <v>384</v>
      </c>
    </row>
    <row r="15" spans="1:10" ht="16.5" customHeight="1">
      <c r="A15" s="5">
        <v>13</v>
      </c>
      <c r="B15" s="2" t="s">
        <v>21</v>
      </c>
      <c r="C15" s="3" t="s">
        <v>22</v>
      </c>
      <c r="D15" s="15" t="s">
        <v>55</v>
      </c>
      <c r="E15" s="15" t="s">
        <v>58</v>
      </c>
      <c r="F15" s="15" t="s">
        <v>56</v>
      </c>
      <c r="G15" s="4">
        <v>60</v>
      </c>
      <c r="H15" s="9">
        <f>D1/G15</f>
        <v>24</v>
      </c>
      <c r="I15" s="21">
        <f>SUM(G15/4)</f>
        <v>15</v>
      </c>
      <c r="J15" s="21">
        <f t="shared" si="0"/>
        <v>96</v>
      </c>
    </row>
    <row r="16" spans="1:10" ht="16.5" customHeight="1">
      <c r="A16" s="5">
        <v>14</v>
      </c>
      <c r="B16" s="2" t="s">
        <v>23</v>
      </c>
      <c r="C16" s="3" t="s">
        <v>24</v>
      </c>
      <c r="D16" s="15" t="s">
        <v>60</v>
      </c>
      <c r="E16" s="15" t="s">
        <v>58</v>
      </c>
      <c r="F16" s="15"/>
      <c r="G16" s="4">
        <v>0.5</v>
      </c>
      <c r="H16" s="9">
        <f>D1/G16</f>
        <v>2880</v>
      </c>
      <c r="I16" s="21">
        <v>0.25</v>
      </c>
      <c r="J16" s="21">
        <f t="shared" si="0"/>
        <v>5760</v>
      </c>
    </row>
    <row r="17" spans="1:10" s="6" customFormat="1" ht="16.5" customHeight="1">
      <c r="A17" s="5">
        <v>15</v>
      </c>
      <c r="B17" s="2" t="s">
        <v>41</v>
      </c>
      <c r="C17" s="3" t="s">
        <v>42</v>
      </c>
      <c r="D17" s="15" t="s">
        <v>64</v>
      </c>
      <c r="E17" s="15" t="s">
        <v>56</v>
      </c>
      <c r="F17" s="15" t="s">
        <v>56</v>
      </c>
      <c r="G17" s="4">
        <v>30</v>
      </c>
      <c r="H17" s="9">
        <f>D1/G17</f>
        <v>48</v>
      </c>
      <c r="I17" s="21">
        <v>15</v>
      </c>
      <c r="J17" s="21">
        <f t="shared" si="0"/>
        <v>96</v>
      </c>
    </row>
    <row r="18" spans="1:10" s="6" customFormat="1" ht="16.5" customHeight="1">
      <c r="A18" s="5">
        <v>16</v>
      </c>
      <c r="B18" s="2" t="s">
        <v>43</v>
      </c>
      <c r="C18" s="3" t="s">
        <v>44</v>
      </c>
      <c r="D18" s="15" t="s">
        <v>57</v>
      </c>
      <c r="E18" s="15" t="s">
        <v>58</v>
      </c>
      <c r="F18" s="15"/>
      <c r="G18" s="4">
        <v>10</v>
      </c>
      <c r="H18" s="9">
        <f>D1/G18</f>
        <v>144</v>
      </c>
      <c r="I18" s="21">
        <v>3.75</v>
      </c>
      <c r="J18" s="21">
        <f t="shared" si="0"/>
        <v>384</v>
      </c>
    </row>
    <row r="19" spans="1:10" s="6" customFormat="1" ht="23.25" customHeight="1">
      <c r="A19" s="5">
        <v>17</v>
      </c>
      <c r="B19" s="2" t="s">
        <v>45</v>
      </c>
      <c r="C19" s="3" t="s">
        <v>46</v>
      </c>
      <c r="D19" s="15" t="s">
        <v>57</v>
      </c>
      <c r="E19" s="15" t="s">
        <v>58</v>
      </c>
      <c r="F19" s="15"/>
      <c r="G19" s="4">
        <v>10</v>
      </c>
      <c r="H19" s="9">
        <f>D1/G19</f>
        <v>144</v>
      </c>
      <c r="I19" s="21">
        <v>3.75</v>
      </c>
      <c r="J19" s="21">
        <f t="shared" si="0"/>
        <v>384</v>
      </c>
    </row>
    <row r="20" spans="1:10" ht="24" customHeight="1">
      <c r="A20" s="5">
        <v>18</v>
      </c>
      <c r="B20" s="2" t="s">
        <v>25</v>
      </c>
      <c r="C20" s="3" t="s">
        <v>26</v>
      </c>
      <c r="D20" s="15" t="s">
        <v>57</v>
      </c>
      <c r="E20" s="15" t="s">
        <v>58</v>
      </c>
      <c r="F20" s="15" t="s">
        <v>56</v>
      </c>
      <c r="G20" s="4">
        <v>10</v>
      </c>
      <c r="H20" s="9">
        <f>D1/G20</f>
        <v>144</v>
      </c>
      <c r="I20" s="21">
        <v>3.75</v>
      </c>
      <c r="J20" s="21">
        <f t="shared" si="0"/>
        <v>384</v>
      </c>
    </row>
    <row r="21" spans="1:10" ht="16.5" customHeight="1">
      <c r="A21" s="5">
        <v>19</v>
      </c>
      <c r="B21" s="2" t="s">
        <v>27</v>
      </c>
      <c r="C21" s="3" t="s">
        <v>28</v>
      </c>
      <c r="D21" s="15" t="s">
        <v>62</v>
      </c>
      <c r="E21" s="15" t="s">
        <v>56</v>
      </c>
      <c r="F21" s="15" t="s">
        <v>56</v>
      </c>
      <c r="G21" s="4">
        <v>2</v>
      </c>
      <c r="H21" s="9">
        <f>D1/G21</f>
        <v>720</v>
      </c>
      <c r="I21" s="21">
        <v>1.25</v>
      </c>
      <c r="J21" s="21">
        <f t="shared" si="0"/>
        <v>1152</v>
      </c>
    </row>
    <row r="22" spans="1:10" ht="16.5" customHeight="1">
      <c r="A22" s="5">
        <v>20</v>
      </c>
      <c r="B22" s="2" t="s">
        <v>29</v>
      </c>
      <c r="C22" s="3" t="s">
        <v>30</v>
      </c>
      <c r="D22" s="15" t="s">
        <v>62</v>
      </c>
      <c r="E22" s="15" t="s">
        <v>56</v>
      </c>
      <c r="F22" s="15" t="s">
        <v>56</v>
      </c>
      <c r="G22" s="4">
        <v>2</v>
      </c>
      <c r="H22" s="9">
        <f>D1/G22</f>
        <v>720</v>
      </c>
      <c r="I22" s="21">
        <v>1.25</v>
      </c>
      <c r="J22" s="21">
        <f t="shared" si="0"/>
        <v>1152</v>
      </c>
    </row>
    <row r="23" spans="1:10" ht="16.5" customHeight="1">
      <c r="A23" s="5">
        <v>21</v>
      </c>
      <c r="B23" s="2" t="s">
        <v>31</v>
      </c>
      <c r="C23" s="3" t="s">
        <v>32</v>
      </c>
      <c r="D23" s="15" t="s">
        <v>62</v>
      </c>
      <c r="E23" s="15" t="s">
        <v>56</v>
      </c>
      <c r="F23" s="15" t="s">
        <v>56</v>
      </c>
      <c r="G23" s="4">
        <v>1</v>
      </c>
      <c r="H23" s="9">
        <f>D1/G23</f>
        <v>1440</v>
      </c>
      <c r="I23" s="21">
        <v>1.25</v>
      </c>
      <c r="J23" s="21">
        <f t="shared" si="0"/>
        <v>1152</v>
      </c>
    </row>
    <row r="24" spans="1:10" ht="16.5" customHeight="1">
      <c r="A24" s="5">
        <v>22</v>
      </c>
      <c r="B24" s="2" t="s">
        <v>33</v>
      </c>
      <c r="C24" s="3" t="s">
        <v>34</v>
      </c>
      <c r="D24" s="15" t="s">
        <v>55</v>
      </c>
      <c r="E24" s="15" t="s">
        <v>56</v>
      </c>
      <c r="F24" s="15" t="s">
        <v>56</v>
      </c>
      <c r="G24" s="4">
        <v>60</v>
      </c>
      <c r="H24" s="9">
        <f>D1/G24</f>
        <v>24</v>
      </c>
      <c r="I24" s="21">
        <f>SUM(G24/4)</f>
        <v>15</v>
      </c>
      <c r="J24" s="21">
        <f t="shared" si="0"/>
        <v>96</v>
      </c>
    </row>
    <row r="25" spans="1:10" ht="16.5" customHeight="1">
      <c r="A25" s="5">
        <v>23</v>
      </c>
      <c r="B25" s="2" t="s">
        <v>35</v>
      </c>
      <c r="C25" s="3" t="s">
        <v>36</v>
      </c>
      <c r="D25" s="15" t="s">
        <v>55</v>
      </c>
      <c r="E25" s="15" t="s">
        <v>56</v>
      </c>
      <c r="F25" s="15" t="s">
        <v>56</v>
      </c>
      <c r="G25" s="4">
        <v>60</v>
      </c>
      <c r="H25" s="9">
        <f>D1/G25</f>
        <v>24</v>
      </c>
      <c r="I25" s="21">
        <f>SUM(G25/4)</f>
        <v>15</v>
      </c>
      <c r="J25" s="21">
        <f t="shared" si="0"/>
        <v>96</v>
      </c>
    </row>
    <row r="26" spans="1:10" s="12" customFormat="1" ht="16.5" customHeight="1">
      <c r="A26" s="10"/>
      <c r="B26" s="11" t="s">
        <v>52</v>
      </c>
      <c r="C26" s="10"/>
      <c r="D26" s="16"/>
      <c r="E26" s="16"/>
      <c r="F26" s="16"/>
      <c r="G26" s="10"/>
      <c r="H26" s="10">
        <f>SUM(H3:H25)</f>
        <v>12216</v>
      </c>
      <c r="I26" s="22"/>
      <c r="J26" s="20">
        <f>SUM(J3:J25)</f>
        <v>23136</v>
      </c>
    </row>
    <row r="28" ht="42.75" customHeight="1">
      <c r="C28" s="18" t="s">
        <v>67</v>
      </c>
    </row>
  </sheetData>
  <hyperlinks>
    <hyperlink ref="C5" r:id="rId1" display="http://mospublic.ercot.com/ercot/jsp/balancing_services_mcp.jsp"/>
    <hyperlink ref="C6" r:id="rId2" display="http://mospublic.ercot.com/ercot/jsp/ca_load_forecast.jsp"/>
    <hyperlink ref="C7" r:id="rId3" display="http://mospublic.ercot.com/ercot/jsp/ca_load_hist.jsp"/>
    <hyperlink ref="C8" r:id="rId4" display="http://mospublic.ercot.com/ercot/jsp/frequency_control.jsp"/>
    <hyperlink ref="C9" r:id="rId5" display="http://mospublic.ercot.com/ercot/jsp/mccamey_flow.jsp"/>
    <hyperlink ref="C10" r:id="rId6" display="http://mospublic.ercot.com/ercot/jsp/midterm_load_forecast.jsp"/>
    <hyperlink ref="C11" r:id="rId7" display="http://mospublic.ercot.com/ercot/jsp/scheduled_zonal_generation.jsp"/>
    <hyperlink ref="C12" r:id="rId8" display="http://mospublic.ercot.com/ercot/jsp/planned_trans_out.jsp"/>
    <hyperlink ref="C13" r:id="rId9" display="http://mospublic.ercot.com/ercot/jsp/proposed_trans_out.jsp"/>
    <hyperlink ref="C14" r:id="rId10" display="http://mospublic.ercot.com/ercot/jsp/sufficiency_report.jsp"/>
    <hyperlink ref="C15" r:id="rId11" display="http://mospublic.ercot.com/ercot/jsp/tem_peaks.jsp"/>
    <hyperlink ref="C16" r:id="rId12" display="http://mospublic.ercot.com/ercot/jsp/csc_cre.jsp"/>
    <hyperlink ref="C20" r:id="rId13" display="http://mospublic.ercot.com/ercot/jsp/commercially_significant_constraints.jsp"/>
    <hyperlink ref="C21" r:id="rId14" display="http://mospublic.ercot.com/ercot/jsp/shortterm_load_forecast.jsp"/>
    <hyperlink ref="C22" r:id="rId15" display="http://mospublic.ercot.com/ercot/jsp/congestion_notification.jsp"/>
    <hyperlink ref="C23" r:id="rId16" display="http://mospublic.ercot.com/ercot/jsp/emergency_notifications.jsp"/>
    <hyperlink ref="C24" r:id="rId17" display="http://mospublic.ercot.com/ercot/jsp/market_schedule.jsp"/>
    <hyperlink ref="C25" r:id="rId18" display="http://mospublic.ercot.com/ercot/jsp/replacement_services_mcp.jsp"/>
    <hyperlink ref="C3" r:id="rId19" display="http://mospublic.ercot.com/ercot/jsp/ancillary_service_requests.jsp"/>
    <hyperlink ref="C4" r:id="rId20" tooltip="http://mospublic.ercot.com/ercot/jsp/ancillary_services_mcp.jsp" display="http://mospublic.ercot.com/ercot/jsp/ancillary_services_mcp.jsp"/>
    <hyperlink ref="C17" r:id="rId21" display="http://mospublic.ercot.com/ercot/jsp/total_transfer_capability.jsp"/>
    <hyperlink ref="C18" r:id="rId22" display="http://mospublic.ercot.com/ercot/jsp/transmission_outages.jsp"/>
    <hyperlink ref="C19" r:id="rId23" display="http://mospublic.ercot.com/ercot/jsp/trans_outages_received.jsp"/>
  </hyperlinks>
  <printOptions/>
  <pageMargins left="0.75" right="0.75" top="0.75" bottom="1" header="0.5" footer="0.5"/>
  <pageSetup horizontalDpi="600" verticalDpi="600" orientation="landscape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rsarasa</dc:creator>
  <cp:keywords/>
  <dc:description/>
  <cp:lastModifiedBy>tfelton</cp:lastModifiedBy>
  <cp:lastPrinted>2008-01-18T22:01:30Z</cp:lastPrinted>
  <dcterms:created xsi:type="dcterms:W3CDTF">2008-01-14T23:37:32Z</dcterms:created>
  <dcterms:modified xsi:type="dcterms:W3CDTF">2008-08-18T12:13:17Z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