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'Vote'!$E$58:$I$65</definedName>
    <definedName name="clearIndREPVote">'Vote'!$G$58:$I$65</definedName>
    <definedName name="clearIOU">'Vote'!$E$27:$I$33</definedName>
    <definedName name="clearIOUVote">'Vote'!$G$27:$I$33</definedName>
    <definedName name="clearMarketers">'Vote'!$E$68:$I$76</definedName>
    <definedName name="clearMarketersVote">'Vote'!$G$68:$I$76</definedName>
    <definedName name="clearMuni">'Vote'!$E$18:$I$24</definedName>
    <definedName name="clearMuniVote">'Vote'!$G$18:$I$24</definedName>
    <definedName name="clearResidential">'Vote'!$E$49:$I$55</definedName>
    <definedName name="clearResidentialVote">'Vote'!$G$49:$I$55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'Vote'!$F$66</definedName>
    <definedName name="countIndREPAbstain">'Vote'!$I$66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'Vote'!$F$25</definedName>
    <definedName name="countMuniAbstain">'Vote'!$I$25</definedName>
    <definedName name="countRes">'Vote'!$F$56</definedName>
    <definedName name="countResAbstain">'Vote'!$I$56</definedName>
    <definedName name="Divide_Cons_Votes">'Vote'!$D$48</definedName>
    <definedName name="FailReason">'Vote'!$G$4</definedName>
    <definedName name="IndGen">'Vote'!$G$35:$I$47</definedName>
    <definedName name="IndREP">'Vote'!$G$57:$I$66</definedName>
    <definedName name="IOU">'Vote'!$G$26:$I$34</definedName>
    <definedName name="Marketers">'Vote'!$G$67:$I$77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'Vote'!$G$48:$I$56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<sst xmlns="http://schemas.openxmlformats.org/spreadsheetml/2006/main" count="173" uniqueCount="126">
  <si>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</si>
  <si>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</si>
  <si>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</si>
  <si>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</si>
  <si>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</si>
  <si>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</si>
  <si>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</si>
  <si>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</si>
  <si>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</si>
  <si>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</si>
  <si>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</si>
  <si>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</si>
  <si>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</si>
  <si>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</si>
  <si>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</si>
  <si>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</si>
  <si>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</si>
  <si>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</si>
  <si>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</si>
  <si>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</si>
  <si>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</si>
  <si>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</si>
  <si>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</si>
  <si>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</si>
  <si>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</si>
  <si>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</si>
  <si>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</si>
  <si>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</si>
  <si>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</si>
  <si>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</si>
  <si>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</si>
  <si>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</si>
  <si>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</si>
  <si>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</si>
  <si>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</si>
  <si>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</si>
  <si>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</si>
  <si>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</si>
  <si>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</si>
  <si>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</si>
  <si>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</si>
  <si>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</si>
  <si>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</si>
  <si>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</si>
  <si>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</si>
  <si>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</si>
  <si>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</si>
  <si>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</si>
  <si>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</si>
  <si>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</si>
  <si>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</si>
  <si>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</si>
  <si>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</si>
  <si>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</si>
  <si>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</si>
  <si>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</si>
  <si>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</si>
  <si>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</si>
  <si>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</si>
  <si>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</si>
  <si>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</si>
  <si>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</si>
  <si>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</si>
  <si>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</si>
  <si>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</si>
  <si>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</si>
  <si>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</si>
  <si>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</si>
  <si>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</si>
  <si>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</si>
  <si>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MEC</t>
  </si>
  <si>
    <t>FPL Energy</t>
  </si>
  <si>
    <t>Mark Bruce</t>
  </si>
  <si>
    <t>L. Oelfinger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</si>
  <si>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</si>
  <si>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</si>
  <si>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</si>
  <si>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</si>
  <si>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</si>
  <si>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</si>
  <si>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Naomi Richard</t>
  </si>
  <si>
    <t>Rayburn Electric</t>
  </si>
  <si>
    <t>Eddy Reece</t>
  </si>
  <si>
    <t>Sid Guermouche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</si>
  <si>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</si>
  <si>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</si>
  <si>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</si>
  <si>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</si>
  <si>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</si>
  <si>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</si>
  <si>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</si>
  <si>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</si>
  <si>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</si>
  <si>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</si>
  <si>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Floyd Trefny</t>
  </si>
  <si>
    <t>Pamela Zdenek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</si>
  <si>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</si>
  <si>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</si>
  <si>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</si>
  <si>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</si>
  <si>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</si>
  <si>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</si>
  <si>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</si>
  <si>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</si>
  <si>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</si>
  <si>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</si>
  <si>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</si>
  <si>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</si>
  <si>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</si>
  <si>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</si>
  <si>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</si>
  <si>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</si>
  <si>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</si>
  <si>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 Rogers - J. Reynolds (A)*</t>
  </si>
  <si>
    <t>Timothy Hamilton - J. Reynolds (A)*</t>
  </si>
  <si>
    <t>Manny Munoz</t>
  </si>
  <si>
    <t>Bob Green</t>
  </si>
  <si>
    <t>Kevin McEvoy</t>
  </si>
  <si>
    <t>Randy  Jones</t>
  </si>
  <si>
    <t>James Jackson</t>
  </si>
  <si>
    <t>Date: 02/21/08</t>
  </si>
  <si>
    <t>J. Aron and Co.</t>
  </si>
  <si>
    <t>Trina Ross</t>
  </si>
  <si>
    <t>Issue: Motion to endorse forwarding to PRS for consideration the draft NPRR for Emergency Base Point Price Revision as submitted to TPTF on February 21, 2008.</t>
  </si>
  <si>
    <t>Motion Carries</t>
  </si>
  <si>
    <t>2/3 of TPTF Votes = 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</si>
</sst>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77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59" t="s">
        <v>123</v>
      </c>
      <c r="C3" s="63"/>
      <c r="D3" s="63"/>
      <c r="E3" s="10"/>
      <c r="F3" s="5" t="s">
        <v>23</v>
      </c>
      <c r="G3" s="60" t="s">
        <v>124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49</v>
      </c>
      <c r="G4" s="62" t="s">
        <v>125</v>
      </c>
      <c r="H4" s="61"/>
      <c r="I4" s="6" t="s">
        <v>34</v>
      </c>
    </row>
    <row r="5" spans="1:9" ht="23.25" customHeight="1">
      <c r="A5" s="16"/>
      <c r="B5" s="18" t="s">
        <v>120</v>
      </c>
      <c r="C5" s="19"/>
      <c r="D5" s="11"/>
      <c r="E5" s="10"/>
      <c r="F5" s="1" t="s">
        <v>21</v>
      </c>
      <c r="G5" s="20">
        <f>IF((G80+H80)=0,"",G80)</f>
        <v>6</v>
      </c>
      <c r="H5" s="20">
        <f>IF((G80+H80)=0,"",H80)</f>
        <v>0</v>
      </c>
      <c r="I5" s="21">
        <f>I80</f>
        <v>9</v>
      </c>
    </row>
    <row r="6" spans="2:9" ht="22.5" customHeight="1">
      <c r="B6" s="18" t="s">
        <v>103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52</v>
      </c>
      <c r="C11" s="30"/>
      <c r="D11" s="30"/>
      <c r="E11" s="31" t="s">
        <v>79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70</v>
      </c>
      <c r="C12" s="30"/>
      <c r="D12" s="30"/>
      <c r="E12" s="31" t="s">
        <v>73</v>
      </c>
      <c r="F12" s="32"/>
      <c r="G12" s="33"/>
      <c r="H12" s="33"/>
      <c r="I12" s="27"/>
    </row>
    <row r="13" spans="2:9" s="29" customFormat="1" ht="11.25">
      <c r="B13" s="30" t="s">
        <v>48</v>
      </c>
      <c r="C13" s="30"/>
      <c r="D13" s="30"/>
      <c r="E13" s="34" t="s">
        <v>80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81</v>
      </c>
      <c r="C14" s="30"/>
      <c r="D14" s="30"/>
      <c r="E14" s="34" t="s">
        <v>82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83</v>
      </c>
      <c r="F18" s="32"/>
      <c r="G18" s="42"/>
      <c r="H18" s="42"/>
      <c r="I18" s="27"/>
    </row>
    <row r="19" spans="2:9" ht="11.25">
      <c r="B19" s="40" t="s">
        <v>38</v>
      </c>
      <c r="C19" s="40"/>
      <c r="D19" s="40"/>
      <c r="E19" s="41" t="s">
        <v>116</v>
      </c>
      <c r="F19" s="32" t="s">
        <v>15</v>
      </c>
      <c r="G19" s="42">
        <v>0.5</v>
      </c>
      <c r="H19" s="42"/>
      <c r="I19" s="27"/>
    </row>
    <row r="20" spans="2:9" ht="11.25">
      <c r="B20" s="40" t="s">
        <v>84</v>
      </c>
      <c r="C20" s="40"/>
      <c r="D20" s="40"/>
      <c r="E20" s="41" t="s">
        <v>119</v>
      </c>
      <c r="F20" s="32" t="s">
        <v>15</v>
      </c>
      <c r="G20" s="42">
        <v>0.5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115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69</v>
      </c>
      <c r="C28" s="40"/>
      <c r="D28" s="40"/>
      <c r="E28" s="41" t="s">
        <v>85</v>
      </c>
      <c r="F28" s="32"/>
      <c r="G28" s="42"/>
      <c r="H28" s="42"/>
      <c r="I28" s="27"/>
    </row>
    <row r="29" spans="2:9" ht="11.25">
      <c r="B29" s="40" t="s">
        <v>66</v>
      </c>
      <c r="C29" s="40"/>
      <c r="D29" s="40"/>
      <c r="E29" s="41" t="s">
        <v>86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87</v>
      </c>
      <c r="C30" s="40"/>
      <c r="D30" s="40"/>
      <c r="E30" s="41" t="s">
        <v>88</v>
      </c>
      <c r="F30" s="32"/>
      <c r="G30" s="42"/>
      <c r="H30" s="42"/>
      <c r="I30" s="27"/>
    </row>
    <row r="31" spans="2:9" ht="11.25">
      <c r="B31" s="40" t="s">
        <v>61</v>
      </c>
      <c r="C31" s="43"/>
      <c r="D31" s="43"/>
      <c r="E31" s="41" t="s">
        <v>122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53</v>
      </c>
      <c r="C36" s="40"/>
      <c r="D36" s="40"/>
      <c r="E36" s="41" t="s">
        <v>89</v>
      </c>
      <c r="F36" s="32"/>
      <c r="G36" s="42"/>
      <c r="H36" s="42"/>
      <c r="I36" s="27"/>
    </row>
    <row r="37" spans="2:9" ht="11.25">
      <c r="B37" s="40" t="s">
        <v>44</v>
      </c>
      <c r="C37" s="40"/>
      <c r="D37" s="40"/>
      <c r="E37" s="41" t="s">
        <v>45</v>
      </c>
      <c r="F37" s="32"/>
      <c r="G37" s="42"/>
      <c r="H37" s="42"/>
      <c r="I37" s="27"/>
    </row>
    <row r="38" spans="2:9" ht="11.25">
      <c r="B38" s="40" t="s">
        <v>75</v>
      </c>
      <c r="C38" s="40"/>
      <c r="D38" s="40"/>
      <c r="E38" s="41" t="s">
        <v>90</v>
      </c>
      <c r="F38" s="32"/>
      <c r="G38" s="42"/>
      <c r="H38" s="42"/>
      <c r="I38" s="27"/>
    </row>
    <row r="39" spans="2:9" ht="11.25">
      <c r="B39" s="40" t="s">
        <v>71</v>
      </c>
      <c r="C39" s="40"/>
      <c r="D39" s="40"/>
      <c r="E39" s="41" t="s">
        <v>72</v>
      </c>
      <c r="F39" s="32"/>
      <c r="G39" s="42"/>
      <c r="H39" s="42"/>
      <c r="I39" s="27"/>
    </row>
    <row r="40" spans="2:9" ht="11.25">
      <c r="B40" s="40" t="s">
        <v>50</v>
      </c>
      <c r="C40" s="40"/>
      <c r="D40" s="40"/>
      <c r="E40" s="41" t="s">
        <v>118</v>
      </c>
      <c r="F40" s="32" t="s">
        <v>15</v>
      </c>
      <c r="G40" s="42">
        <v>1</v>
      </c>
      <c r="H40" s="42"/>
      <c r="I40" s="27"/>
    </row>
    <row r="41" spans="2:9" ht="11.25">
      <c r="B41" s="40" t="s">
        <v>54</v>
      </c>
      <c r="C41" s="40"/>
      <c r="D41" s="40"/>
      <c r="E41" s="41" t="s">
        <v>55</v>
      </c>
      <c r="F41" s="32"/>
      <c r="G41" s="42"/>
      <c r="H41" s="42"/>
      <c r="I41" s="27"/>
    </row>
    <row r="42" spans="2:9" ht="11.25">
      <c r="B42" s="40" t="s">
        <v>76</v>
      </c>
      <c r="C42" s="40"/>
      <c r="D42" s="40"/>
      <c r="E42" s="41" t="s">
        <v>91</v>
      </c>
      <c r="F42" s="32"/>
      <c r="G42" s="42"/>
      <c r="H42" s="42"/>
      <c r="I42" s="27"/>
    </row>
    <row r="43" spans="2:9" ht="11.25">
      <c r="B43" s="40" t="s">
        <v>57</v>
      </c>
      <c r="C43" s="40"/>
      <c r="D43" s="40"/>
      <c r="E43" s="41" t="s">
        <v>65</v>
      </c>
      <c r="F43" s="32"/>
      <c r="G43" s="42"/>
      <c r="H43" s="42"/>
      <c r="I43" s="27"/>
    </row>
    <row r="44" spans="2:9" ht="11.25">
      <c r="B44" s="40" t="s">
        <v>59</v>
      </c>
      <c r="C44" s="40"/>
      <c r="D44" s="40"/>
      <c r="E44" s="41" t="s">
        <v>60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1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111</v>
      </c>
      <c r="C50" s="43"/>
      <c r="D50" s="46" t="s">
        <v>19</v>
      </c>
      <c r="E50" s="41" t="s">
        <v>78</v>
      </c>
      <c r="F50" s="32"/>
      <c r="G50" s="42"/>
      <c r="H50" s="42"/>
      <c r="I50" s="27"/>
    </row>
    <row r="51" spans="2:9" ht="11.25">
      <c r="B51" s="40" t="s">
        <v>74</v>
      </c>
      <c r="C51" s="43"/>
      <c r="D51" s="46" t="s">
        <v>19</v>
      </c>
      <c r="E51" s="41" t="s">
        <v>112</v>
      </c>
      <c r="F51" s="32"/>
      <c r="G51" s="42"/>
      <c r="H51" s="42"/>
      <c r="I51" s="27"/>
    </row>
    <row r="52" spans="2:9" ht="11.25">
      <c r="B52" s="40" t="s">
        <v>67</v>
      </c>
      <c r="C52" s="43"/>
      <c r="D52" s="46" t="s">
        <v>19</v>
      </c>
      <c r="E52" s="41" t="s">
        <v>68</v>
      </c>
      <c r="F52" s="32"/>
      <c r="G52" s="42"/>
      <c r="H52" s="42"/>
      <c r="I52" s="27"/>
    </row>
    <row r="53" spans="2:9" ht="11.25">
      <c r="B53" s="40" t="s">
        <v>51</v>
      </c>
      <c r="C53" s="43"/>
      <c r="D53" s="46" t="s">
        <v>20</v>
      </c>
      <c r="E53" s="41"/>
      <c r="F53" s="32"/>
      <c r="G53" s="42"/>
      <c r="H53" s="42"/>
      <c r="I53" s="27"/>
    </row>
    <row r="54" spans="2:9" ht="11.25">
      <c r="B54" s="40" t="s">
        <v>101</v>
      </c>
      <c r="C54" s="43"/>
      <c r="D54" s="46" t="s">
        <v>20</v>
      </c>
      <c r="E54" s="41" t="s">
        <v>102</v>
      </c>
      <c r="F54" s="32" t="s">
        <v>15</v>
      </c>
      <c r="G54" s="42">
        <v>1</v>
      </c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COUNTA(F49:F55)</f>
        <v>1</v>
      </c>
      <c r="G56" s="37">
        <f>SUM(G48:G55)</f>
        <v>1</v>
      </c>
      <c r="H56" s="38">
        <f>SUM(H48:H55)</f>
        <v>0</v>
      </c>
      <c r="I56" s="36">
        <f>COUNTA(I48:I55)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41</v>
      </c>
      <c r="C58" s="40"/>
      <c r="D58" s="40"/>
      <c r="E58" s="41" t="s">
        <v>106</v>
      </c>
      <c r="F58" s="32" t="s">
        <v>15</v>
      </c>
      <c r="G58" s="42"/>
      <c r="H58" s="42"/>
      <c r="I58" s="27" t="s">
        <v>22</v>
      </c>
    </row>
    <row r="59" spans="2:9" ht="11.25">
      <c r="B59" s="40" t="s">
        <v>62</v>
      </c>
      <c r="C59" s="40"/>
      <c r="D59" s="40"/>
      <c r="E59" s="41" t="s">
        <v>107</v>
      </c>
      <c r="F59" s="32" t="s">
        <v>15</v>
      </c>
      <c r="G59" s="42"/>
      <c r="H59" s="42"/>
      <c r="I59" s="27" t="s">
        <v>22</v>
      </c>
    </row>
    <row r="60" spans="2:9" ht="11.25">
      <c r="B60" s="40" t="s">
        <v>63</v>
      </c>
      <c r="C60" s="40"/>
      <c r="D60" s="40"/>
      <c r="E60" s="41" t="s">
        <v>108</v>
      </c>
      <c r="F60" s="32" t="s">
        <v>15</v>
      </c>
      <c r="G60" s="42"/>
      <c r="H60" s="42"/>
      <c r="I60" s="27" t="s">
        <v>22</v>
      </c>
    </row>
    <row r="61" spans="2:9" ht="11.25">
      <c r="B61" s="40" t="s">
        <v>64</v>
      </c>
      <c r="C61" s="40"/>
      <c r="D61" s="40"/>
      <c r="E61" s="41" t="s">
        <v>114</v>
      </c>
      <c r="F61" s="32" t="s">
        <v>15</v>
      </c>
      <c r="G61" s="42"/>
      <c r="H61" s="42"/>
      <c r="I61" s="27" t="s">
        <v>22</v>
      </c>
    </row>
    <row r="62" spans="2:9" ht="11.25">
      <c r="B62" s="40" t="s">
        <v>56</v>
      </c>
      <c r="C62" s="40"/>
      <c r="D62" s="40"/>
      <c r="E62" s="41" t="s">
        <v>113</v>
      </c>
      <c r="F62" s="32" t="s">
        <v>15</v>
      </c>
      <c r="G62" s="42"/>
      <c r="H62" s="42"/>
      <c r="I62" s="27" t="s">
        <v>22</v>
      </c>
    </row>
    <row r="63" spans="2:9" ht="11.25">
      <c r="B63" s="40" t="s">
        <v>58</v>
      </c>
      <c r="C63" s="40"/>
      <c r="D63" s="40"/>
      <c r="E63" s="41" t="s">
        <v>109</v>
      </c>
      <c r="F63" s="32" t="s">
        <v>15</v>
      </c>
      <c r="G63" s="42"/>
      <c r="H63" s="42"/>
      <c r="I63" s="27" t="s">
        <v>22</v>
      </c>
    </row>
    <row r="64" spans="2:9" ht="11.25">
      <c r="B64" s="40" t="s">
        <v>92</v>
      </c>
      <c r="C64" s="40"/>
      <c r="D64" s="40"/>
      <c r="E64" s="41" t="s">
        <v>110</v>
      </c>
      <c r="F64" s="32" t="s">
        <v>15</v>
      </c>
      <c r="G64" s="42"/>
      <c r="H64" s="42"/>
      <c r="I64" s="27" t="s">
        <v>22</v>
      </c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COUNTA(F57:F65)</f>
        <v>7</v>
      </c>
      <c r="G66" s="37">
        <f>SUM(G57:G65)</f>
        <v>0</v>
      </c>
      <c r="H66" s="38">
        <f>SUM(H57:H65)</f>
        <v>0</v>
      </c>
      <c r="I66" s="36">
        <f>COUNTA(I57:I65)</f>
        <v>7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37</v>
      </c>
      <c r="C68" s="40"/>
      <c r="D68" s="40"/>
      <c r="E68" s="41" t="s">
        <v>93</v>
      </c>
      <c r="F68" s="32" t="s">
        <v>15</v>
      </c>
      <c r="G68" s="42"/>
      <c r="H68" s="42"/>
      <c r="I68" s="27" t="s">
        <v>22</v>
      </c>
    </row>
    <row r="69" spans="2:9" ht="11.25">
      <c r="B69" s="40" t="s">
        <v>43</v>
      </c>
      <c r="C69" s="40"/>
      <c r="D69" s="40"/>
      <c r="E69" s="41" t="s">
        <v>117</v>
      </c>
      <c r="F69" s="32" t="s">
        <v>15</v>
      </c>
      <c r="G69" s="42">
        <v>0.5</v>
      </c>
      <c r="H69" s="42"/>
      <c r="I69" s="27"/>
    </row>
    <row r="70" spans="2:9" ht="11.25">
      <c r="B70" s="40" t="s">
        <v>46</v>
      </c>
      <c r="C70" s="40"/>
      <c r="D70" s="40"/>
      <c r="E70" s="41" t="s">
        <v>94</v>
      </c>
      <c r="F70" s="32" t="s">
        <v>15</v>
      </c>
      <c r="G70" s="42"/>
      <c r="H70" s="42"/>
      <c r="I70" s="27" t="s">
        <v>22</v>
      </c>
    </row>
    <row r="71" spans="2:9" ht="11.25">
      <c r="B71" s="40" t="s">
        <v>47</v>
      </c>
      <c r="C71" s="40"/>
      <c r="D71" s="40"/>
      <c r="E71" s="41" t="s">
        <v>95</v>
      </c>
      <c r="F71" s="32" t="s">
        <v>15</v>
      </c>
      <c r="G71" s="42">
        <v>0.5</v>
      </c>
      <c r="H71" s="42"/>
      <c r="I71" s="27"/>
    </row>
    <row r="72" spans="2:9" ht="11.25">
      <c r="B72" s="40" t="s">
        <v>96</v>
      </c>
      <c r="C72" s="40"/>
      <c r="D72" s="40"/>
      <c r="E72" s="41" t="s">
        <v>97</v>
      </c>
      <c r="F72" s="32"/>
      <c r="G72" s="42"/>
      <c r="H72" s="42"/>
      <c r="I72" s="27"/>
    </row>
    <row r="73" spans="2:9" ht="11.25">
      <c r="B73" s="40" t="s">
        <v>121</v>
      </c>
      <c r="C73" s="40"/>
      <c r="D73" s="40"/>
      <c r="E73" s="41" t="s">
        <v>100</v>
      </c>
      <c r="F73" s="32"/>
      <c r="G73" s="42"/>
      <c r="H73" s="42"/>
      <c r="I73" s="27"/>
    </row>
    <row r="74" spans="2:9" ht="11.25">
      <c r="B74" s="40" t="s">
        <v>98</v>
      </c>
      <c r="C74" s="40"/>
      <c r="D74" s="40"/>
      <c r="E74" s="41" t="s">
        <v>99</v>
      </c>
      <c r="F74" s="32"/>
      <c r="G74" s="42"/>
      <c r="H74" s="42"/>
      <c r="I74" s="27"/>
    </row>
    <row r="75" spans="2:9" ht="11.25">
      <c r="B75" s="40" t="s">
        <v>104</v>
      </c>
      <c r="C75" s="40"/>
      <c r="D75" s="40"/>
      <c r="E75" s="41" t="s">
        <v>105</v>
      </c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COUNTA(F67:F76)</f>
        <v>4</v>
      </c>
      <c r="G77" s="37">
        <f>SUM(G67:G76)</f>
        <v>1</v>
      </c>
      <c r="H77" s="38">
        <f>SUM(H67:H76)</f>
        <v>0</v>
      </c>
      <c r="I77" s="36">
        <f>COUNTA(I67:I76)</f>
        <v>2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F16+F25+F34+F47+F56+F65+F77</f>
        <v>13</v>
      </c>
      <c r="G80" s="52">
        <f>G16+G25+G34+G47+G56+G66+G77</f>
        <v>6</v>
      </c>
      <c r="H80" s="52">
        <f>H16+H25+H34+H47+H56+H66+H77</f>
        <v>0</v>
      </c>
      <c r="I80" s="36">
        <f>I16+I25+I34+I47+I56+I66+I77</f>
        <v>9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49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6:I76 F67:I67 F65:I65 F33:I33 F35:I35 F46:I46 I48 F55:I55 F57:I57 F10:I10 F15:I15 I17 F24:I24 F26:I26">
      <formula1>#REF!</formula1>
    </dataValidation>
    <dataValidation type="list" showInputMessage="1" showErrorMessage="1" sqref="F68:F75 F58:F64 F11:F14 F18:F23 F27:F32 F36:F45 F49:F54">
      <formula1>$B$100:$B$101</formula1>
    </dataValidation>
    <dataValidation type="list" showInputMessage="1" showErrorMessage="1" sqref="I68:I75 I58:I64 I11:I14 I18:I23 I27:I32 I36:I45 I49:I54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4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</cp:lastModifiedBy>
  <cp:lastPrinted>2006-09-21T14:58:30Z</cp:lastPrinted>
  <dcterms:created xsi:type="dcterms:W3CDTF">2000-03-13T15:50:20Z</dcterms:created>
  <dcterms:modified xsi:type="dcterms:W3CDTF">2008-02-29T16:51:26Z</dcterms:modified>
  <cp:category/>
  <cp:version/>
  <cp:contentType/>
  <cp:contentStatus/>
</cp:coreProperties>
</file>