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<sst xmlns="http://schemas.openxmlformats.org/spreadsheetml/2006/main" count="166" uniqueCount="125">
  <si>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</si>
  <si>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</si>
  <si>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</si>
  <si>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</si>
  <si>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</si>
  <si>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</si>
  <si>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</si>
  <si>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</si>
  <si>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</si>
  <si>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</si>
  <si>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</si>
  <si>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</si>
  <si>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</si>
  <si>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</si>
  <si>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</si>
  <si>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</si>
  <si>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</si>
  <si>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</si>
  <si>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</si>
  <si>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</si>
  <si>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</si>
  <si>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</si>
  <si>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</si>
  <si>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</si>
  <si>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</si>
  <si>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</si>
  <si>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</si>
  <si>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</si>
  <si>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</si>
  <si>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</si>
  <si>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</si>
  <si>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</si>
  <si>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</si>
  <si>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</si>
  <si>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</si>
  <si>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</si>
  <si>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</si>
  <si>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</si>
  <si>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</si>
  <si>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</si>
  <si>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</si>
  <si>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</si>
  <si>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</si>
  <si>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</si>
  <si>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</si>
  <si>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</si>
  <si>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</si>
  <si>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</si>
  <si>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</si>
  <si>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</si>
  <si>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</si>
  <si>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</si>
  <si>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</si>
  <si>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</si>
  <si>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</si>
  <si>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</si>
  <si>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</si>
  <si>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</si>
  <si>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</si>
  <si>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</si>
  <si>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</si>
  <si>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</si>
  <si>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</si>
  <si>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</si>
  <si>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</si>
  <si>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</si>
  <si>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</si>
  <si>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</si>
  <si>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</si>
  <si>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</si>
  <si>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</si>
  <si>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</si>
  <si>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</si>
  <si>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</si>
  <si>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Kenan Ogelman</t>
  </si>
  <si>
    <t>OPUC</t>
  </si>
  <si>
    <t>Alice Jackson</t>
  </si>
  <si>
    <t>Ward Oldner</t>
  </si>
  <si>
    <t>Dan Bailey</t>
  </si>
  <si>
    <t>Judy Briscoe</t>
  </si>
  <si>
    <t>GEUS</t>
  </si>
  <si>
    <t>TXU</t>
  </si>
  <si>
    <t>Town of Flower Mound</t>
  </si>
  <si>
    <t>Melanie Harden - N. Fehrenbach (P)*</t>
  </si>
  <si>
    <t>Michael Greene - Bob Spangler (A)*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</si>
  <si>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</si>
  <si>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</si>
  <si>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</si>
  <si>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</si>
  <si>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</si>
  <si>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</si>
  <si>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</si>
  <si>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</si>
  <si>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</si>
  <si>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</si>
  <si>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L. Oelfinger</t>
  </si>
  <si>
    <t>City of Allen</t>
  </si>
  <si>
    <t>Topaz</t>
  </si>
  <si>
    <t>Formosa Plastic Company</t>
  </si>
  <si>
    <t>Robert Prentice</t>
  </si>
  <si>
    <t>Shannon Bowling - J. Reynolds (P)*</t>
  </si>
  <si>
    <t>Robert Thomas - J. Reynolds (P)*</t>
  </si>
  <si>
    <t>Ryan Aldridge</t>
  </si>
  <si>
    <t>Version 2.3</t>
  </si>
  <si>
    <t>Eric Woelfel</t>
  </si>
  <si>
    <t>Brad Belk</t>
  </si>
  <si>
    <t>CPS San Antonio</t>
  </si>
  <si>
    <t>Leonard Stanfield</t>
  </si>
  <si>
    <t>Ronnie Hoeinghouse</t>
  </si>
  <si>
    <t>Floyd Trefny</t>
  </si>
  <si>
    <t>City of Eastland</t>
  </si>
  <si>
    <t>Don T. Wilson - C. Brewster (A)*</t>
  </si>
  <si>
    <t>Stephen Massey - C. Brewster (P)*</t>
  </si>
  <si>
    <t>Prepared by: Carrie Tucker</t>
  </si>
  <si>
    <t>Sharon Mays - Bob Wittmeyer (A)*</t>
  </si>
  <si>
    <t>DS Mai</t>
  </si>
  <si>
    <t>Stacy Woodard</t>
  </si>
  <si>
    <t>Vonzie Fore (A)*</t>
  </si>
  <si>
    <t>Manny Munoz</t>
  </si>
  <si>
    <t>Date: 3/5/07</t>
  </si>
  <si>
    <t>Tony Kroskey</t>
  </si>
  <si>
    <t>Brett Kruse</t>
  </si>
  <si>
    <t>Issue: Motion to approve draft NPRR, Nodal Protocol Clarifications for HSL values for WGRs and WGR values to be used in the RUC Capacity Short Calculation, as modified by TPTF 030507</t>
  </si>
  <si>
    <t>Motion Carries</t>
  </si>
  <si>
    <t>2/3 of TPTF Votes = 3.67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</si>
</sst>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8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103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122</v>
      </c>
      <c r="C3" s="63"/>
      <c r="D3" s="63"/>
      <c r="E3" s="10"/>
      <c r="F3" s="5" t="s">
        <v>23</v>
      </c>
      <c r="G3" s="59" t="s">
        <v>123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53</v>
      </c>
      <c r="G4" s="61" t="s">
        <v>124</v>
      </c>
      <c r="H4" s="60"/>
      <c r="I4" s="6" t="s">
        <v>34</v>
      </c>
    </row>
    <row r="5" spans="1:9" ht="23.25" customHeight="1">
      <c r="A5" s="16"/>
      <c r="B5" s="18" t="s">
        <v>119</v>
      </c>
      <c r="C5" s="19"/>
      <c r="D5" s="11"/>
      <c r="E5" s="10"/>
      <c r="F5" s="1" t="s">
        <v>21</v>
      </c>
      <c r="G5" s="20">
        <f>IF((G79+H79)=0,"",G79)</f>
        <v>6</v>
      </c>
      <c r="H5" s="20">
        <f>IF((G79+H79)=0,"",H79)</f>
        <v>0</v>
      </c>
      <c r="I5" s="21">
        <f>I79</f>
        <v>3</v>
      </c>
    </row>
    <row r="6" spans="2:9" ht="22.5" customHeight="1">
      <c r="B6" s="18" t="s">
        <v>113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56</v>
      </c>
      <c r="C11" s="30"/>
      <c r="D11" s="30"/>
      <c r="E11" s="31" t="s">
        <v>120</v>
      </c>
      <c r="F11" s="32" t="s">
        <v>15</v>
      </c>
      <c r="G11" s="33">
        <v>0.5</v>
      </c>
      <c r="H11" s="33"/>
      <c r="I11" s="27"/>
    </row>
    <row r="12" spans="2:9" s="29" customFormat="1" ht="11.25">
      <c r="B12" s="30" t="s">
        <v>91</v>
      </c>
      <c r="C12" s="30"/>
      <c r="D12" s="30"/>
      <c r="E12" s="31" t="s">
        <v>95</v>
      </c>
      <c r="F12" s="32"/>
      <c r="G12" s="33"/>
      <c r="H12" s="33"/>
      <c r="I12" s="27"/>
    </row>
    <row r="13" spans="2:9" s="29" customFormat="1" ht="11.25">
      <c r="B13" s="30" t="s">
        <v>52</v>
      </c>
      <c r="C13" s="30"/>
      <c r="D13" s="30"/>
      <c r="E13" s="34" t="s">
        <v>105</v>
      </c>
      <c r="F13" s="32" t="s">
        <v>15</v>
      </c>
      <c r="G13" s="33">
        <v>0.5</v>
      </c>
      <c r="H13" s="33"/>
      <c r="I13" s="27"/>
    </row>
    <row r="14" spans="2:9" s="29" customFormat="1" ht="11.25">
      <c r="B14" s="30" t="s">
        <v>89</v>
      </c>
      <c r="C14" s="30"/>
      <c r="D14" s="30"/>
      <c r="E14" s="34" t="s">
        <v>90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2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116</v>
      </c>
      <c r="F18" s="32" t="s">
        <v>15</v>
      </c>
      <c r="G18" s="42">
        <v>0.25</v>
      </c>
      <c r="H18" s="42"/>
      <c r="I18" s="27"/>
    </row>
    <row r="19" spans="2:9" ht="11.25">
      <c r="B19" s="40" t="s">
        <v>80</v>
      </c>
      <c r="C19" s="40"/>
      <c r="D19" s="40"/>
      <c r="E19" s="41" t="s">
        <v>78</v>
      </c>
      <c r="F19" s="32"/>
      <c r="G19" s="42"/>
      <c r="H19" s="42"/>
      <c r="I19" s="27"/>
    </row>
    <row r="20" spans="2:9" ht="11.25">
      <c r="B20" s="40" t="s">
        <v>85</v>
      </c>
      <c r="C20" s="40"/>
      <c r="D20" s="40"/>
      <c r="E20" s="41" t="s">
        <v>86</v>
      </c>
      <c r="F20" s="32"/>
      <c r="G20" s="42"/>
      <c r="H20" s="42"/>
      <c r="I20" s="27"/>
    </row>
    <row r="21" spans="2:9" ht="11.25">
      <c r="B21" s="40" t="s">
        <v>73</v>
      </c>
      <c r="C21" s="40"/>
      <c r="D21" s="40"/>
      <c r="E21" s="41" t="s">
        <v>114</v>
      </c>
      <c r="F21" s="32" t="s">
        <v>15</v>
      </c>
      <c r="G21" s="42">
        <v>0.25</v>
      </c>
      <c r="H21" s="42"/>
      <c r="I21" s="27"/>
    </row>
    <row r="22" spans="2:9" ht="11.25">
      <c r="B22" s="40" t="s">
        <v>39</v>
      </c>
      <c r="C22" s="40"/>
      <c r="D22" s="40"/>
      <c r="E22" s="41" t="s">
        <v>108</v>
      </c>
      <c r="F22" s="32" t="s">
        <v>15</v>
      </c>
      <c r="G22" s="42">
        <v>0.25</v>
      </c>
      <c r="H22" s="42"/>
      <c r="I22" s="27"/>
    </row>
    <row r="23" spans="2:9" ht="11.25">
      <c r="B23" s="40" t="s">
        <v>106</v>
      </c>
      <c r="C23" s="40"/>
      <c r="D23" s="40"/>
      <c r="E23" s="41" t="s">
        <v>107</v>
      </c>
      <c r="F23" s="32" t="s">
        <v>15</v>
      </c>
      <c r="G23" s="42">
        <v>0.25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4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118</v>
      </c>
      <c r="F28" s="32"/>
      <c r="G28" s="42"/>
      <c r="H28" s="42"/>
      <c r="I28" s="27"/>
    </row>
    <row r="29" spans="2:9" ht="11.25">
      <c r="B29" s="40" t="s">
        <v>87</v>
      </c>
      <c r="C29" s="40"/>
      <c r="D29" s="40"/>
      <c r="E29" s="41" t="s">
        <v>88</v>
      </c>
      <c r="F29" s="32"/>
      <c r="G29" s="42"/>
      <c r="H29" s="42"/>
      <c r="I29" s="27"/>
    </row>
    <row r="30" spans="2:9" ht="11.25">
      <c r="B30" s="40" t="s">
        <v>81</v>
      </c>
      <c r="C30" s="40"/>
      <c r="D30" s="40"/>
      <c r="E30" s="41" t="s">
        <v>84</v>
      </c>
      <c r="F30" s="32" t="s">
        <v>15</v>
      </c>
      <c r="G30" s="42">
        <v>1</v>
      </c>
      <c r="H30" s="42"/>
      <c r="I30" s="27"/>
    </row>
    <row r="31" spans="2:9" ht="11.25">
      <c r="B31" s="40" t="s">
        <v>66</v>
      </c>
      <c r="C31" s="43"/>
      <c r="D31" s="43"/>
      <c r="E31" s="41" t="s">
        <v>102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1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57</v>
      </c>
      <c r="C35" s="40"/>
      <c r="D35" s="40"/>
      <c r="E35" s="41" t="s">
        <v>115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97</v>
      </c>
      <c r="C37" s="40"/>
      <c r="D37" s="40"/>
      <c r="E37" s="41" t="s">
        <v>99</v>
      </c>
      <c r="F37" s="32"/>
      <c r="G37" s="42"/>
      <c r="H37" s="42"/>
      <c r="I37" s="27"/>
    </row>
    <row r="38" spans="2:9" ht="11.25">
      <c r="B38" s="40" t="s">
        <v>92</v>
      </c>
      <c r="C38" s="40"/>
      <c r="D38" s="40"/>
      <c r="E38" s="41" t="s">
        <v>93</v>
      </c>
      <c r="F38" s="32"/>
      <c r="G38" s="42"/>
      <c r="H38" s="42"/>
      <c r="I38" s="27"/>
    </row>
    <row r="39" spans="2:9" ht="11.25">
      <c r="B39" s="40" t="s">
        <v>54</v>
      </c>
      <c r="C39" s="40"/>
      <c r="D39" s="40"/>
      <c r="E39" s="41" t="s">
        <v>121</v>
      </c>
      <c r="F39" s="32"/>
      <c r="G39" s="42"/>
      <c r="H39" s="42"/>
      <c r="I39" s="27"/>
    </row>
    <row r="40" spans="2:9" ht="11.25">
      <c r="B40" s="40" t="s">
        <v>58</v>
      </c>
      <c r="C40" s="40"/>
      <c r="D40" s="40"/>
      <c r="E40" s="41" t="s">
        <v>59</v>
      </c>
      <c r="F40" s="32"/>
      <c r="G40" s="42"/>
      <c r="H40" s="42"/>
      <c r="I40" s="27"/>
    </row>
    <row r="41" spans="2:9" ht="11.25">
      <c r="B41" s="40" t="s">
        <v>98</v>
      </c>
      <c r="C41" s="40"/>
      <c r="D41" s="40"/>
      <c r="E41" s="41" t="s">
        <v>104</v>
      </c>
      <c r="F41" s="32"/>
      <c r="G41" s="42"/>
      <c r="H41" s="42"/>
      <c r="I41" s="27"/>
    </row>
    <row r="42" spans="2:9" ht="11.25">
      <c r="B42" s="40" t="s">
        <v>61</v>
      </c>
      <c r="C42" s="40"/>
      <c r="D42" s="40"/>
      <c r="E42" s="41" t="s">
        <v>77</v>
      </c>
      <c r="F42" s="32"/>
      <c r="G42" s="42"/>
      <c r="H42" s="42"/>
      <c r="I42" s="27"/>
    </row>
    <row r="43" spans="2:9" ht="11.25">
      <c r="B43" s="40" t="s">
        <v>63</v>
      </c>
      <c r="C43" s="40"/>
      <c r="D43" s="40"/>
      <c r="E43" s="41" t="s">
        <v>64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0</v>
      </c>
      <c r="G46" s="37">
        <f>SUM(G34:G45)</f>
        <v>0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0.5</v>
      </c>
      <c r="H48" s="42"/>
      <c r="I48" s="27"/>
    </row>
    <row r="49" spans="2:9" ht="11.25">
      <c r="B49" s="40" t="s">
        <v>96</v>
      </c>
      <c r="C49" s="43"/>
      <c r="D49" s="46" t="s">
        <v>19</v>
      </c>
      <c r="E49" s="41" t="s">
        <v>112</v>
      </c>
      <c r="F49" s="32" t="s">
        <v>15</v>
      </c>
      <c r="G49" s="42"/>
      <c r="H49" s="42"/>
      <c r="I49" s="27" t="s">
        <v>22</v>
      </c>
    </row>
    <row r="50" spans="2:9" ht="11.25">
      <c r="B50" s="40" t="s">
        <v>110</v>
      </c>
      <c r="C50" s="43"/>
      <c r="D50" s="46" t="s">
        <v>19</v>
      </c>
      <c r="E50" s="41" t="s">
        <v>111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82</v>
      </c>
      <c r="C51" s="43"/>
      <c r="D51" s="46" t="s">
        <v>19</v>
      </c>
      <c r="E51" s="41" t="s">
        <v>83</v>
      </c>
      <c r="F51" s="32" t="s">
        <v>15</v>
      </c>
      <c r="G51" s="42">
        <v>0.5</v>
      </c>
      <c r="H51" s="42"/>
      <c r="I51" s="27"/>
    </row>
    <row r="52" spans="2:9" ht="11.25">
      <c r="B52" s="40" t="s">
        <v>75</v>
      </c>
      <c r="C52" s="43"/>
      <c r="D52" s="46" t="s">
        <v>18</v>
      </c>
      <c r="E52" s="41" t="s">
        <v>74</v>
      </c>
      <c r="F52" s="32"/>
      <c r="G52" s="42"/>
      <c r="H52" s="42"/>
      <c r="I52" s="27"/>
    </row>
    <row r="53" spans="2:9" ht="11.25">
      <c r="B53" s="40" t="s">
        <v>55</v>
      </c>
      <c r="C53" s="43"/>
      <c r="D53" s="46" t="s">
        <v>20</v>
      </c>
      <c r="E53" s="41" t="s">
        <v>76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v>2</v>
      </c>
      <c r="G56" s="37">
        <f>SUM(G47:G55)</f>
        <v>1</v>
      </c>
      <c r="H56" s="38">
        <f>SUM(H47:H55)</f>
        <v>0</v>
      </c>
      <c r="I56" s="36">
        <f>COUNTA(I47:I55)</f>
        <v>2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65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67</v>
      </c>
      <c r="C59" s="40"/>
      <c r="D59" s="40"/>
      <c r="E59" s="41" t="s">
        <v>68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69</v>
      </c>
      <c r="C60" s="40"/>
      <c r="D60" s="40"/>
      <c r="E60" s="41" t="s">
        <v>72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94</v>
      </c>
      <c r="C61" s="40"/>
      <c r="D61" s="40"/>
      <c r="E61" s="41" t="s">
        <v>117</v>
      </c>
      <c r="F61" s="32"/>
      <c r="G61" s="42"/>
      <c r="H61" s="42"/>
      <c r="I61" s="27"/>
    </row>
    <row r="62" spans="2:9" ht="11.25">
      <c r="B62" s="40" t="s">
        <v>70</v>
      </c>
      <c r="C62" s="40"/>
      <c r="D62" s="40"/>
      <c r="E62" s="41" t="s">
        <v>71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60</v>
      </c>
      <c r="C63" s="40"/>
      <c r="D63" s="40"/>
      <c r="E63" s="41" t="s">
        <v>100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62</v>
      </c>
      <c r="C64" s="40"/>
      <c r="D64" s="40"/>
      <c r="E64" s="41" t="s">
        <v>101</v>
      </c>
      <c r="F64" s="32" t="s">
        <v>15</v>
      </c>
      <c r="G64" s="42">
        <v>0.16666666666666666</v>
      </c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 t="s">
        <v>15</v>
      </c>
      <c r="G70" s="42"/>
      <c r="H70" s="42"/>
      <c r="I70" s="27" t="s">
        <v>22</v>
      </c>
    </row>
    <row r="71" spans="2:9" ht="11.25">
      <c r="B71" s="40" t="s">
        <v>48</v>
      </c>
      <c r="C71" s="40"/>
      <c r="D71" s="40"/>
      <c r="E71" s="41" t="s">
        <v>109</v>
      </c>
      <c r="F71" s="32" t="s">
        <v>15</v>
      </c>
      <c r="G71" s="42">
        <v>0.5</v>
      </c>
      <c r="H71" s="42"/>
      <c r="I71" s="27"/>
    </row>
    <row r="72" spans="2:9" ht="11.25">
      <c r="B72" s="40" t="s">
        <v>51</v>
      </c>
      <c r="C72" s="40"/>
      <c r="D72" s="40"/>
      <c r="E72" s="41" t="s">
        <v>79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 t="s">
        <v>50</v>
      </c>
      <c r="F73" s="32" t="s">
        <v>15</v>
      </c>
      <c r="G73" s="42">
        <v>0.5</v>
      </c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3</v>
      </c>
      <c r="G76" s="37">
        <f>SUM(G68:G75)</f>
        <v>1</v>
      </c>
      <c r="H76" s="38">
        <f>SUM(H68:H75)</f>
        <v>0</v>
      </c>
      <c r="I76" s="36">
        <f>COUNTA(I68:I75)</f>
        <v>1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12</v>
      </c>
      <c r="G79" s="52">
        <f>G16+G26+G33+G46+G56+G67+G76</f>
        <v>6</v>
      </c>
      <c r="H79" s="52">
        <f>H16+H26+H33+H46+H56+H67+H76</f>
        <v>0</v>
      </c>
      <c r="I79" s="36">
        <f>I16+I26+I33+I46+I56+I67+I76</f>
        <v>3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53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7">
      <formula1>$B$107:$B$108</formula1>
    </dataValidation>
    <dataValidation type="list" showInputMessage="1" showErrorMessage="1" sqref="D48:D54">
      <formula1>$B$84:$B$86</formula1>
    </dataValidation>
    <dataValidation type="list" showInputMessage="1" showErrorMessage="1" sqref="D47">
      <formula1>$B$103:$B$104</formula1>
    </dataValidation>
    <dataValidation type="list" showInputMessage="1" showErrorMessage="1" sqref="I69:I74 I58:I65 I11:I14 I18:I24 I28:I31 I35:I44 I48:I54">
      <formula1>$B$95:$B$96</formula1>
    </dataValidation>
    <dataValidation type="list" showInputMessage="1" showErrorMessage="1" sqref="F48:F54 F69:F74 F11:F14 F18:F24 F28:F31 F35:F44 F58:F65">
      <formula1>$B$99:$B$100</formula1>
    </dataValidation>
    <dataValidation type="list" allowBlank="1" showInputMessage="1" showErrorMessage="1" sqref="F75:I75 I17 F15:I15 F10:I10 F25:I25 F27:I27 I47 F45:I45 F34:I34 F32:I32 F66:I66 F55:I55 F57:I57 F68:I68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2008-01-02T20:12:47Z</dcterms:modified>
  <cp:category/>
  <cp:version/>
  <cp:contentType/>
  <cp:contentStatus/>
</cp:coreProperties>
</file>