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Sheet1" sheetId="1" r:id="rId1"/>
  </sheets>
  <definedNames>
    <definedName name="clearCoop">#REF!</definedName>
    <definedName name="clearCoopVote">#REF!</definedName>
    <definedName name="clearIndGen">#REF!</definedName>
    <definedName name="clearIndGenVote">#REF!</definedName>
    <definedName name="clearIndREP">#REF!</definedName>
    <definedName name="clearIndREPVote">#REF!</definedName>
    <definedName name="clearIOU">#REF!</definedName>
    <definedName name="clearIOUVote">#REF!</definedName>
    <definedName name="clearMarketers">#REF!</definedName>
    <definedName name="clearMarketersVote">#REF!</definedName>
    <definedName name="clearMuni">#REF!</definedName>
    <definedName name="clearMuniVote">#REF!</definedName>
    <definedName name="clearResidential">#REF!</definedName>
    <definedName name="clearResidentialVote">#REF!</definedName>
    <definedName name="Coop">#REF!</definedName>
    <definedName name="countCoop">#REF!</definedName>
    <definedName name="countCoopAbstain">#REF!</definedName>
    <definedName name="countIndGen">#REF!</definedName>
    <definedName name="countIndGenAbstain">#REF!</definedName>
    <definedName name="countIndREP">#REF!</definedName>
    <definedName name="countIndREPAbstain">#REF!</definedName>
    <definedName name="countIOU">#REF!</definedName>
    <definedName name="countIOUAbstain">#REF!</definedName>
    <definedName name="countMarketers">#REF!</definedName>
    <definedName name="countMarketersAbstain">#REF!</definedName>
    <definedName name="countMuni">#REF!</definedName>
    <definedName name="countMuniAbstain">#REF!</definedName>
    <definedName name="countRes">#REF!</definedName>
    <definedName name="countResAbstain">#REF!</definedName>
    <definedName name="Divide_Cons_Votes">#REF!</definedName>
    <definedName name="FailReason">#REF!</definedName>
    <definedName name="IndGen">#REF!</definedName>
    <definedName name="IndREP">#REF!</definedName>
    <definedName name="IOU">#REF!</definedName>
    <definedName name="Marketers">#REF!</definedName>
    <definedName name="MotionStatus">#REF!</definedName>
    <definedName name="muni">#REF!</definedName>
    <definedName name="MuniSubSeg">#REF!</definedName>
    <definedName name="Output_Area">#REF!</definedName>
    <definedName name="RepVoteNo">#REF!</definedName>
    <definedName name="RepVoteYes">#REF!</definedName>
    <definedName name="Residential">#REF!</definedName>
    <definedName name="SegmentOrTAC">#REF!</definedName>
    <definedName name="SegmentVoteNo">#REF!</definedName>
    <definedName name="SegmentVoteYes">#REF!</definedName>
    <definedName name="Total_Cons_Votes">#REF!</definedName>
    <definedName name="TotalMembers">#REF!</definedName>
    <definedName name="VoteNumberFormat">#REF!</definedName>
    <definedName name="VotingStructure">#REF!</definedName>
  </definedNames>
  <calcPr fullCalcOnLoad="1"/>
</workbook>
</file>

<file path=xl/sharedStrings.xml><?xml version="1.0" encoding="utf-8"?>
<sst xmlns="http://schemas.openxmlformats.org/spreadsheetml/2006/main" count="178" uniqueCount="123">
  <si>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</si>
  <si>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</si>
  <si>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</si>
  <si>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</si>
  <si>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</si>
  <si>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</si>
  <si>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</si>
  <si>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</si>
  <si>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</si>
  <si>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</si>
  <si>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</si>
  <si>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</si>
  <si>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</si>
  <si>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</si>
  <si>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</si>
  <si>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</si>
  <si>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</si>
  <si>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</si>
  <si>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</si>
  <si>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</si>
  <si>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</si>
  <si>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</si>
  <si>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</si>
  <si>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</si>
  <si>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</si>
  <si>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</si>
  <si>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</si>
  <si>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</si>
  <si>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</si>
  <si>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</si>
  <si>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</si>
  <si>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</si>
  <si>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</si>
  <si>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</si>
  <si>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</si>
  <si>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</si>
  <si>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</si>
  <si>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Coral Power</t>
  </si>
  <si>
    <t>Jeff Brown</t>
  </si>
  <si>
    <t>City of Garland</t>
  </si>
  <si>
    <t>City of Dallas</t>
  </si>
  <si>
    <t>Nick Fehrenbach</t>
  </si>
  <si>
    <t>Stream Energy</t>
  </si>
  <si>
    <t>Adrian Pieniazek</t>
  </si>
  <si>
    <t>CenterPoint Energy</t>
  </si>
  <si>
    <t>Exelon</t>
  </si>
  <si>
    <t>Kristy Ashley</t>
  </si>
  <si>
    <t>Suez</t>
  </si>
  <si>
    <t>Cesar Seymour</t>
  </si>
  <si>
    <t>Reliant</t>
  </si>
  <si>
    <t>Constellation</t>
  </si>
  <si>
    <t>Clayton Greer</t>
  </si>
  <si>
    <t>BP Energy</t>
  </si>
  <si>
    <t>CPS Energy</t>
  </si>
  <si>
    <t>Dan Jones</t>
  </si>
  <si>
    <t>LCRA</t>
  </si>
  <si>
    <t>TPTF</t>
  </si>
  <si>
    <t>Calpine</t>
  </si>
  <si>
    <t>Occidental Chemical Corporation</t>
  </si>
  <si>
    <t>TXU Electric Delivery</t>
  </si>
  <si>
    <t>Mark Chronister</t>
  </si>
  <si>
    <t>Dwight Beckman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</si>
  <si>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</si>
  <si>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</si>
  <si>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</si>
  <si>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</si>
  <si>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</si>
  <si>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</si>
  <si>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</si>
  <si>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Michelle Curter</t>
  </si>
  <si>
    <t>PSEG Texgen I</t>
  </si>
  <si>
    <t>Rafael Lozano</t>
  </si>
  <si>
    <t>Version 2.2</t>
  </si>
  <si>
    <t>Shannon McClendon - N. Fehrenbach (P)*</t>
  </si>
  <si>
    <t>Residential Consumers</t>
  </si>
  <si>
    <t>Mike Rowley - J. Reynolds (A)*</t>
  </si>
  <si>
    <t>AEP Corporation</t>
  </si>
  <si>
    <t>Bentz, Roger</t>
  </si>
  <si>
    <t>StarTex Power</t>
  </si>
  <si>
    <t>Marcie Zlotnik - J. Reynolds (P)*</t>
  </si>
  <si>
    <t>Strategic Energy</t>
  </si>
  <si>
    <t>Accent Energy</t>
  </si>
  <si>
    <t>Kim Bucher - J. Reynolds (P)*</t>
  </si>
  <si>
    <t>Read Comstock - J. Reynolds (P)*</t>
  </si>
  <si>
    <t>Prepared by: S. Sanders</t>
  </si>
  <si>
    <t>City of Denton</t>
  </si>
  <si>
    <t>Sharon Mays - B. Wittmeyer (A)*</t>
  </si>
  <si>
    <t>Kenan Ogelman</t>
  </si>
  <si>
    <t>OPUC</t>
  </si>
  <si>
    <t>Alice Jackson</t>
  </si>
  <si>
    <t>Brownsville</t>
  </si>
  <si>
    <t>Richard Crozier</t>
  </si>
  <si>
    <t>Ward Oldner</t>
  </si>
  <si>
    <t>Dan Bailey</t>
  </si>
  <si>
    <t>Judy Briscoe</t>
  </si>
  <si>
    <t>GEUS</t>
  </si>
  <si>
    <t>Stacy Woodard</t>
  </si>
  <si>
    <t>Brad Belk</t>
  </si>
  <si>
    <t>Date: September 11, 2006</t>
  </si>
  <si>
    <t>TXU</t>
  </si>
  <si>
    <t>Town of Flower Mound</t>
  </si>
  <si>
    <t>Melanie Harden - N. Fehrenbach (P)*</t>
  </si>
  <si>
    <t>Michael Greene - Bob Spangler (A)*</t>
  </si>
  <si>
    <t>Ronnie Hoeinghaus</t>
  </si>
  <si>
    <t>Kruse, Brett</t>
  </si>
  <si>
    <t>William Lewis</t>
  </si>
  <si>
    <t>Floyd Trefny</t>
  </si>
  <si>
    <t>Bryan Texas Utilities</t>
  </si>
  <si>
    <t>Ray Schwertner</t>
  </si>
  <si>
    <t>First Choice Power</t>
  </si>
  <si>
    <t>Steven Moss</t>
  </si>
  <si>
    <t>Valentine Emesih</t>
  </si>
  <si>
    <t>STEC</t>
  </si>
  <si>
    <t>Mike Troell</t>
  </si>
  <si>
    <t>MEC</t>
  </si>
  <si>
    <t>FPL Energy</t>
  </si>
  <si>
    <t>Mark Bruce</t>
  </si>
  <si>
    <t>L. Oelfinger - H.  Wood (P)*</t>
  </si>
  <si>
    <t>Direct Energy</t>
  </si>
  <si>
    <t>Mark McMurray</t>
  </si>
  <si>
    <t>Motion Carries</t>
  </si>
  <si>
    <t>2/3 of TPTF Votes = 4.56 Votes</t>
  </si>
  <si>
    <t>Issue: TPTF Phase 1 preferred implementation date of 3/31/08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</si>
</sst>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workbookViewId="0" topLeftCell="A1">
      <selection activeCell="M8" sqref="M8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72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22.5" customHeight="1">
      <c r="A3" s="16"/>
      <c r="B3" s="63" t="s">
        <v>122</v>
      </c>
      <c r="C3" s="63"/>
      <c r="D3" s="63"/>
      <c r="E3" s="10"/>
      <c r="F3" s="5" t="s">
        <v>23</v>
      </c>
      <c r="G3" s="59" t="s">
        <v>120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56</v>
      </c>
      <c r="G4" s="61" t="s">
        <v>121</v>
      </c>
      <c r="H4" s="60"/>
      <c r="I4" s="6" t="s">
        <v>34</v>
      </c>
    </row>
    <row r="5" spans="1:9" ht="23.25" customHeight="1">
      <c r="A5" s="16"/>
      <c r="B5" s="18" t="s">
        <v>98</v>
      </c>
      <c r="C5" s="19"/>
      <c r="D5" s="11"/>
      <c r="E5" s="10"/>
      <c r="F5" s="1" t="s">
        <v>21</v>
      </c>
      <c r="G5" s="20">
        <f>IF((G77+H77)=0,"",G77)</f>
        <v>6.5</v>
      </c>
      <c r="H5" s="20">
        <f>IF((G77+H77)=0,"",H77)</f>
        <v>0.5</v>
      </c>
      <c r="I5" s="21">
        <f>I77</f>
        <v>6</v>
      </c>
    </row>
    <row r="6" spans="2:9" ht="22.5" customHeight="1">
      <c r="B6" s="18" t="s">
        <v>84</v>
      </c>
      <c r="C6" s="18"/>
      <c r="D6" s="19"/>
      <c r="E6" s="22"/>
      <c r="F6" s="1" t="s">
        <v>35</v>
      </c>
      <c r="G6" s="23">
        <f>G78</f>
        <v>0.9285714285714286</v>
      </c>
      <c r="H6" s="23">
        <f>H78</f>
        <v>0.07142857142857142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62</v>
      </c>
      <c r="C11" s="30"/>
      <c r="D11" s="30"/>
      <c r="E11" s="31" t="s">
        <v>61</v>
      </c>
      <c r="F11" s="32"/>
      <c r="G11" s="33"/>
      <c r="H11" s="33"/>
      <c r="I11" s="27"/>
    </row>
    <row r="12" spans="2:9" s="29" customFormat="1" ht="11.25">
      <c r="B12" s="30" t="s">
        <v>114</v>
      </c>
      <c r="C12" s="30"/>
      <c r="D12" s="30"/>
      <c r="E12" s="31" t="s">
        <v>117</v>
      </c>
      <c r="F12" s="32" t="s">
        <v>15</v>
      </c>
      <c r="G12" s="33"/>
      <c r="H12" s="33"/>
      <c r="I12" s="27" t="s">
        <v>22</v>
      </c>
    </row>
    <row r="13" spans="2:9" s="29" customFormat="1" ht="11.25">
      <c r="B13" s="30" t="s">
        <v>55</v>
      </c>
      <c r="C13" s="30"/>
      <c r="D13" s="30"/>
      <c r="E13" s="34" t="s">
        <v>97</v>
      </c>
      <c r="F13" s="32" t="s">
        <v>15</v>
      </c>
      <c r="G13" s="33">
        <v>1</v>
      </c>
      <c r="H13" s="33"/>
      <c r="I13" s="27"/>
    </row>
    <row r="14" spans="2:9" s="29" customFormat="1" ht="11.25">
      <c r="B14" s="30" t="s">
        <v>112</v>
      </c>
      <c r="C14" s="30"/>
      <c r="D14" s="30"/>
      <c r="E14" s="34" t="s">
        <v>113</v>
      </c>
      <c r="F14" s="32" t="s">
        <v>15</v>
      </c>
      <c r="G14" s="33"/>
      <c r="H14" s="33"/>
      <c r="I14" s="27" t="s">
        <v>22</v>
      </c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3</v>
      </c>
      <c r="G16" s="37">
        <f>SUM(G10:G15)</f>
        <v>1</v>
      </c>
      <c r="H16" s="38">
        <f>SUM(H10:H15)</f>
        <v>0</v>
      </c>
      <c r="I16" s="36">
        <f>COUNTA(I10:I15)</f>
        <v>2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96</v>
      </c>
      <c r="F18" s="32" t="s">
        <v>15</v>
      </c>
      <c r="G18" s="42">
        <v>0.2</v>
      </c>
      <c r="H18" s="42"/>
      <c r="I18" s="27"/>
    </row>
    <row r="19" spans="2:9" ht="11.25">
      <c r="B19" s="40" t="s">
        <v>95</v>
      </c>
      <c r="C19" s="40"/>
      <c r="D19" s="40"/>
      <c r="E19" s="41" t="s">
        <v>93</v>
      </c>
      <c r="F19" s="32" t="s">
        <v>15</v>
      </c>
      <c r="G19" s="42">
        <v>0.2</v>
      </c>
      <c r="H19" s="42"/>
      <c r="I19" s="27"/>
    </row>
    <row r="20" spans="2:9" ht="11.25">
      <c r="B20" s="40" t="s">
        <v>107</v>
      </c>
      <c r="C20" s="40"/>
      <c r="D20" s="40"/>
      <c r="E20" s="41" t="s">
        <v>108</v>
      </c>
      <c r="F20" s="32" t="s">
        <v>15</v>
      </c>
      <c r="G20" s="42"/>
      <c r="H20" s="42"/>
      <c r="I20" s="27" t="s">
        <v>22</v>
      </c>
    </row>
    <row r="21" spans="2:9" ht="11.25">
      <c r="B21" s="40" t="s">
        <v>85</v>
      </c>
      <c r="C21" s="40"/>
      <c r="D21" s="40"/>
      <c r="E21" s="41" t="s">
        <v>86</v>
      </c>
      <c r="F21" s="32" t="s">
        <v>15</v>
      </c>
      <c r="G21" s="42">
        <v>0.2</v>
      </c>
      <c r="H21" s="42"/>
      <c r="I21" s="27"/>
    </row>
    <row r="22" spans="2:9" ht="11.25">
      <c r="B22" s="40" t="s">
        <v>39</v>
      </c>
      <c r="C22" s="40"/>
      <c r="D22" s="40"/>
      <c r="E22" s="41" t="s">
        <v>103</v>
      </c>
      <c r="F22" s="32" t="s">
        <v>15</v>
      </c>
      <c r="G22" s="42">
        <v>0.2</v>
      </c>
      <c r="H22" s="42"/>
      <c r="I22" s="27"/>
    </row>
    <row r="23" spans="2:9" ht="11.25">
      <c r="B23" s="40" t="s">
        <v>53</v>
      </c>
      <c r="C23" s="40"/>
      <c r="D23" s="40"/>
      <c r="E23" s="41" t="s">
        <v>54</v>
      </c>
      <c r="F23" s="32" t="s">
        <v>15</v>
      </c>
      <c r="G23" s="42">
        <v>0.2</v>
      </c>
      <c r="H23" s="42"/>
      <c r="I23" s="27"/>
    </row>
    <row r="24" spans="2:9" ht="11.25">
      <c r="B24" s="40" t="s">
        <v>90</v>
      </c>
      <c r="C24" s="40"/>
      <c r="D24" s="40"/>
      <c r="E24" s="41" t="s">
        <v>91</v>
      </c>
      <c r="F24" s="32"/>
      <c r="G24" s="42"/>
      <c r="H24" s="42"/>
      <c r="I24" s="27"/>
    </row>
    <row r="25" spans="2:9" ht="11.25">
      <c r="B25" s="40"/>
      <c r="C25" s="40"/>
      <c r="D25" s="40"/>
      <c r="E25" s="41"/>
      <c r="F25" s="32"/>
      <c r="G25" s="42"/>
      <c r="H25" s="42"/>
      <c r="I25" s="27"/>
    </row>
    <row r="26" spans="2:9" ht="7.5" customHeight="1">
      <c r="B26" s="18"/>
      <c r="C26" s="18"/>
      <c r="D26" s="18"/>
      <c r="E26" s="22"/>
      <c r="F26" s="27"/>
      <c r="G26" s="28"/>
      <c r="H26" s="28"/>
      <c r="I26" s="27"/>
    </row>
    <row r="27" spans="2:9" ht="11.25">
      <c r="B27" s="18"/>
      <c r="C27" s="18"/>
      <c r="D27" s="18"/>
      <c r="E27" s="1" t="s">
        <v>21</v>
      </c>
      <c r="F27" s="36">
        <f>COUNTA(F17:F26)</f>
        <v>6</v>
      </c>
      <c r="G27" s="37">
        <f>SUM(G17:G26)</f>
        <v>1</v>
      </c>
      <c r="H27" s="38">
        <f>SUM(H17:H26)</f>
        <v>0</v>
      </c>
      <c r="I27" s="36">
        <f>COUNTA(I17:I26)</f>
        <v>1</v>
      </c>
    </row>
    <row r="28" spans="2:9" ht="11.25">
      <c r="B28" s="10" t="s">
        <v>0</v>
      </c>
      <c r="C28" s="10"/>
      <c r="D28" s="10"/>
      <c r="E28" s="22"/>
      <c r="F28" s="27"/>
      <c r="G28" s="28"/>
      <c r="H28" s="28"/>
      <c r="I28" s="27"/>
    </row>
    <row r="29" spans="2:9" ht="11.25">
      <c r="B29" s="40" t="s">
        <v>44</v>
      </c>
      <c r="C29" s="40"/>
      <c r="D29" s="40"/>
      <c r="E29" s="41" t="s">
        <v>111</v>
      </c>
      <c r="F29" s="32" t="s">
        <v>15</v>
      </c>
      <c r="G29" s="42"/>
      <c r="H29" s="42">
        <v>0.5</v>
      </c>
      <c r="I29" s="27"/>
    </row>
    <row r="30" spans="2:9" ht="11.25">
      <c r="B30" s="40" t="s">
        <v>109</v>
      </c>
      <c r="C30" s="40"/>
      <c r="D30" s="40"/>
      <c r="E30" s="41" t="s">
        <v>110</v>
      </c>
      <c r="F30" s="32" t="s">
        <v>15</v>
      </c>
      <c r="G30" s="42"/>
      <c r="H30" s="42"/>
      <c r="I30" s="27" t="s">
        <v>22</v>
      </c>
    </row>
    <row r="31" spans="2:9" ht="11.25">
      <c r="B31" s="40" t="s">
        <v>99</v>
      </c>
      <c r="C31" s="40"/>
      <c r="D31" s="40"/>
      <c r="E31" s="41" t="s">
        <v>102</v>
      </c>
      <c r="F31" s="32" t="s">
        <v>15</v>
      </c>
      <c r="G31" s="42">
        <v>0.5</v>
      </c>
      <c r="H31" s="42"/>
      <c r="I31" s="27"/>
    </row>
    <row r="32" spans="2:9" ht="11.25">
      <c r="B32" s="40" t="s">
        <v>59</v>
      </c>
      <c r="C32" s="40"/>
      <c r="D32" s="40"/>
      <c r="E32" s="41" t="s">
        <v>60</v>
      </c>
      <c r="F32" s="32"/>
      <c r="G32" s="42"/>
      <c r="H32" s="42"/>
      <c r="I32" s="27"/>
    </row>
    <row r="33" spans="2:9" ht="11.25">
      <c r="B33" s="40" t="s">
        <v>76</v>
      </c>
      <c r="C33" s="43"/>
      <c r="D33" s="43"/>
      <c r="E33" s="41" t="s">
        <v>77</v>
      </c>
      <c r="F33" s="32"/>
      <c r="G33" s="42"/>
      <c r="H33" s="42"/>
      <c r="I33" s="27"/>
    </row>
    <row r="34" spans="2:9" ht="6" customHeight="1">
      <c r="B34" s="18"/>
      <c r="C34" s="18"/>
      <c r="D34" s="18"/>
      <c r="E34" s="22"/>
      <c r="F34" s="27"/>
      <c r="G34" s="28"/>
      <c r="H34" s="28"/>
      <c r="I34" s="27"/>
    </row>
    <row r="35" spans="2:9" ht="11.25">
      <c r="B35" s="18"/>
      <c r="C35" s="18"/>
      <c r="D35" s="18"/>
      <c r="E35" s="1" t="s">
        <v>21</v>
      </c>
      <c r="F35" s="36">
        <f>COUNTA(F28:F34)</f>
        <v>3</v>
      </c>
      <c r="G35" s="37">
        <f>SUM(G28:G34)</f>
        <v>0.5</v>
      </c>
      <c r="H35" s="38">
        <f>SUM(H28:H34)</f>
        <v>0.5</v>
      </c>
      <c r="I35" s="36">
        <f>COUNTA(I28:I34)</f>
        <v>1</v>
      </c>
    </row>
    <row r="36" spans="2:9" ht="11.25">
      <c r="B36" s="10" t="s">
        <v>33</v>
      </c>
      <c r="C36" s="10"/>
      <c r="D36" s="10"/>
      <c r="E36" s="22"/>
      <c r="F36" s="27"/>
      <c r="G36" s="28"/>
      <c r="H36" s="28"/>
      <c r="I36" s="27"/>
    </row>
    <row r="37" spans="2:9" ht="11.25">
      <c r="B37" s="40" t="s">
        <v>63</v>
      </c>
      <c r="C37" s="40"/>
      <c r="D37" s="40"/>
      <c r="E37" s="41" t="s">
        <v>43</v>
      </c>
      <c r="F37" s="32" t="s">
        <v>15</v>
      </c>
      <c r="G37" s="42">
        <v>0.25</v>
      </c>
      <c r="H37" s="42"/>
      <c r="I37" s="27"/>
    </row>
    <row r="38" spans="2:9" ht="11.25">
      <c r="B38" s="40" t="s">
        <v>47</v>
      </c>
      <c r="C38" s="40"/>
      <c r="D38" s="40"/>
      <c r="E38" s="41" t="s">
        <v>48</v>
      </c>
      <c r="F38" s="32"/>
      <c r="G38" s="42"/>
      <c r="H38" s="42"/>
      <c r="I38" s="27"/>
    </row>
    <row r="39" spans="2:9" ht="11.25">
      <c r="B39" s="40" t="s">
        <v>115</v>
      </c>
      <c r="C39" s="40"/>
      <c r="D39" s="40"/>
      <c r="E39" s="41" t="s">
        <v>116</v>
      </c>
      <c r="F39" s="32" t="s">
        <v>15</v>
      </c>
      <c r="G39" s="42">
        <v>0.25</v>
      </c>
      <c r="H39" s="42"/>
      <c r="I39" s="27"/>
    </row>
    <row r="40" spans="2:9" ht="11.25">
      <c r="B40" s="40" t="s">
        <v>57</v>
      </c>
      <c r="C40" s="40"/>
      <c r="D40" s="40"/>
      <c r="E40" s="41" t="s">
        <v>104</v>
      </c>
      <c r="F40" s="32" t="s">
        <v>15</v>
      </c>
      <c r="G40" s="42">
        <v>0.25</v>
      </c>
      <c r="H40" s="42"/>
      <c r="I40" s="27"/>
    </row>
    <row r="41" spans="2:9" ht="11.25">
      <c r="B41" s="40" t="s">
        <v>64</v>
      </c>
      <c r="C41" s="40"/>
      <c r="D41" s="40"/>
      <c r="E41" s="41" t="s">
        <v>65</v>
      </c>
      <c r="F41" s="32" t="s">
        <v>15</v>
      </c>
      <c r="G41" s="42">
        <v>0.25</v>
      </c>
      <c r="H41" s="42"/>
      <c r="I41" s="27"/>
    </row>
    <row r="42" spans="2:9" ht="11.25">
      <c r="B42" s="40" t="s">
        <v>67</v>
      </c>
      <c r="C42" s="40"/>
      <c r="D42" s="40"/>
      <c r="E42" s="41" t="s">
        <v>92</v>
      </c>
      <c r="F42" s="32" t="s">
        <v>15</v>
      </c>
      <c r="G42" s="42"/>
      <c r="H42" s="42"/>
      <c r="I42" s="27" t="s">
        <v>22</v>
      </c>
    </row>
    <row r="43" spans="2:9" ht="11.25">
      <c r="B43" s="40" t="s">
        <v>70</v>
      </c>
      <c r="C43" s="40"/>
      <c r="D43" s="40"/>
      <c r="E43" s="41" t="s">
        <v>71</v>
      </c>
      <c r="F43" s="32"/>
      <c r="G43" s="42"/>
      <c r="H43" s="42"/>
      <c r="I43" s="27"/>
    </row>
    <row r="44" spans="2:9" ht="11.25">
      <c r="B44" s="40"/>
      <c r="C44" s="40"/>
      <c r="D44" s="40"/>
      <c r="E44" s="41"/>
      <c r="F44" s="32"/>
      <c r="G44" s="42"/>
      <c r="H44" s="42"/>
      <c r="I44" s="27"/>
    </row>
    <row r="45" spans="2:9" ht="8.25" customHeight="1">
      <c r="B45" s="18"/>
      <c r="C45" s="18"/>
      <c r="D45" s="18"/>
      <c r="E45" s="22"/>
      <c r="F45" s="27"/>
      <c r="G45" s="28"/>
      <c r="H45" s="28"/>
      <c r="I45" s="27"/>
    </row>
    <row r="46" spans="2:9" ht="11.25">
      <c r="B46" s="18"/>
      <c r="C46" s="18"/>
      <c r="D46" s="18"/>
      <c r="E46" s="1" t="s">
        <v>21</v>
      </c>
      <c r="F46" s="36">
        <f>COUNTA(F36:F45)</f>
        <v>5</v>
      </c>
      <c r="G46" s="37">
        <f>SUM(G36:G45)</f>
        <v>1</v>
      </c>
      <c r="H46" s="38">
        <f>SUM(H36:H45)</f>
        <v>0</v>
      </c>
      <c r="I46" s="36">
        <f>COUNTA(I36:I45)</f>
        <v>1</v>
      </c>
    </row>
    <row r="47" spans="2:9" ht="13.5" customHeight="1">
      <c r="B47" s="10" t="s">
        <v>2</v>
      </c>
      <c r="C47" s="1" t="s">
        <v>16</v>
      </c>
      <c r="D47" s="2" t="s">
        <v>15</v>
      </c>
      <c r="E47" s="3" t="s">
        <v>17</v>
      </c>
      <c r="F47" s="4">
        <v>1</v>
      </c>
      <c r="G47" s="44"/>
      <c r="H47" s="45"/>
      <c r="I47" s="27"/>
    </row>
    <row r="48" spans="2:9" ht="11.25">
      <c r="B48" s="40" t="s">
        <v>40</v>
      </c>
      <c r="C48" s="43"/>
      <c r="D48" s="46" t="s">
        <v>19</v>
      </c>
      <c r="E48" s="41" t="s">
        <v>41</v>
      </c>
      <c r="F48" s="32" t="s">
        <v>15</v>
      </c>
      <c r="G48" s="42">
        <v>0.5</v>
      </c>
      <c r="H48" s="42"/>
      <c r="I48" s="27"/>
    </row>
    <row r="49" spans="2:9" ht="11.25">
      <c r="B49" s="40" t="s">
        <v>100</v>
      </c>
      <c r="C49" s="43"/>
      <c r="D49" s="46" t="s">
        <v>18</v>
      </c>
      <c r="E49" s="41" t="s">
        <v>101</v>
      </c>
      <c r="F49" s="32" t="s">
        <v>15</v>
      </c>
      <c r="G49" s="42">
        <v>0.25</v>
      </c>
      <c r="H49" s="42"/>
      <c r="I49" s="27"/>
    </row>
    <row r="50" spans="2:9" ht="11.25">
      <c r="B50" s="40" t="s">
        <v>88</v>
      </c>
      <c r="C50" s="43"/>
      <c r="D50" s="46" t="s">
        <v>18</v>
      </c>
      <c r="E50" s="41" t="s">
        <v>87</v>
      </c>
      <c r="F50" s="32" t="s">
        <v>15</v>
      </c>
      <c r="G50" s="42">
        <v>0.25</v>
      </c>
      <c r="H50" s="42"/>
      <c r="I50" s="27"/>
    </row>
    <row r="51" spans="2:9" ht="11.25">
      <c r="B51" s="40" t="s">
        <v>58</v>
      </c>
      <c r="C51" s="43"/>
      <c r="D51" s="46" t="s">
        <v>20</v>
      </c>
      <c r="E51" s="41" t="s">
        <v>89</v>
      </c>
      <c r="F51" s="32"/>
      <c r="G51" s="42"/>
      <c r="H51" s="42"/>
      <c r="I51" s="27"/>
    </row>
    <row r="52" spans="2:9" ht="11.25">
      <c r="B52" s="40" t="s">
        <v>74</v>
      </c>
      <c r="C52" s="43"/>
      <c r="D52" s="46" t="s">
        <v>18</v>
      </c>
      <c r="E52" s="41" t="s">
        <v>73</v>
      </c>
      <c r="F52" s="32" t="s">
        <v>15</v>
      </c>
      <c r="G52" s="42"/>
      <c r="H52" s="42"/>
      <c r="I52" s="27" t="s">
        <v>22</v>
      </c>
    </row>
    <row r="53" spans="2:9" ht="6.75" customHeight="1">
      <c r="B53" s="18"/>
      <c r="C53" s="10"/>
      <c r="D53" s="10"/>
      <c r="E53" s="22"/>
      <c r="F53" s="27"/>
      <c r="G53" s="28"/>
      <c r="H53" s="28"/>
      <c r="I53" s="27"/>
    </row>
    <row r="54" spans="2:9" ht="11.25">
      <c r="B54" s="22"/>
      <c r="C54" s="18"/>
      <c r="D54" s="18"/>
      <c r="E54" s="1" t="s">
        <v>21</v>
      </c>
      <c r="F54" s="36">
        <v>3</v>
      </c>
      <c r="G54" s="37">
        <f>SUM(G47:G53)</f>
        <v>1</v>
      </c>
      <c r="H54" s="38">
        <f>SUM(H47:H53)</f>
        <v>0</v>
      </c>
      <c r="I54" s="36">
        <f>COUNTA(I47:I53)</f>
        <v>1</v>
      </c>
    </row>
    <row r="55" spans="2:9" ht="11.25">
      <c r="B55" s="10" t="s">
        <v>9</v>
      </c>
      <c r="C55" s="18"/>
      <c r="D55" s="18"/>
      <c r="E55" s="22"/>
      <c r="F55" s="27"/>
      <c r="G55" s="28"/>
      <c r="H55" s="28"/>
      <c r="I55" s="27"/>
    </row>
    <row r="56" spans="2:9" ht="11.25">
      <c r="B56" s="40" t="s">
        <v>42</v>
      </c>
      <c r="C56" s="40"/>
      <c r="D56" s="40"/>
      <c r="E56" s="41" t="s">
        <v>75</v>
      </c>
      <c r="F56" s="32" t="s">
        <v>15</v>
      </c>
      <c r="G56" s="42">
        <v>0.16666666666666666</v>
      </c>
      <c r="H56" s="42"/>
      <c r="I56" s="27"/>
    </row>
    <row r="57" spans="2:9" ht="11.25">
      <c r="B57" s="40" t="s">
        <v>78</v>
      </c>
      <c r="C57" s="40"/>
      <c r="D57" s="40"/>
      <c r="E57" s="41" t="s">
        <v>79</v>
      </c>
      <c r="F57" s="32" t="s">
        <v>15</v>
      </c>
      <c r="G57" s="42">
        <v>0.16666666666666666</v>
      </c>
      <c r="H57" s="42"/>
      <c r="I57" s="27"/>
    </row>
    <row r="58" spans="2:9" ht="11.25">
      <c r="B58" s="40" t="s">
        <v>80</v>
      </c>
      <c r="C58" s="40"/>
      <c r="D58" s="40"/>
      <c r="E58" s="41" t="s">
        <v>83</v>
      </c>
      <c r="F58" s="32" t="s">
        <v>15</v>
      </c>
      <c r="G58" s="42">
        <v>0.16666666666666666</v>
      </c>
      <c r="H58" s="42"/>
      <c r="I58" s="27"/>
    </row>
    <row r="59" spans="2:9" ht="11.25">
      <c r="B59" s="40" t="s">
        <v>118</v>
      </c>
      <c r="C59" s="40"/>
      <c r="D59" s="40"/>
      <c r="E59" s="41" t="s">
        <v>119</v>
      </c>
      <c r="F59" s="32" t="s">
        <v>15</v>
      </c>
      <c r="G59" s="42">
        <v>0.16666666666666666</v>
      </c>
      <c r="H59" s="42"/>
      <c r="I59" s="27"/>
    </row>
    <row r="60" spans="2:9" ht="11.25">
      <c r="B60" s="40" t="s">
        <v>81</v>
      </c>
      <c r="C60" s="40"/>
      <c r="D60" s="40"/>
      <c r="E60" s="41" t="s">
        <v>82</v>
      </c>
      <c r="F60" s="32" t="s">
        <v>15</v>
      </c>
      <c r="G60" s="42">
        <v>0.16666666666666666</v>
      </c>
      <c r="H60" s="42"/>
      <c r="I60" s="27"/>
    </row>
    <row r="61" spans="2:9" ht="11.25">
      <c r="B61" s="40" t="s">
        <v>66</v>
      </c>
      <c r="C61" s="40"/>
      <c r="D61" s="40"/>
      <c r="E61" s="41" t="s">
        <v>105</v>
      </c>
      <c r="F61" s="32" t="s">
        <v>15</v>
      </c>
      <c r="G61" s="42">
        <v>0.16666666666666666</v>
      </c>
      <c r="H61" s="42"/>
      <c r="I61" s="27"/>
    </row>
    <row r="62" spans="2:9" ht="11.25">
      <c r="B62" s="40" t="s">
        <v>68</v>
      </c>
      <c r="C62" s="40"/>
      <c r="D62" s="40"/>
      <c r="E62" s="41" t="s">
        <v>69</v>
      </c>
      <c r="F62" s="32"/>
      <c r="G62" s="42"/>
      <c r="H62" s="42"/>
      <c r="I62" s="27"/>
    </row>
    <row r="63" spans="2:9" ht="11.25">
      <c r="B63" s="40"/>
      <c r="C63" s="40"/>
      <c r="D63" s="40"/>
      <c r="E63" s="41"/>
      <c r="F63" s="32"/>
      <c r="G63" s="42"/>
      <c r="H63" s="42"/>
      <c r="I63" s="27"/>
    </row>
    <row r="64" spans="2:9" ht="6.75" customHeight="1">
      <c r="B64" s="18"/>
      <c r="C64" s="10"/>
      <c r="D64" s="10"/>
      <c r="E64" s="22"/>
      <c r="F64" s="27"/>
      <c r="G64" s="28"/>
      <c r="H64" s="28"/>
      <c r="I64" s="27"/>
    </row>
    <row r="65" spans="2:9" ht="11.25">
      <c r="B65" s="22"/>
      <c r="C65" s="18"/>
      <c r="D65" s="18"/>
      <c r="E65" s="1" t="s">
        <v>21</v>
      </c>
      <c r="F65" s="36">
        <f>COUNTA(F55:F64)</f>
        <v>6</v>
      </c>
      <c r="G65" s="37">
        <f>SUM(G55:G64)</f>
        <v>0.9999999999999999</v>
      </c>
      <c r="H65" s="38">
        <f>SUM(H55:H64)</f>
        <v>0</v>
      </c>
      <c r="I65" s="36">
        <f>COUNTA(I55:I64)</f>
        <v>0</v>
      </c>
    </row>
    <row r="66" spans="2:9" ht="11.25">
      <c r="B66" s="10" t="s">
        <v>12</v>
      </c>
      <c r="C66" s="10"/>
      <c r="D66" s="10"/>
      <c r="E66" s="22"/>
      <c r="F66" s="27"/>
      <c r="G66" s="28"/>
      <c r="H66" s="28"/>
      <c r="I66" s="27"/>
    </row>
    <row r="67" spans="2:9" ht="11.25">
      <c r="B67" s="40" t="s">
        <v>37</v>
      </c>
      <c r="C67" s="40"/>
      <c r="D67" s="40"/>
      <c r="E67" s="41" t="s">
        <v>38</v>
      </c>
      <c r="F67" s="32" t="s">
        <v>15</v>
      </c>
      <c r="G67" s="42">
        <v>0.2</v>
      </c>
      <c r="H67" s="42"/>
      <c r="I67" s="27"/>
    </row>
    <row r="68" spans="2:9" ht="11.25">
      <c r="B68" s="40" t="s">
        <v>45</v>
      </c>
      <c r="C68" s="40"/>
      <c r="D68" s="40"/>
      <c r="E68" s="41" t="s">
        <v>46</v>
      </c>
      <c r="F68" s="32" t="s">
        <v>15</v>
      </c>
      <c r="G68" s="42">
        <v>0.2</v>
      </c>
      <c r="H68" s="42"/>
      <c r="I68" s="27"/>
    </row>
    <row r="69" spans="2:9" ht="11.25">
      <c r="B69" s="40" t="s">
        <v>49</v>
      </c>
      <c r="C69" s="40"/>
      <c r="D69" s="40"/>
      <c r="E69" s="41" t="s">
        <v>106</v>
      </c>
      <c r="F69" s="32" t="s">
        <v>15</v>
      </c>
      <c r="G69" s="42">
        <v>0.2</v>
      </c>
      <c r="H69" s="42"/>
      <c r="I69" s="27"/>
    </row>
    <row r="70" spans="2:9" ht="11.25">
      <c r="B70" s="40" t="s">
        <v>52</v>
      </c>
      <c r="C70" s="40"/>
      <c r="D70" s="40"/>
      <c r="E70" s="41" t="s">
        <v>94</v>
      </c>
      <c r="F70" s="32" t="s">
        <v>15</v>
      </c>
      <c r="G70" s="42">
        <v>0.2</v>
      </c>
      <c r="H70" s="42"/>
      <c r="I70" s="27"/>
    </row>
    <row r="71" spans="2:9" ht="11.25">
      <c r="B71" s="40" t="s">
        <v>50</v>
      </c>
      <c r="C71" s="40"/>
      <c r="D71" s="40"/>
      <c r="E71" s="41" t="s">
        <v>51</v>
      </c>
      <c r="F71" s="32" t="s">
        <v>15</v>
      </c>
      <c r="G71" s="42">
        <v>0.2</v>
      </c>
      <c r="H71" s="42"/>
      <c r="I71" s="27"/>
    </row>
    <row r="72" spans="2:9" ht="11.25">
      <c r="B72" s="40"/>
      <c r="C72" s="40"/>
      <c r="D72" s="40"/>
      <c r="E72" s="41"/>
      <c r="F72" s="32"/>
      <c r="G72" s="42"/>
      <c r="H72" s="42"/>
      <c r="I72" s="27"/>
    </row>
    <row r="73" spans="2:9" ht="7.5" customHeight="1">
      <c r="B73" s="18"/>
      <c r="C73" s="18"/>
      <c r="D73" s="18"/>
      <c r="E73" s="22"/>
      <c r="F73" s="27"/>
      <c r="G73" s="28"/>
      <c r="H73" s="28"/>
      <c r="I73" s="27"/>
    </row>
    <row r="74" spans="2:9" ht="11.25">
      <c r="B74" s="18"/>
      <c r="C74" s="18"/>
      <c r="D74" s="18"/>
      <c r="E74" s="1" t="s">
        <v>21</v>
      </c>
      <c r="F74" s="36">
        <f>COUNTA(F66:F73)</f>
        <v>5</v>
      </c>
      <c r="G74" s="37">
        <f>SUM(G66:G73)</f>
        <v>1</v>
      </c>
      <c r="H74" s="38">
        <f>SUM(H66:H73)</f>
        <v>0</v>
      </c>
      <c r="I74" s="36">
        <f>COUNTA(I66:I73)</f>
        <v>0</v>
      </c>
    </row>
    <row r="75" spans="2:9" ht="11.25">
      <c r="B75" s="10" t="s">
        <v>8</v>
      </c>
      <c r="C75" s="18"/>
      <c r="D75" s="18"/>
      <c r="E75" s="47"/>
      <c r="F75" s="12"/>
      <c r="G75" s="48"/>
      <c r="H75" s="49"/>
      <c r="I75" s="15"/>
    </row>
    <row r="76" spans="2:9" ht="11.25">
      <c r="B76" s="22"/>
      <c r="C76" s="18"/>
      <c r="D76" s="18"/>
      <c r="E76" s="22"/>
      <c r="F76" s="12"/>
      <c r="G76" s="50"/>
      <c r="H76" s="50"/>
      <c r="I76" s="51" t="s">
        <v>7</v>
      </c>
    </row>
    <row r="77" spans="2:9" ht="12" thickBot="1">
      <c r="B77" s="22"/>
      <c r="C77" s="10"/>
      <c r="D77" s="10"/>
      <c r="E77" s="1" t="s">
        <v>21</v>
      </c>
      <c r="F77" s="36">
        <f>F16+F27+F35+F46+F54+F64+F74</f>
        <v>25</v>
      </c>
      <c r="G77" s="52">
        <f>G16+G27+G35+G46+G54+G65+G74</f>
        <v>6.5</v>
      </c>
      <c r="H77" s="52">
        <f>H16+H27+H35+H46+H54+H65+H74</f>
        <v>0.5</v>
      </c>
      <c r="I77" s="36">
        <f>I16+I27+I35+I46+I54+I65+I74</f>
        <v>6</v>
      </c>
    </row>
    <row r="78" spans="2:9" ht="12.75" thickBot="1" thickTop="1">
      <c r="B78" s="53"/>
      <c r="C78" s="22"/>
      <c r="D78" s="22"/>
      <c r="E78" s="22"/>
      <c r="F78" s="1" t="s">
        <v>5</v>
      </c>
      <c r="G78" s="54">
        <f>IF((G77+H77)=0,"",G77/(G77+H77))</f>
        <v>0.9285714285714286</v>
      </c>
      <c r="H78" s="54">
        <f>IF((G77+H77)=0,"",H77/(G77+H77))</f>
        <v>0.07142857142857142</v>
      </c>
      <c r="I78" s="26"/>
    </row>
    <row r="79" spans="2:9" ht="12" thickTop="1">
      <c r="B79" s="53"/>
      <c r="C79" s="22"/>
      <c r="D79" s="22"/>
      <c r="E79" s="22"/>
      <c r="F79" s="12"/>
      <c r="G79" s="12"/>
      <c r="H79" s="12"/>
      <c r="I79" s="15"/>
    </row>
    <row r="81" ht="12" hidden="1" thickBot="1">
      <c r="B81" s="56" t="s">
        <v>26</v>
      </c>
    </row>
    <row r="82" ht="11.25" hidden="1">
      <c r="B82" s="57" t="s">
        <v>19</v>
      </c>
    </row>
    <row r="83" ht="11.25" hidden="1">
      <c r="B83" s="57" t="s">
        <v>18</v>
      </c>
    </row>
    <row r="84" ht="11.25" hidden="1">
      <c r="B84" s="58" t="s">
        <v>20</v>
      </c>
    </row>
    <row r="85" ht="11.25" hidden="1"/>
    <row r="86" ht="12" hidden="1" thickBot="1">
      <c r="B86" s="56" t="s">
        <v>27</v>
      </c>
    </row>
    <row r="87" ht="11.25" hidden="1">
      <c r="B87" s="57" t="s">
        <v>24</v>
      </c>
    </row>
    <row r="88" ht="11.25" hidden="1">
      <c r="B88" s="57" t="s">
        <v>25</v>
      </c>
    </row>
    <row r="89" ht="11.25" hidden="1">
      <c r="B89" s="57" t="s">
        <v>32</v>
      </c>
    </row>
    <row r="90" ht="11.25" hidden="1">
      <c r="B90" s="58" t="s">
        <v>56</v>
      </c>
    </row>
    <row r="91" ht="11.25" hidden="1"/>
    <row r="92" ht="12" hidden="1" thickBot="1">
      <c r="B92" s="56" t="s">
        <v>28</v>
      </c>
    </row>
    <row r="93" ht="11.25" hidden="1">
      <c r="B93" s="57" t="s">
        <v>22</v>
      </c>
    </row>
    <row r="94" ht="11.25" hidden="1">
      <c r="B94" s="58"/>
    </row>
    <row r="95" ht="11.25" hidden="1"/>
    <row r="96" ht="12" hidden="1" thickBot="1">
      <c r="B96" s="56" t="s">
        <v>29</v>
      </c>
    </row>
    <row r="97" ht="11.25" hidden="1">
      <c r="B97" s="57" t="s">
        <v>15</v>
      </c>
    </row>
    <row r="98" ht="11.25" hidden="1">
      <c r="B98" s="58"/>
    </row>
    <row r="99" ht="11.25" hidden="1"/>
    <row r="100" ht="12" hidden="1" thickBot="1">
      <c r="B100" s="56" t="s">
        <v>30</v>
      </c>
    </row>
    <row r="101" ht="11.25" hidden="1">
      <c r="B101" s="57" t="s">
        <v>15</v>
      </c>
    </row>
    <row r="102" ht="11.25" hidden="1">
      <c r="B102" s="58"/>
    </row>
    <row r="103" ht="11.25" hidden="1"/>
    <row r="104" ht="12" hidden="1" thickBot="1">
      <c r="B104" s="56" t="s">
        <v>31</v>
      </c>
    </row>
    <row r="105" ht="11.25" hidden="1">
      <c r="B105" s="57">
        <v>1</v>
      </c>
    </row>
    <row r="106" ht="11.25" hidden="1">
      <c r="B106" s="58">
        <v>1.5</v>
      </c>
    </row>
  </sheetData>
  <mergeCells count="2">
    <mergeCell ref="C2:D2"/>
    <mergeCell ref="B3:D3"/>
  </mergeCells>
  <dataValidations count="7">
    <dataValidation type="list" showInputMessage="1" showErrorMessage="1" sqref="F4">
      <formula1>$B$87:$B$90</formula1>
    </dataValidation>
    <dataValidation type="list" showInputMessage="1" showErrorMessage="1" sqref="F47">
      <formula1>$B$105:$B$106</formula1>
    </dataValidation>
    <dataValidation type="list" showInputMessage="1" showErrorMessage="1" sqref="D48:D52">
      <formula1>$B$82:$B$84</formula1>
    </dataValidation>
    <dataValidation type="list" showInputMessage="1" showErrorMessage="1" sqref="D47">
      <formula1>$B$101:$B$102</formula1>
    </dataValidation>
    <dataValidation type="list" showInputMessage="1" showErrorMessage="1" sqref="I67:I72 I48:I52 I37:I44 I29:I33 I18:I25 I11:I14 I56:I63">
      <formula1>$B$93:$B$94</formula1>
    </dataValidation>
    <dataValidation type="list" showInputMessage="1" showErrorMessage="1" sqref="F56:F63 F48:F52 F37:F44 F29:F33 F18:F25 F11:F14 F67:F72">
      <formula1>$B$97:$B$98</formula1>
    </dataValidation>
    <dataValidation type="list" allowBlank="1" showInputMessage="1" showErrorMessage="1" sqref="F73:I73 F66:I66 F55:I55 F53:I53 F64:I64 F10:I10 F15:I15 I17 F26:I26 F28:I28 F34:I34 F36:I36 F45:I45 I47">
      <formula1>#REF!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2008-01-02T17:15:28Z</dcterms:modified>
  <cp:category/>
  <cp:version/>
  <cp:contentType/>
  <cp:contentStatus/>
</cp:coreProperties>
</file>