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840" windowWidth="15480" windowHeight="1164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'Vote'!$E$36:$I$46</definedName>
    <definedName name="clearIndGenVote">'Vote'!$G$36:$I$46</definedName>
    <definedName name="clearIndREP">'Vote'!$E$59:$I$67</definedName>
    <definedName name="clearIndREPVote">'Vote'!$G$59:$I$67</definedName>
    <definedName name="clearIOU">'Vote'!$E$27:$I$33</definedName>
    <definedName name="clearIOUVote">'Vote'!$G$27:$I$33</definedName>
    <definedName name="clearMarketers">'Vote'!$E$70:$I$77</definedName>
    <definedName name="clearMarketersVote">'Vote'!$G$70:$I$77</definedName>
    <definedName name="clearMuni">'Vote'!$E$18:$I$24</definedName>
    <definedName name="clearMuniVote">'Vote'!$G$18:$I$24</definedName>
    <definedName name="clearResidential">'Vote'!$E$49:$I$56</definedName>
    <definedName name="clearResidentialVote">'Vote'!$G$49:$I$56</definedName>
    <definedName name="Coop">'Vote'!$G$10:$I$16</definedName>
    <definedName name="countCoop">'Vote'!$F$16</definedName>
    <definedName name="countCoopAbstain">'Vote'!$I$16</definedName>
    <definedName name="countIndGen">'Vote'!$F$47</definedName>
    <definedName name="countIndGenAbstain">'Vote'!$I$47</definedName>
    <definedName name="countIndREP">'Vote'!$F$68</definedName>
    <definedName name="countIndREPAbstain">'Vote'!$I$68</definedName>
    <definedName name="countIOU">'Vote'!$F$34</definedName>
    <definedName name="countIOUAbstain">'Vote'!$I$34</definedName>
    <definedName name="countMarketers">'Vote'!$F$78</definedName>
    <definedName name="countMarketersAbstain">'Vote'!$I$78</definedName>
    <definedName name="countMuni">'Vote'!$F$25</definedName>
    <definedName name="countMuniAbstain">'Vote'!$I$25</definedName>
    <definedName name="countRes">'Vote'!$F$57</definedName>
    <definedName name="countResAbstain">'Vote'!$I$57</definedName>
    <definedName name="Divide_Cons_Votes">'Vote'!$D$48</definedName>
    <definedName name="FailReason">'Vote'!$G$4</definedName>
    <definedName name="IndGen">'Vote'!$G$35:$I$47</definedName>
    <definedName name="IndREP">'Vote'!$G$58:$I$68</definedName>
    <definedName name="IOU">'Vote'!$G$26:$I$34</definedName>
    <definedName name="Marketers">'Vote'!$G$69:$I$78</definedName>
    <definedName name="MotionStatus">'Vote'!$G$3</definedName>
    <definedName name="muni">'Vote'!$G$17:$I$25</definedName>
    <definedName name="MuniSubSeg">'Vote'!$H$48</definedName>
    <definedName name="Output_Area">'Vote'!$G$3:$H$4</definedName>
    <definedName name="_xlnm.Print_Area" localSheetId="0">'Vote'!$A$1:$J$85</definedName>
    <definedName name="RepVoteNo">'Vote'!#REF!</definedName>
    <definedName name="RepVoteYes">'Vote'!#REF!</definedName>
    <definedName name="Residential">'Vote'!$G$48:$I$57</definedName>
    <definedName name="SegmentOrTAC">'Vote'!$F$5</definedName>
    <definedName name="SegmentVoteNo">'Vote'!$H$5</definedName>
    <definedName name="SegmentVoteYes">'Vote'!$G$5</definedName>
    <definedName name="Total_Cons_Votes">'Vote'!$F$48</definedName>
    <definedName name="TotalMembers">'Vote'!$F$81</definedName>
    <definedName name="VoteNumberFormat">'Vote'!$G$10:$H$81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<sst xmlns="http://schemas.openxmlformats.org/spreadsheetml/2006/main" count="177" uniqueCount="132">
  <si>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</si>
  <si>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</si>
  <si>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</si>
  <si>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</si>
  <si>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</si>
  <si>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</si>
  <si>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</si>
  <si>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</si>
  <si>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</si>
  <si>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</si>
  <si>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</si>
  <si>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</si>
  <si>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</si>
  <si>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</si>
  <si>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</si>
  <si>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</si>
  <si>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</si>
  <si>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</si>
  <si>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</si>
  <si>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</si>
  <si>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</si>
  <si>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</si>
  <si>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</si>
  <si>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</si>
  <si>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</si>
  <si>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</si>
  <si>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</si>
  <si>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</si>
  <si>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</si>
  <si>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</si>
  <si>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</si>
  <si>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</si>
  <si>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</si>
  <si>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</si>
  <si>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</si>
  <si>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</si>
  <si>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</si>
  <si>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Coral Power</t>
  </si>
  <si>
    <t>City of Garland</t>
  </si>
  <si>
    <t>City of Dallas</t>
  </si>
  <si>
    <t>Nick Fehrenbach</t>
  </si>
  <si>
    <t>Stream Energy</t>
  </si>
  <si>
    <t>CenterPoint Energy</t>
  </si>
  <si>
    <t>Exelon</t>
  </si>
  <si>
    <t>Kristy Ashley</t>
  </si>
  <si>
    <t>Suez</t>
  </si>
  <si>
    <t>Cesar Seymour</t>
  </si>
  <si>
    <t>Reliant</t>
  </si>
  <si>
    <t>BP Energy</t>
  </si>
  <si>
    <t>LCRA</t>
  </si>
  <si>
    <t>TPTF</t>
  </si>
  <si>
    <t>Calpine</t>
  </si>
  <si>
    <t>Occidental Chemical Corporation</t>
  </si>
  <si>
    <t>Brazos Electric Power Cooperative</t>
  </si>
  <si>
    <t>NRG Texas, LLC</t>
  </si>
  <si>
    <t>ANP</t>
  </si>
  <si>
    <t>Bob Helton</t>
  </si>
  <si>
    <t>Cirro Group</t>
  </si>
  <si>
    <t>Dynegy</t>
  </si>
  <si>
    <t>Green Mountain Energy</t>
  </si>
  <si>
    <t>PSEG Texgen I</t>
  </si>
  <si>
    <t>Rafael Lozano</t>
  </si>
  <si>
    <t>Mike Rowley - J. Reynolds (A)*</t>
  </si>
  <si>
    <t>AEP Corporation</t>
  </si>
  <si>
    <t>StarTex Power</t>
  </si>
  <si>
    <t>Marcie Zlotnik - J. Reynolds (P)*</t>
  </si>
  <si>
    <t>Strategic Energy</t>
  </si>
  <si>
    <t>Accent Energy</t>
  </si>
  <si>
    <t>Kim Bucher - J. Reynolds (P)*</t>
  </si>
  <si>
    <t>Read Comstock - J. Reynolds (P)*</t>
  </si>
  <si>
    <t>City of Denton</t>
  </si>
  <si>
    <t>OPUC</t>
  </si>
  <si>
    <t>Alice Jackson</t>
  </si>
  <si>
    <t>Ward Oldner</t>
  </si>
  <si>
    <t>TXU</t>
  </si>
  <si>
    <t>Town of Flower Mound</t>
  </si>
  <si>
    <t>Melanie Harden - N. Fehrenbach (P)*</t>
  </si>
  <si>
    <t>Bryan Texas Utilities</t>
  </si>
  <si>
    <t>First Choice Power</t>
  </si>
  <si>
    <t>FPL Energy</t>
  </si>
  <si>
    <t>Mark Bruce</t>
  </si>
  <si>
    <t>Direct Energy</t>
  </si>
  <si>
    <t>City of Allen</t>
  </si>
  <si>
    <t>Topaz</t>
  </si>
  <si>
    <t>Formosa Plastic Company</t>
  </si>
  <si>
    <t>Shannon Bowling - J. Reynolds (P)*</t>
  </si>
  <si>
    <t>Robert Thomas - J. Reynolds (P)*</t>
  </si>
  <si>
    <t>Version 2.3</t>
  </si>
  <si>
    <t>Eric Woelfel</t>
  </si>
  <si>
    <t>CPS San Antonio</t>
  </si>
  <si>
    <t>City of Eastland</t>
  </si>
  <si>
    <t>Don T. Wilson - C. Brewster (A)*</t>
  </si>
  <si>
    <t>Stephen Massey - C. Brewster (P)*</t>
  </si>
  <si>
    <t>Sharon Mays - Bob Wittmeyer (A)*</t>
  </si>
  <si>
    <t>DS Mai</t>
  </si>
  <si>
    <t>Vonzie Fore (A)*</t>
  </si>
  <si>
    <t>MEC</t>
  </si>
  <si>
    <t>L. Oelfinger</t>
  </si>
  <si>
    <t>Bill Beck</t>
  </si>
  <si>
    <t>Eddy Reece</t>
  </si>
  <si>
    <t>Bob Spangler</t>
  </si>
  <si>
    <t>Naomi Richard</t>
  </si>
  <si>
    <t>Rayburn Electric</t>
  </si>
  <si>
    <t>Don Blackburn</t>
  </si>
  <si>
    <t>Floyd Trefny</t>
  </si>
  <si>
    <t>Sid Guermouche</t>
  </si>
  <si>
    <t>Brad Trietsch</t>
  </si>
  <si>
    <t>Russell Lovelace</t>
  </si>
  <si>
    <t>Tony Kroskey</t>
  </si>
  <si>
    <t>Eagle Energy</t>
  </si>
  <si>
    <t>Rick Abernathy</t>
  </si>
  <si>
    <t>TNMP</t>
  </si>
  <si>
    <t>Mike Beck</t>
  </si>
  <si>
    <t>GEUS</t>
  </si>
  <si>
    <t>Rick Gillean</t>
  </si>
  <si>
    <t>Vanessa Davis</t>
  </si>
  <si>
    <t>Integrys Energy</t>
  </si>
  <si>
    <t>John Werner - J. Reynolds (P)*</t>
  </si>
  <si>
    <t>CitiGroup Energy, Inc.</t>
  </si>
  <si>
    <t>James Yu</t>
  </si>
  <si>
    <t>Pamela Zdenek</t>
  </si>
  <si>
    <t>Prepared by: Stacy Bridges</t>
  </si>
  <si>
    <t>Date:12/18/07</t>
  </si>
  <si>
    <t>Dan Bailey</t>
  </si>
  <si>
    <t>Manny Munoz</t>
  </si>
  <si>
    <t>DB Energy Trading</t>
  </si>
  <si>
    <t>Brandon Whittle</t>
  </si>
  <si>
    <t>Issue: Motion to submit TPTF comments for NPRR089 to PRS.</t>
  </si>
  <si>
    <t>Randy Jones</t>
  </si>
  <si>
    <t>James Jackson</t>
  </si>
  <si>
    <t>Motion Carries</t>
  </si>
  <si>
    <t>2/3 of TPTF Votes = 3.34 Votes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</si>
</sst>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1" fillId="2" borderId="0" xfId="0" applyFont="1" applyFill="1" applyAlignment="1">
      <alignment wrapText="1"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5811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5811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10"/>
  <sheetViews>
    <sheetView showGridLines="0" tabSelected="1" workbookViewId="0" topLeftCell="A1">
      <pane ySplit="8" topLeftCell="BM64" activePane="bottomLeft" state="frozen"/>
      <selection pane="topLeft" activeCell="A1" sqref="A1"/>
      <selection pane="bottomLeft" activeCell="E4" sqref="E3:E4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87</v>
      </c>
    </row>
    <row r="2" spans="2:9" ht="18" customHeight="1">
      <c r="B2" s="10"/>
      <c r="C2" s="63"/>
      <c r="D2" s="63"/>
      <c r="E2" s="10"/>
      <c r="F2" s="12"/>
      <c r="G2" s="13" t="s">
        <v>5</v>
      </c>
      <c r="H2" s="14"/>
      <c r="I2" s="15"/>
    </row>
    <row r="3" spans="1:9" ht="64.5" customHeight="1">
      <c r="A3" s="16"/>
      <c r="B3" s="59" t="s">
        <v>127</v>
      </c>
      <c r="C3" s="63"/>
      <c r="D3" s="63"/>
      <c r="E3" s="10"/>
      <c r="F3" s="5" t="s">
        <v>23</v>
      </c>
      <c r="G3" s="60" t="s">
        <v>130</v>
      </c>
      <c r="H3" s="61"/>
      <c r="I3" s="15"/>
    </row>
    <row r="4" spans="1:9" ht="23.25" customHeight="1">
      <c r="A4" s="16"/>
      <c r="B4" s="10"/>
      <c r="C4" s="11"/>
      <c r="D4" s="11"/>
      <c r="E4" s="10"/>
      <c r="F4" s="17" t="s">
        <v>50</v>
      </c>
      <c r="G4" s="62" t="s">
        <v>131</v>
      </c>
      <c r="H4" s="61"/>
      <c r="I4" s="6" t="s">
        <v>34</v>
      </c>
    </row>
    <row r="5" spans="1:9" ht="23.25" customHeight="1">
      <c r="A5" s="16"/>
      <c r="B5" s="18" t="s">
        <v>122</v>
      </c>
      <c r="C5" s="19"/>
      <c r="D5" s="11"/>
      <c r="E5" s="10"/>
      <c r="F5" s="1" t="s">
        <v>21</v>
      </c>
      <c r="G5" s="20">
        <f>IF((G81+H81)=0,"",G81)</f>
        <v>5</v>
      </c>
      <c r="H5" s="20">
        <f>IF((G81+H81)=0,"",H81)</f>
        <v>0</v>
      </c>
      <c r="I5" s="21">
        <f>I81</f>
        <v>5</v>
      </c>
    </row>
    <row r="6" spans="2:9" ht="22.5" customHeight="1">
      <c r="B6" s="18" t="s">
        <v>121</v>
      </c>
      <c r="C6" s="18"/>
      <c r="D6" s="19"/>
      <c r="E6" s="22"/>
      <c r="F6" s="1" t="s">
        <v>35</v>
      </c>
      <c r="G6" s="23">
        <f>G82</f>
        <v>1</v>
      </c>
      <c r="H6" s="23">
        <f>H82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53</v>
      </c>
      <c r="C11" s="30"/>
      <c r="D11" s="30"/>
      <c r="E11" s="31" t="s">
        <v>108</v>
      </c>
      <c r="F11" s="32" t="s">
        <v>15</v>
      </c>
      <c r="G11" s="33">
        <v>0.5</v>
      </c>
      <c r="H11" s="33"/>
      <c r="I11" s="27"/>
    </row>
    <row r="12" spans="2:9" s="29" customFormat="1" ht="11.25">
      <c r="B12" s="30" t="s">
        <v>96</v>
      </c>
      <c r="C12" s="30"/>
      <c r="D12" s="30"/>
      <c r="E12" s="31" t="s">
        <v>97</v>
      </c>
      <c r="F12" s="32"/>
      <c r="G12" s="33"/>
      <c r="H12" s="33"/>
      <c r="I12" s="27"/>
    </row>
    <row r="13" spans="2:9" s="29" customFormat="1" ht="11.25">
      <c r="B13" s="30" t="s">
        <v>49</v>
      </c>
      <c r="C13" s="30"/>
      <c r="D13" s="30"/>
      <c r="E13" s="34" t="s">
        <v>101</v>
      </c>
      <c r="F13" s="32" t="s">
        <v>15</v>
      </c>
      <c r="G13" s="33">
        <v>0.5</v>
      </c>
      <c r="H13" s="33"/>
      <c r="I13" s="27"/>
    </row>
    <row r="14" spans="2:9" s="29" customFormat="1" ht="11.25">
      <c r="B14" s="30" t="s">
        <v>102</v>
      </c>
      <c r="C14" s="30"/>
      <c r="D14" s="30"/>
      <c r="E14" s="34" t="s">
        <v>99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2</v>
      </c>
      <c r="G16" s="37">
        <f>SUM(G10:G15)</f>
        <v>1</v>
      </c>
      <c r="H16" s="38">
        <f>SUM(H10:H15)</f>
        <v>0</v>
      </c>
      <c r="I16" s="36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105</v>
      </c>
      <c r="F18" s="32" t="s">
        <v>15</v>
      </c>
      <c r="G18" s="42"/>
      <c r="H18" s="42"/>
      <c r="I18" s="27" t="s">
        <v>22</v>
      </c>
    </row>
    <row r="19" spans="2:9" ht="11.25">
      <c r="B19" s="40" t="s">
        <v>77</v>
      </c>
      <c r="C19" s="40"/>
      <c r="D19" s="40"/>
      <c r="E19" s="41"/>
      <c r="F19" s="32"/>
      <c r="G19" s="42"/>
      <c r="H19" s="42"/>
      <c r="I19" s="27"/>
    </row>
    <row r="20" spans="2:9" ht="11.25">
      <c r="B20" s="40" t="s">
        <v>70</v>
      </c>
      <c r="C20" s="40"/>
      <c r="D20" s="40"/>
      <c r="E20" s="41" t="s">
        <v>93</v>
      </c>
      <c r="F20" s="32"/>
      <c r="G20" s="42"/>
      <c r="H20" s="42"/>
      <c r="I20" s="27"/>
    </row>
    <row r="21" spans="2:9" ht="11.25">
      <c r="B21" s="40" t="s">
        <v>38</v>
      </c>
      <c r="C21" s="40"/>
      <c r="D21" s="40"/>
      <c r="E21" s="41" t="s">
        <v>123</v>
      </c>
      <c r="F21" s="32" t="s">
        <v>15</v>
      </c>
      <c r="G21" s="42">
        <v>0.3333333333333333</v>
      </c>
      <c r="H21" s="42"/>
      <c r="I21" s="27"/>
    </row>
    <row r="22" spans="2:9" ht="11.25">
      <c r="B22" s="40" t="s">
        <v>89</v>
      </c>
      <c r="C22" s="40"/>
      <c r="D22" s="40"/>
      <c r="E22" s="41" t="s">
        <v>129</v>
      </c>
      <c r="F22" s="32" t="s">
        <v>15</v>
      </c>
      <c r="G22" s="42">
        <v>0.3333333333333333</v>
      </c>
      <c r="H22" s="42"/>
      <c r="I22" s="27"/>
    </row>
    <row r="23" spans="2:9" ht="11.25">
      <c r="B23" s="40" t="s">
        <v>113</v>
      </c>
      <c r="C23" s="40"/>
      <c r="D23" s="40"/>
      <c r="E23" s="41" t="s">
        <v>114</v>
      </c>
      <c r="F23" s="32" t="s">
        <v>15</v>
      </c>
      <c r="G23" s="42">
        <v>0.3333333333333333</v>
      </c>
      <c r="H23" s="42"/>
      <c r="I23" s="27"/>
    </row>
    <row r="24" spans="2:9" ht="7.5" customHeight="1">
      <c r="B24" s="18"/>
      <c r="C24" s="18"/>
      <c r="D24" s="18"/>
      <c r="E24" s="22"/>
      <c r="F24" s="27"/>
      <c r="G24" s="28"/>
      <c r="H24" s="28"/>
      <c r="I24" s="27"/>
    </row>
    <row r="25" spans="2:9" ht="11.25">
      <c r="B25" s="18"/>
      <c r="C25" s="18"/>
      <c r="D25" s="18"/>
      <c r="E25" s="1" t="s">
        <v>21</v>
      </c>
      <c r="F25" s="36">
        <f>COUNTA(F17:F24)</f>
        <v>4</v>
      </c>
      <c r="G25" s="37">
        <f>SUM(G17:G24)</f>
        <v>1</v>
      </c>
      <c r="H25" s="38">
        <f>SUM(H17:H24)</f>
        <v>0</v>
      </c>
      <c r="I25" s="36">
        <f>COUNTA(I17:I24)</f>
        <v>1</v>
      </c>
    </row>
    <row r="26" spans="2:9" ht="11.25">
      <c r="B26" s="10" t="s">
        <v>0</v>
      </c>
      <c r="C26" s="10"/>
      <c r="D26" s="10"/>
      <c r="E26" s="22"/>
      <c r="F26" s="27"/>
      <c r="G26" s="28"/>
      <c r="H26" s="28"/>
      <c r="I26" s="27"/>
    </row>
    <row r="27" spans="2:9" ht="11.25">
      <c r="B27" s="40" t="s">
        <v>42</v>
      </c>
      <c r="C27" s="40"/>
      <c r="D27" s="40"/>
      <c r="E27" s="41" t="s">
        <v>124</v>
      </c>
      <c r="F27" s="32"/>
      <c r="G27" s="42"/>
      <c r="H27" s="42"/>
      <c r="I27" s="27"/>
    </row>
    <row r="28" spans="2:9" ht="11.25">
      <c r="B28" s="40" t="s">
        <v>78</v>
      </c>
      <c r="C28" s="40"/>
      <c r="D28" s="40"/>
      <c r="E28" s="41" t="s">
        <v>106</v>
      </c>
      <c r="F28" s="32" t="s">
        <v>15</v>
      </c>
      <c r="G28" s="42"/>
      <c r="H28" s="42"/>
      <c r="I28" s="27" t="s">
        <v>22</v>
      </c>
    </row>
    <row r="29" spans="2:9" ht="11.25">
      <c r="B29" s="40" t="s">
        <v>74</v>
      </c>
      <c r="C29" s="40"/>
      <c r="D29" s="40"/>
      <c r="E29" s="41" t="s">
        <v>103</v>
      </c>
      <c r="F29" s="32"/>
      <c r="G29" s="42"/>
      <c r="H29" s="42"/>
      <c r="I29" s="27"/>
    </row>
    <row r="30" spans="2:9" ht="11.25">
      <c r="B30" s="40" t="s">
        <v>74</v>
      </c>
      <c r="C30" s="40"/>
      <c r="D30" s="40"/>
      <c r="E30" s="41" t="s">
        <v>100</v>
      </c>
      <c r="F30" s="32" t="s">
        <v>15</v>
      </c>
      <c r="G30" s="42"/>
      <c r="H30" s="42"/>
      <c r="I30" s="27" t="s">
        <v>22</v>
      </c>
    </row>
    <row r="31" spans="2:9" ht="11.25">
      <c r="B31" s="40" t="s">
        <v>111</v>
      </c>
      <c r="C31" s="40"/>
      <c r="D31" s="40"/>
      <c r="E31" s="41" t="s">
        <v>112</v>
      </c>
      <c r="F31" s="32"/>
      <c r="G31" s="42"/>
      <c r="H31" s="42"/>
      <c r="I31" s="27"/>
    </row>
    <row r="32" spans="2:9" ht="11.25">
      <c r="B32" s="40" t="s">
        <v>63</v>
      </c>
      <c r="C32" s="43"/>
      <c r="D32" s="43"/>
      <c r="E32" s="41" t="s">
        <v>115</v>
      </c>
      <c r="F32" s="32" t="s">
        <v>15</v>
      </c>
      <c r="G32" s="42"/>
      <c r="H32" s="42"/>
      <c r="I32" s="27" t="s">
        <v>22</v>
      </c>
    </row>
    <row r="33" spans="2:9" ht="6" customHeight="1">
      <c r="B33" s="18"/>
      <c r="C33" s="18"/>
      <c r="D33" s="18"/>
      <c r="E33" s="22"/>
      <c r="F33" s="27"/>
      <c r="G33" s="28"/>
      <c r="H33" s="28"/>
      <c r="I33" s="27"/>
    </row>
    <row r="34" spans="2:9" ht="11.25">
      <c r="B34" s="18"/>
      <c r="C34" s="18"/>
      <c r="D34" s="18"/>
      <c r="E34" s="1" t="s">
        <v>21</v>
      </c>
      <c r="F34" s="36">
        <f>COUNTA(F26:F33)</f>
        <v>3</v>
      </c>
      <c r="G34" s="37">
        <f>SUM(G26:G33)</f>
        <v>0</v>
      </c>
      <c r="H34" s="38">
        <f>SUM(H26:H33)</f>
        <v>0</v>
      </c>
      <c r="I34" s="36">
        <f>COUNTA(I26:I33)</f>
        <v>3</v>
      </c>
    </row>
    <row r="35" spans="2:9" ht="11.25">
      <c r="B35" s="10" t="s">
        <v>33</v>
      </c>
      <c r="C35" s="10"/>
      <c r="D35" s="10"/>
      <c r="E35" s="22"/>
      <c r="F35" s="27"/>
      <c r="G35" s="28"/>
      <c r="H35" s="28"/>
      <c r="I35" s="27"/>
    </row>
    <row r="36" spans="2:9" ht="11.25">
      <c r="B36" s="40" t="s">
        <v>54</v>
      </c>
      <c r="C36" s="40"/>
      <c r="D36" s="40"/>
      <c r="E36" s="41" t="s">
        <v>94</v>
      </c>
      <c r="F36" s="32"/>
      <c r="G36" s="42"/>
      <c r="H36" s="42"/>
      <c r="I36" s="27"/>
    </row>
    <row r="37" spans="2:9" ht="11.25">
      <c r="B37" s="40" t="s">
        <v>45</v>
      </c>
      <c r="C37" s="40"/>
      <c r="D37" s="40"/>
      <c r="E37" s="41" t="s">
        <v>46</v>
      </c>
      <c r="F37" s="32"/>
      <c r="G37" s="42"/>
      <c r="H37" s="42"/>
      <c r="I37" s="27"/>
    </row>
    <row r="38" spans="2:9" ht="11.25">
      <c r="B38" s="40" t="s">
        <v>83</v>
      </c>
      <c r="C38" s="40"/>
      <c r="D38" s="40"/>
      <c r="E38" s="41" t="s">
        <v>98</v>
      </c>
      <c r="F38" s="32"/>
      <c r="G38" s="42"/>
      <c r="H38" s="42"/>
      <c r="I38" s="27"/>
    </row>
    <row r="39" spans="2:9" ht="11.25">
      <c r="B39" s="40" t="s">
        <v>79</v>
      </c>
      <c r="C39" s="40"/>
      <c r="D39" s="40"/>
      <c r="E39" s="41" t="s">
        <v>80</v>
      </c>
      <c r="F39" s="32"/>
      <c r="G39" s="42"/>
      <c r="H39" s="42"/>
      <c r="I39" s="27"/>
    </row>
    <row r="40" spans="2:9" ht="11.25">
      <c r="B40" s="40" t="s">
        <v>51</v>
      </c>
      <c r="C40" s="40"/>
      <c r="D40" s="40"/>
      <c r="E40" s="41" t="s">
        <v>128</v>
      </c>
      <c r="F40" s="32" t="s">
        <v>15</v>
      </c>
      <c r="G40" s="42">
        <v>0.5</v>
      </c>
      <c r="H40" s="42"/>
      <c r="I40" s="27"/>
    </row>
    <row r="41" spans="2:9" ht="11.25">
      <c r="B41" s="40" t="s">
        <v>55</v>
      </c>
      <c r="C41" s="40"/>
      <c r="D41" s="40"/>
      <c r="E41" s="41" t="s">
        <v>56</v>
      </c>
      <c r="F41" s="32" t="s">
        <v>15</v>
      </c>
      <c r="G41" s="42">
        <v>0.5</v>
      </c>
      <c r="H41" s="42"/>
      <c r="I41" s="27"/>
    </row>
    <row r="42" spans="2:9" ht="11.25">
      <c r="B42" s="40" t="s">
        <v>84</v>
      </c>
      <c r="C42" s="40"/>
      <c r="D42" s="40"/>
      <c r="E42" s="41" t="s">
        <v>88</v>
      </c>
      <c r="F42" s="32"/>
      <c r="G42" s="42"/>
      <c r="H42" s="42"/>
      <c r="I42" s="27"/>
    </row>
    <row r="43" spans="2:9" ht="11.25">
      <c r="B43" s="40" t="s">
        <v>58</v>
      </c>
      <c r="C43" s="40"/>
      <c r="D43" s="40"/>
      <c r="E43" s="41" t="s">
        <v>73</v>
      </c>
      <c r="F43" s="32"/>
      <c r="G43" s="42"/>
      <c r="H43" s="42"/>
      <c r="I43" s="27"/>
    </row>
    <row r="44" spans="2:9" ht="11.25">
      <c r="B44" s="40" t="s">
        <v>60</v>
      </c>
      <c r="C44" s="40"/>
      <c r="D44" s="40"/>
      <c r="E44" s="41" t="s">
        <v>61</v>
      </c>
      <c r="F44" s="32"/>
      <c r="G44" s="42"/>
      <c r="H44" s="42"/>
      <c r="I44" s="27"/>
    </row>
    <row r="45" spans="2:9" ht="11.25">
      <c r="B45" s="40"/>
      <c r="C45" s="40"/>
      <c r="D45" s="40"/>
      <c r="E45" s="41"/>
      <c r="F45" s="32"/>
      <c r="G45" s="42"/>
      <c r="H45" s="42"/>
      <c r="I45" s="27"/>
    </row>
    <row r="46" spans="2:9" ht="8.25" customHeight="1">
      <c r="B46" s="18"/>
      <c r="C46" s="18"/>
      <c r="D46" s="18"/>
      <c r="E46" s="22"/>
      <c r="F46" s="27"/>
      <c r="G46" s="28"/>
      <c r="H46" s="28"/>
      <c r="I46" s="27"/>
    </row>
    <row r="47" spans="2:9" ht="11.25">
      <c r="B47" s="18"/>
      <c r="C47" s="18"/>
      <c r="D47" s="18"/>
      <c r="E47" s="1" t="s">
        <v>21</v>
      </c>
      <c r="F47" s="36">
        <f>COUNTA(F35:F46)</f>
        <v>2</v>
      </c>
      <c r="G47" s="37">
        <f>SUM(G35:G46)</f>
        <v>1</v>
      </c>
      <c r="H47" s="38">
        <f>SUM(H35:H46)</f>
        <v>0</v>
      </c>
      <c r="I47" s="36">
        <f>COUNTA(I35:I46)</f>
        <v>0</v>
      </c>
    </row>
    <row r="48" spans="2:9" ht="13.5" customHeight="1">
      <c r="B48" s="10" t="s">
        <v>2</v>
      </c>
      <c r="C48" s="1" t="s">
        <v>16</v>
      </c>
      <c r="D48" s="2"/>
      <c r="E48" s="3" t="s">
        <v>17</v>
      </c>
      <c r="F48" s="4">
        <v>1</v>
      </c>
      <c r="G48" s="44"/>
      <c r="H48" s="45"/>
      <c r="I48" s="27"/>
    </row>
    <row r="49" spans="2:9" ht="11.25">
      <c r="B49" s="40" t="s">
        <v>39</v>
      </c>
      <c r="C49" s="43"/>
      <c r="D49" s="46" t="s">
        <v>19</v>
      </c>
      <c r="E49" s="41" t="s">
        <v>40</v>
      </c>
      <c r="F49" s="32"/>
      <c r="G49" s="42"/>
      <c r="H49" s="42"/>
      <c r="I49" s="27"/>
    </row>
    <row r="50" spans="2:9" ht="11.25">
      <c r="B50" s="40" t="s">
        <v>82</v>
      </c>
      <c r="C50" s="43"/>
      <c r="D50" s="46" t="s">
        <v>19</v>
      </c>
      <c r="E50" s="41" t="s">
        <v>92</v>
      </c>
      <c r="F50" s="32"/>
      <c r="G50" s="42"/>
      <c r="H50" s="42"/>
      <c r="I50" s="27"/>
    </row>
    <row r="51" spans="2:9" ht="11.25">
      <c r="B51" s="40" t="s">
        <v>90</v>
      </c>
      <c r="C51" s="43"/>
      <c r="D51" s="46" t="s">
        <v>19</v>
      </c>
      <c r="E51" s="41" t="s">
        <v>91</v>
      </c>
      <c r="F51" s="32"/>
      <c r="G51" s="42"/>
      <c r="H51" s="42"/>
      <c r="I51" s="27"/>
    </row>
    <row r="52" spans="2:9" ht="11.25">
      <c r="B52" s="40" t="s">
        <v>75</v>
      </c>
      <c r="C52" s="43"/>
      <c r="D52" s="46" t="s">
        <v>19</v>
      </c>
      <c r="E52" s="41" t="s">
        <v>76</v>
      </c>
      <c r="F52" s="32"/>
      <c r="G52" s="42"/>
      <c r="H52" s="42"/>
      <c r="I52" s="27"/>
    </row>
    <row r="53" spans="2:9" ht="11.25">
      <c r="B53" s="40" t="s">
        <v>71</v>
      </c>
      <c r="C53" s="43"/>
      <c r="D53" s="46" t="s">
        <v>18</v>
      </c>
      <c r="E53" s="41"/>
      <c r="F53" s="32"/>
      <c r="G53" s="42"/>
      <c r="H53" s="42"/>
      <c r="I53" s="27"/>
    </row>
    <row r="54" spans="2:9" ht="11.25">
      <c r="B54" s="40" t="s">
        <v>52</v>
      </c>
      <c r="C54" s="43"/>
      <c r="D54" s="46" t="s">
        <v>20</v>
      </c>
      <c r="E54" s="41" t="s">
        <v>72</v>
      </c>
      <c r="F54" s="32"/>
      <c r="G54" s="42"/>
      <c r="H54" s="42"/>
      <c r="I54" s="27"/>
    </row>
    <row r="55" spans="2:9" ht="11.25">
      <c r="B55" s="40"/>
      <c r="C55" s="43"/>
      <c r="D55" s="46"/>
      <c r="E55" s="41"/>
      <c r="F55" s="32"/>
      <c r="G55" s="42"/>
      <c r="H55" s="42"/>
      <c r="I55" s="27"/>
    </row>
    <row r="56" spans="2:9" ht="6.75" customHeight="1">
      <c r="B56" s="18"/>
      <c r="C56" s="10"/>
      <c r="D56" s="10"/>
      <c r="E56" s="22"/>
      <c r="F56" s="27"/>
      <c r="G56" s="28"/>
      <c r="H56" s="28"/>
      <c r="I56" s="27"/>
    </row>
    <row r="57" spans="2:9" ht="11.25">
      <c r="B57" s="22"/>
      <c r="C57" s="18"/>
      <c r="D57" s="18"/>
      <c r="E57" s="1" t="s">
        <v>21</v>
      </c>
      <c r="F57" s="36">
        <f>COUNTA(F49:F56)</f>
        <v>0</v>
      </c>
      <c r="G57" s="37">
        <f>SUM(G48:G56)</f>
        <v>0</v>
      </c>
      <c r="H57" s="38">
        <f>SUM(H48:H56)</f>
        <v>0</v>
      </c>
      <c r="I57" s="36">
        <f>COUNTA(I48:I56)</f>
        <v>0</v>
      </c>
    </row>
    <row r="58" spans="2:9" ht="11.25">
      <c r="B58" s="10" t="s">
        <v>9</v>
      </c>
      <c r="C58" s="18"/>
      <c r="D58" s="18"/>
      <c r="E58" s="22"/>
      <c r="F58" s="27"/>
      <c r="G58" s="28"/>
      <c r="H58" s="28"/>
      <c r="I58" s="27"/>
    </row>
    <row r="59" spans="2:9" ht="11.25">
      <c r="B59" s="40" t="s">
        <v>41</v>
      </c>
      <c r="C59" s="40"/>
      <c r="D59" s="40"/>
      <c r="E59" s="41" t="s">
        <v>62</v>
      </c>
      <c r="F59" s="32" t="s">
        <v>15</v>
      </c>
      <c r="G59" s="42">
        <v>0.14285714285714285</v>
      </c>
      <c r="H59" s="42"/>
      <c r="I59" s="27"/>
    </row>
    <row r="60" spans="2:9" ht="11.25">
      <c r="B60" s="40" t="s">
        <v>64</v>
      </c>
      <c r="C60" s="40"/>
      <c r="D60" s="40"/>
      <c r="E60" s="41" t="s">
        <v>65</v>
      </c>
      <c r="F60" s="32" t="s">
        <v>15</v>
      </c>
      <c r="G60" s="42">
        <v>0.14285714285714285</v>
      </c>
      <c r="H60" s="42"/>
      <c r="I60" s="27"/>
    </row>
    <row r="61" spans="2:9" ht="11.25">
      <c r="B61" s="40" t="s">
        <v>66</v>
      </c>
      <c r="C61" s="40"/>
      <c r="D61" s="40"/>
      <c r="E61" s="41" t="s">
        <v>69</v>
      </c>
      <c r="F61" s="32" t="s">
        <v>15</v>
      </c>
      <c r="G61" s="42">
        <v>0.14285714285714285</v>
      </c>
      <c r="H61" s="42"/>
      <c r="I61" s="27"/>
    </row>
    <row r="62" spans="2:9" ht="11.25">
      <c r="B62" s="40" t="s">
        <v>81</v>
      </c>
      <c r="C62" s="40"/>
      <c r="D62" s="40"/>
      <c r="E62" s="41" t="s">
        <v>95</v>
      </c>
      <c r="F62" s="32"/>
      <c r="G62" s="42"/>
      <c r="H62" s="42"/>
      <c r="I62" s="27"/>
    </row>
    <row r="63" spans="2:9" ht="11.25">
      <c r="B63" s="40" t="s">
        <v>67</v>
      </c>
      <c r="C63" s="40"/>
      <c r="D63" s="40"/>
      <c r="E63" s="41" t="s">
        <v>68</v>
      </c>
      <c r="F63" s="32" t="s">
        <v>15</v>
      </c>
      <c r="G63" s="42">
        <v>0.14285714285714285</v>
      </c>
      <c r="H63" s="42"/>
      <c r="I63" s="27"/>
    </row>
    <row r="64" spans="2:9" ht="11.25">
      <c r="B64" s="40" t="s">
        <v>57</v>
      </c>
      <c r="C64" s="40"/>
      <c r="D64" s="40"/>
      <c r="E64" s="41" t="s">
        <v>85</v>
      </c>
      <c r="F64" s="32" t="s">
        <v>15</v>
      </c>
      <c r="G64" s="42">
        <v>0.14285714285714285</v>
      </c>
      <c r="H64" s="42"/>
      <c r="I64" s="27"/>
    </row>
    <row r="65" spans="2:9" ht="11.25">
      <c r="B65" s="40" t="s">
        <v>59</v>
      </c>
      <c r="C65" s="40"/>
      <c r="D65" s="40"/>
      <c r="E65" s="41" t="s">
        <v>86</v>
      </c>
      <c r="F65" s="32" t="s">
        <v>15</v>
      </c>
      <c r="G65" s="42">
        <v>0.14285714285714285</v>
      </c>
      <c r="H65" s="42"/>
      <c r="I65" s="27"/>
    </row>
    <row r="66" spans="2:9" ht="11.25">
      <c r="B66" s="40" t="s">
        <v>116</v>
      </c>
      <c r="C66" s="40"/>
      <c r="D66" s="40"/>
      <c r="E66" s="41" t="s">
        <v>117</v>
      </c>
      <c r="F66" s="32" t="s">
        <v>15</v>
      </c>
      <c r="G66" s="42">
        <v>0.14285714285714285</v>
      </c>
      <c r="H66" s="42"/>
      <c r="I66" s="27"/>
    </row>
    <row r="67" spans="2:9" ht="6.75" customHeight="1">
      <c r="B67" s="18"/>
      <c r="C67" s="10"/>
      <c r="D67" s="10"/>
      <c r="E67" s="22"/>
      <c r="F67" s="27"/>
      <c r="G67" s="28"/>
      <c r="H67" s="28"/>
      <c r="I67" s="27"/>
    </row>
    <row r="68" spans="2:9" ht="11.25">
      <c r="B68" s="22"/>
      <c r="C68" s="18"/>
      <c r="D68" s="18"/>
      <c r="E68" s="1" t="s">
        <v>21</v>
      </c>
      <c r="F68" s="36">
        <f>COUNTA(F58:F67)</f>
        <v>7</v>
      </c>
      <c r="G68" s="37">
        <f>SUM(G58:G67)</f>
        <v>0.9999999999999998</v>
      </c>
      <c r="H68" s="38">
        <f>SUM(H58:H67)</f>
        <v>0</v>
      </c>
      <c r="I68" s="36">
        <f>COUNTA(I58:I67)</f>
        <v>0</v>
      </c>
    </row>
    <row r="69" spans="2:9" ht="11.25">
      <c r="B69" s="10" t="s">
        <v>12</v>
      </c>
      <c r="C69" s="10"/>
      <c r="D69" s="10"/>
      <c r="E69" s="22"/>
      <c r="F69" s="27"/>
      <c r="G69" s="28"/>
      <c r="H69" s="28"/>
      <c r="I69" s="27"/>
    </row>
    <row r="70" spans="2:9" ht="11.25">
      <c r="B70" s="40" t="s">
        <v>37</v>
      </c>
      <c r="C70" s="40"/>
      <c r="D70" s="40"/>
      <c r="E70" s="41" t="s">
        <v>107</v>
      </c>
      <c r="F70" s="32" t="s">
        <v>15</v>
      </c>
      <c r="G70" s="42"/>
      <c r="H70" s="42"/>
      <c r="I70" s="27" t="s">
        <v>22</v>
      </c>
    </row>
    <row r="71" spans="2:9" ht="11.25">
      <c r="B71" s="40" t="s">
        <v>43</v>
      </c>
      <c r="C71" s="40"/>
      <c r="D71" s="40"/>
      <c r="E71" s="41" t="s">
        <v>44</v>
      </c>
      <c r="F71" s="32" t="s">
        <v>15</v>
      </c>
      <c r="G71" s="42">
        <v>0.3333333333333333</v>
      </c>
      <c r="H71" s="42"/>
      <c r="I71" s="27"/>
    </row>
    <row r="72" spans="2:9" ht="11.25">
      <c r="B72" s="40" t="s">
        <v>47</v>
      </c>
      <c r="C72" s="40"/>
      <c r="D72" s="40"/>
      <c r="E72" s="41" t="s">
        <v>104</v>
      </c>
      <c r="F72" s="32" t="s">
        <v>15</v>
      </c>
      <c r="G72" s="42">
        <v>0.3333333333333333</v>
      </c>
      <c r="H72" s="42"/>
      <c r="I72" s="27"/>
    </row>
    <row r="73" spans="2:9" ht="11.25">
      <c r="B73" s="40" t="s">
        <v>48</v>
      </c>
      <c r="C73" s="40"/>
      <c r="D73" s="40"/>
      <c r="E73" s="41" t="s">
        <v>120</v>
      </c>
      <c r="F73" s="32" t="s">
        <v>15</v>
      </c>
      <c r="G73" s="42">
        <v>0.3333333333333333</v>
      </c>
      <c r="H73" s="42"/>
      <c r="I73" s="27"/>
    </row>
    <row r="74" spans="2:9" ht="11.25">
      <c r="B74" s="40" t="s">
        <v>118</v>
      </c>
      <c r="C74" s="40"/>
      <c r="D74" s="40"/>
      <c r="E74" s="41" t="s">
        <v>119</v>
      </c>
      <c r="F74" s="32"/>
      <c r="G74" s="42"/>
      <c r="H74" s="42"/>
      <c r="I74" s="27"/>
    </row>
    <row r="75" spans="2:9" ht="11.25">
      <c r="B75" s="40" t="s">
        <v>125</v>
      </c>
      <c r="C75" s="40"/>
      <c r="D75" s="40"/>
      <c r="E75" s="41" t="s">
        <v>126</v>
      </c>
      <c r="F75" s="32"/>
      <c r="G75" s="42"/>
      <c r="H75" s="42"/>
      <c r="I75" s="27"/>
    </row>
    <row r="76" spans="2:9" ht="11.25">
      <c r="B76" s="40" t="s">
        <v>109</v>
      </c>
      <c r="C76" s="40"/>
      <c r="D76" s="40"/>
      <c r="E76" s="41" t="s">
        <v>110</v>
      </c>
      <c r="F76" s="32"/>
      <c r="G76" s="42"/>
      <c r="H76" s="42"/>
      <c r="I76" s="27"/>
    </row>
    <row r="77" spans="2:9" ht="7.5" customHeight="1">
      <c r="B77" s="18"/>
      <c r="C77" s="18"/>
      <c r="D77" s="18"/>
      <c r="E77" s="22"/>
      <c r="F77" s="27"/>
      <c r="G77" s="28"/>
      <c r="H77" s="28"/>
      <c r="I77" s="27"/>
    </row>
    <row r="78" spans="2:9" ht="11.25">
      <c r="B78" s="18"/>
      <c r="C78" s="18"/>
      <c r="D78" s="18"/>
      <c r="E78" s="1" t="s">
        <v>21</v>
      </c>
      <c r="F78" s="36">
        <f>COUNTA(F69:F77)</f>
        <v>4</v>
      </c>
      <c r="G78" s="37">
        <f>SUM(G69:G77)</f>
        <v>1</v>
      </c>
      <c r="H78" s="38">
        <f>SUM(H69:H77)</f>
        <v>0</v>
      </c>
      <c r="I78" s="36">
        <f>COUNTA(I69:I77)</f>
        <v>1</v>
      </c>
    </row>
    <row r="79" spans="2:9" ht="11.25">
      <c r="B79" s="10" t="s">
        <v>8</v>
      </c>
      <c r="C79" s="18"/>
      <c r="D79" s="18"/>
      <c r="E79" s="47"/>
      <c r="F79" s="12"/>
      <c r="G79" s="48"/>
      <c r="H79" s="49"/>
      <c r="I79" s="15"/>
    </row>
    <row r="80" spans="2:9" ht="11.25">
      <c r="B80" s="22"/>
      <c r="C80" s="18"/>
      <c r="D80" s="18"/>
      <c r="E80" s="22"/>
      <c r="F80" s="12"/>
      <c r="G80" s="50"/>
      <c r="H80" s="50"/>
      <c r="I80" s="51" t="s">
        <v>7</v>
      </c>
    </row>
    <row r="81" spans="2:9" ht="12" thickBot="1">
      <c r="B81" s="22"/>
      <c r="C81" s="10"/>
      <c r="D81" s="10"/>
      <c r="E81" s="1" t="s">
        <v>21</v>
      </c>
      <c r="F81" s="36">
        <f>F16+F25+F34+F47+F57+F67+F78</f>
        <v>15</v>
      </c>
      <c r="G81" s="52">
        <f>G16+G25+G34+G47+G57+G68+G78</f>
        <v>5</v>
      </c>
      <c r="H81" s="52">
        <f>H16+H25+H34+H47+H57+H68+H78</f>
        <v>0</v>
      </c>
      <c r="I81" s="36">
        <f>I16+I25+I34+I47+I57+I68+I78</f>
        <v>5</v>
      </c>
    </row>
    <row r="82" spans="2:9" ht="12.75" thickBot="1" thickTop="1">
      <c r="B82" s="53"/>
      <c r="C82" s="22"/>
      <c r="D82" s="22"/>
      <c r="E82" s="22"/>
      <c r="F82" s="1" t="s">
        <v>5</v>
      </c>
      <c r="G82" s="54">
        <f>IF((G81+H81)=0,"",G81/(G81+H81))</f>
        <v>1</v>
      </c>
      <c r="H82" s="54">
        <f>IF((G81+H81)=0,"",H81/(G81+H81))</f>
        <v>0</v>
      </c>
      <c r="I82" s="26"/>
    </row>
    <row r="83" spans="2:9" ht="12" thickTop="1">
      <c r="B83" s="53"/>
      <c r="C83" s="22"/>
      <c r="D83" s="22"/>
      <c r="E83" s="22"/>
      <c r="F83" s="12"/>
      <c r="G83" s="12"/>
      <c r="H83" s="12"/>
      <c r="I83" s="15"/>
    </row>
    <row r="85" ht="12" hidden="1" thickBot="1">
      <c r="B85" s="56" t="s">
        <v>26</v>
      </c>
    </row>
    <row r="86" ht="12" hidden="1" thickTop="1">
      <c r="B86" s="57" t="s">
        <v>19</v>
      </c>
    </row>
    <row r="87" ht="11.25" hidden="1">
      <c r="B87" s="57" t="s">
        <v>18</v>
      </c>
    </row>
    <row r="88" ht="11.25" hidden="1">
      <c r="B88" s="58" t="s">
        <v>20</v>
      </c>
    </row>
    <row r="89" ht="11.25" hidden="1"/>
    <row r="90" ht="12" hidden="1" thickBot="1">
      <c r="B90" s="56" t="s">
        <v>27</v>
      </c>
    </row>
    <row r="91" ht="12" hidden="1" thickTop="1">
      <c r="B91" s="57" t="s">
        <v>24</v>
      </c>
    </row>
    <row r="92" ht="11.25" hidden="1">
      <c r="B92" s="57" t="s">
        <v>25</v>
      </c>
    </row>
    <row r="93" ht="11.25" hidden="1">
      <c r="B93" s="57" t="s">
        <v>32</v>
      </c>
    </row>
    <row r="94" ht="11.25" hidden="1">
      <c r="B94" s="58" t="s">
        <v>50</v>
      </c>
    </row>
    <row r="95" ht="11.25" hidden="1"/>
    <row r="96" ht="12" hidden="1" thickBot="1">
      <c r="B96" s="56" t="s">
        <v>28</v>
      </c>
    </row>
    <row r="97" ht="12" hidden="1" thickTop="1">
      <c r="B97" s="57" t="s">
        <v>22</v>
      </c>
    </row>
    <row r="98" ht="11.25" hidden="1">
      <c r="B98" s="58"/>
    </row>
    <row r="99" ht="11.25" hidden="1"/>
    <row r="100" ht="12" hidden="1" thickBot="1">
      <c r="B100" s="56" t="s">
        <v>29</v>
      </c>
    </row>
    <row r="101" ht="12" hidden="1" thickTop="1">
      <c r="B101" s="57" t="s">
        <v>15</v>
      </c>
    </row>
    <row r="102" ht="11.25" hidden="1">
      <c r="B102" s="58"/>
    </row>
    <row r="103" ht="11.25" hidden="1"/>
    <row r="104" ht="12" hidden="1" thickBot="1">
      <c r="B104" s="56" t="s">
        <v>30</v>
      </c>
    </row>
    <row r="105" ht="12" hidden="1" thickTop="1">
      <c r="B105" s="57" t="s">
        <v>15</v>
      </c>
    </row>
    <row r="106" ht="11.25" hidden="1">
      <c r="B106" s="58"/>
    </row>
    <row r="107" ht="11.25" hidden="1"/>
    <row r="108" ht="12" hidden="1" thickBot="1">
      <c r="B108" s="56" t="s">
        <v>31</v>
      </c>
    </row>
    <row r="109" ht="12" hidden="1" thickTop="1">
      <c r="B109" s="57">
        <v>1</v>
      </c>
    </row>
    <row r="110" ht="11.25" hidden="1">
      <c r="B110" s="58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77:I77 F24:I24 F26:I26 I48 F46:I46 F35:I35 F33:I33 F67:I67 F56:I56 F58:I58 F69:I69 F10:I10 F15:I15 I17">
      <formula1>#REF!</formula1>
    </dataValidation>
    <dataValidation type="list" showInputMessage="1" showErrorMessage="1" sqref="F49:F55 F70:F76 F11:F14 F18:F23 F27:F32 F36:F45 F59:F66">
      <formula1>$B$101:$B$102</formula1>
    </dataValidation>
    <dataValidation type="list" showInputMessage="1" showErrorMessage="1" sqref="I70:I76 I59:I66 I11:I14 I18:I23 I27:I32 I36:I45 I49:I55">
      <formula1>$B$97:$B$98</formula1>
    </dataValidation>
    <dataValidation type="list" showInputMessage="1" showErrorMessage="1" sqref="D48">
      <formula1>$B$105:$B$106</formula1>
    </dataValidation>
    <dataValidation type="list" showInputMessage="1" showErrorMessage="1" sqref="D49:D55">
      <formula1>$B$86:$B$88</formula1>
    </dataValidation>
    <dataValidation type="list" showInputMessage="1" showErrorMessage="1" sqref="F48">
      <formula1>$B$109:$B$110</formula1>
    </dataValidation>
    <dataValidation type="list" showInputMessage="1" showErrorMessage="1" sqref="F4">
      <formula1>$B$91:$B$94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3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dzake</cp:lastModifiedBy>
  <cp:lastPrinted>2006-09-21T14:58:30Z</cp:lastPrinted>
  <dcterms:created xsi:type="dcterms:W3CDTF">2000-03-13T15:50:20Z</dcterms:created>
  <dcterms:modified xsi:type="dcterms:W3CDTF">2007-12-20T14:45:55Z</dcterms:modified>
  <cp:category/>
  <cp:version/>
  <cp:contentType/>
  <cp:contentStatus/>
</cp:coreProperties>
</file>