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'Vote'!$E$59:$I$67</definedName>
    <definedName name="clearIndREPVote">'Vote'!$G$59:$I$67</definedName>
    <definedName name="clearIOU">'Vote'!$E$27:$I$33</definedName>
    <definedName name="clearIOUVote">'Vote'!$G$27:$I$33</definedName>
    <definedName name="clearMarketers">'Vote'!$E$70:$I$76</definedName>
    <definedName name="clearMarketersVote">'Vote'!$G$70:$I$76</definedName>
    <definedName name="clearMuni">'Vote'!$E$18:$I$24</definedName>
    <definedName name="clearMuniVote">'Vote'!$G$18:$I$24</definedName>
    <definedName name="clearResidential">'Vote'!$E$49:$I$56</definedName>
    <definedName name="clearResidentialVote">'Vote'!$G$49:$I$56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'Vote'!$F$68</definedName>
    <definedName name="countIndREPAbstain">'Vote'!$I$68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'Vote'!$D$48</definedName>
    <definedName name="FailReason">'Vote'!$G$4</definedName>
    <definedName name="IndGen">'Vote'!$G$35:$I$47</definedName>
    <definedName name="IndREP">'Vote'!$G$58:$I$68</definedName>
    <definedName name="IOU">'Vote'!$G$26:$I$34</definedName>
    <definedName name="Marketers">'Vote'!$G$69:$I$77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'Vote'!$G$48:$I$57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<sst xmlns="http://schemas.openxmlformats.org/spreadsheetml/2006/main" count="168" uniqueCount="130">
  <si>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</si>
  <si>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</si>
  <si>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</si>
  <si>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</si>
  <si>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</si>
  <si>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</si>
  <si>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</si>
  <si>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</si>
  <si>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</si>
  <si>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</si>
  <si>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</si>
  <si>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</si>
  <si>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</si>
  <si>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</si>
  <si>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</si>
  <si>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</si>
  <si>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</si>
  <si>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</si>
  <si>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</si>
  <si>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</si>
  <si>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</si>
  <si>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</si>
  <si>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</si>
  <si>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</si>
  <si>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</si>
  <si>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</si>
  <si>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</si>
  <si>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</si>
  <si>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</si>
  <si>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</si>
  <si>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</si>
  <si>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</si>
  <si>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</si>
  <si>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</si>
  <si>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</si>
  <si>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</si>
  <si>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</si>
  <si>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</si>
  <si>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</si>
  <si>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</si>
  <si>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</si>
  <si>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</si>
  <si>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</si>
  <si>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</si>
  <si>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</si>
  <si>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</si>
  <si>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</si>
  <si>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</si>
  <si>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</si>
  <si>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</si>
  <si>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</si>
  <si>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</si>
  <si>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</si>
  <si>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</si>
  <si>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</si>
  <si>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</si>
  <si>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</si>
  <si>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</si>
  <si>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</si>
  <si>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</si>
  <si>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</si>
  <si>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</si>
  <si>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</si>
  <si>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</si>
  <si>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</si>
  <si>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</si>
  <si>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</si>
  <si>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</si>
  <si>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</si>
  <si>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</si>
  <si>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</si>
  <si>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</si>
  <si>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</si>
  <si>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TXU</t>
  </si>
  <si>
    <t>Town of Flower Mound</t>
  </si>
  <si>
    <t>Melanie Harden - N. Fehrenbach (P)*</t>
  </si>
  <si>
    <t>Bryan Texas Utilities</t>
  </si>
  <si>
    <t>First Choice Power</t>
  </si>
  <si>
    <t>FPL Energy</t>
  </si>
  <si>
    <t>Mark Bruce</t>
  </si>
  <si>
    <t>Direct Energy</t>
  </si>
  <si>
    <t>City of Allen</t>
  </si>
  <si>
    <t>Topaz</t>
  </si>
  <si>
    <t>Formosa Plastic Company</t>
  </si>
  <si>
    <t>Shannon Bowling - J. Reynolds (P)*</t>
  </si>
  <si>
    <t>Robert Thomas - J. Reynolds (P)*</t>
  </si>
  <si>
    <t>Version 2.3</t>
  </si>
  <si>
    <t>Eric Woelfel</t>
  </si>
  <si>
    <t>CPS San Antonio</t>
  </si>
  <si>
    <t>City of Eastland</t>
  </si>
  <si>
    <t>Don T. Wilson - C. Brewster (A)*</t>
  </si>
  <si>
    <t>Stephen Massey - C. Brewster (P)*</t>
  </si>
  <si>
    <t>Sharon Mays - Bob Wittmeyer (A)*</t>
  </si>
  <si>
    <t>DS Mai</t>
  </si>
  <si>
    <t>Vonzie Fore (A)*</t>
  </si>
  <si>
    <t>MEC</t>
  </si>
  <si>
    <t>L. Oelfinger</t>
  </si>
  <si>
    <t>Leonard Stanfield</t>
  </si>
  <si>
    <t>Bill Beck</t>
  </si>
  <si>
    <t>Eddy Reece</t>
  </si>
  <si>
    <t>Bob Spangler</t>
  </si>
  <si>
    <t>Brett Kruse</t>
  </si>
  <si>
    <t>Naomi Richard</t>
  </si>
  <si>
    <t>Rayburn Electric</t>
  </si>
  <si>
    <t>Don Blackburn</t>
  </si>
  <si>
    <t>Floyd Trefny</t>
  </si>
  <si>
    <t>Sid Guermouche</t>
  </si>
  <si>
    <t>Brad Trietsch</t>
  </si>
  <si>
    <t>Russell Lovelace</t>
  </si>
  <si>
    <t>Tony Kroskey</t>
  </si>
  <si>
    <t>Eagle Energy</t>
  </si>
  <si>
    <t>Rick Abernathy</t>
  </si>
  <si>
    <t>TNMP</t>
  </si>
  <si>
    <t>Mike Beck</t>
  </si>
  <si>
    <t>GEUS</t>
  </si>
  <si>
    <t>Rick Gillean</t>
  </si>
  <si>
    <t>Integrys Energy</t>
  </si>
  <si>
    <t>John Werner - J. Reynolds (P)*</t>
  </si>
  <si>
    <t>Dennis Caufield</t>
  </si>
  <si>
    <t>CitiGroup Energy, Inc.</t>
  </si>
  <si>
    <t>James Yu</t>
  </si>
  <si>
    <t>Pamela Zdenek</t>
  </si>
  <si>
    <t>Trina Ross</t>
  </si>
  <si>
    <t>Date:12/03/07</t>
  </si>
  <si>
    <t>Prepared by: Stacy Bridges</t>
  </si>
  <si>
    <t>Issue: Motion to approve NPRR084, Creating Amendment to Standard Form Market Participant Agreement as submitted</t>
  </si>
  <si>
    <t>Dan Bailey</t>
  </si>
  <si>
    <t>Kevin McEvoy</t>
  </si>
  <si>
    <t>Motion Carries</t>
  </si>
  <si>
    <t>2/3 of TPTF Votes = 4.67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</si>
</sst>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809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809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86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82.5" customHeight="1">
      <c r="A3" s="16"/>
      <c r="B3" s="59" t="s">
        <v>125</v>
      </c>
      <c r="C3" s="63"/>
      <c r="D3" s="63"/>
      <c r="E3" s="10"/>
      <c r="F3" s="5" t="s">
        <v>23</v>
      </c>
      <c r="G3" s="60" t="s">
        <v>128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2" t="s">
        <v>129</v>
      </c>
      <c r="H4" s="61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IF((G80+H80)=0,"",G80)</f>
        <v>7</v>
      </c>
      <c r="H5" s="20">
        <f>IF((G80+H80)=0,"",H80)</f>
        <v>0</v>
      </c>
      <c r="I5" s="21">
        <f>I80</f>
        <v>0</v>
      </c>
    </row>
    <row r="6" spans="2:9" ht="22.5" customHeight="1">
      <c r="B6" s="18" t="s">
        <v>124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109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96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102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103</v>
      </c>
      <c r="C14" s="30"/>
      <c r="D14" s="30"/>
      <c r="E14" s="34" t="s">
        <v>99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106</v>
      </c>
      <c r="F18" s="32"/>
      <c r="G18" s="42"/>
      <c r="H18" s="42"/>
      <c r="I18" s="27"/>
    </row>
    <row r="19" spans="2:9" ht="11.25">
      <c r="B19" s="40" t="s">
        <v>76</v>
      </c>
      <c r="C19" s="40"/>
      <c r="D19" s="40"/>
      <c r="E19" s="41"/>
      <c r="F19" s="32"/>
      <c r="G19" s="42"/>
      <c r="H19" s="42"/>
      <c r="I19" s="27"/>
    </row>
    <row r="20" spans="2:9" ht="11.25">
      <c r="B20" s="40" t="s">
        <v>69</v>
      </c>
      <c r="C20" s="40"/>
      <c r="D20" s="40"/>
      <c r="E20" s="41" t="s">
        <v>92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126</v>
      </c>
      <c r="F21" s="32" t="s">
        <v>15</v>
      </c>
      <c r="G21" s="42">
        <v>0.5</v>
      </c>
      <c r="H21" s="42"/>
      <c r="I21" s="27"/>
    </row>
    <row r="22" spans="2:9" ht="11.25">
      <c r="B22" s="40" t="s">
        <v>88</v>
      </c>
      <c r="C22" s="40"/>
      <c r="D22" s="40"/>
      <c r="E22" s="41" t="s">
        <v>97</v>
      </c>
      <c r="F22" s="32"/>
      <c r="G22" s="42"/>
      <c r="H22" s="42"/>
      <c r="I22" s="27"/>
    </row>
    <row r="23" spans="2:9" ht="11.25">
      <c r="B23" s="40" t="s">
        <v>114</v>
      </c>
      <c r="C23" s="40"/>
      <c r="D23" s="40"/>
      <c r="E23" s="41" t="s">
        <v>115</v>
      </c>
      <c r="F23" s="32" t="s">
        <v>15</v>
      </c>
      <c r="G23" s="42">
        <v>0.5</v>
      </c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118</v>
      </c>
      <c r="F27" s="32"/>
      <c r="G27" s="42"/>
      <c r="H27" s="42"/>
      <c r="I27" s="27"/>
    </row>
    <row r="28" spans="2:9" ht="11.25">
      <c r="B28" s="40" t="s">
        <v>77</v>
      </c>
      <c r="C28" s="40"/>
      <c r="D28" s="40"/>
      <c r="E28" s="41" t="s">
        <v>107</v>
      </c>
      <c r="F28" s="32" t="s">
        <v>15</v>
      </c>
      <c r="G28" s="42">
        <v>0.5</v>
      </c>
      <c r="H28" s="42"/>
      <c r="I28" s="27"/>
    </row>
    <row r="29" spans="2:9" ht="11.25">
      <c r="B29" s="40" t="s">
        <v>73</v>
      </c>
      <c r="C29" s="40"/>
      <c r="D29" s="40"/>
      <c r="E29" s="41" t="s">
        <v>104</v>
      </c>
      <c r="F29" s="32"/>
      <c r="G29" s="42"/>
      <c r="H29" s="42"/>
      <c r="I29" s="27"/>
    </row>
    <row r="30" spans="2:9" ht="11.25">
      <c r="B30" s="40" t="s">
        <v>73</v>
      </c>
      <c r="C30" s="40"/>
      <c r="D30" s="40"/>
      <c r="E30" s="41" t="s">
        <v>100</v>
      </c>
      <c r="F30" s="32"/>
      <c r="G30" s="42"/>
      <c r="H30" s="42"/>
      <c r="I30" s="27"/>
    </row>
    <row r="31" spans="2:9" ht="11.25">
      <c r="B31" s="40" t="s">
        <v>112</v>
      </c>
      <c r="C31" s="40"/>
      <c r="D31" s="40"/>
      <c r="E31" s="41" t="s">
        <v>113</v>
      </c>
      <c r="F31" s="32"/>
      <c r="G31" s="42"/>
      <c r="H31" s="42"/>
      <c r="I31" s="27"/>
    </row>
    <row r="32" spans="2:9" ht="11.25">
      <c r="B32" s="40" t="s">
        <v>62</v>
      </c>
      <c r="C32" s="43"/>
      <c r="D32" s="43"/>
      <c r="E32" s="41" t="s">
        <v>122</v>
      </c>
      <c r="F32" s="32" t="s">
        <v>15</v>
      </c>
      <c r="G32" s="42">
        <v>0.5</v>
      </c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2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93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82</v>
      </c>
      <c r="C38" s="40"/>
      <c r="D38" s="40"/>
      <c r="E38" s="41" t="s">
        <v>98</v>
      </c>
      <c r="F38" s="32"/>
      <c r="G38" s="42"/>
      <c r="H38" s="42"/>
      <c r="I38" s="27"/>
    </row>
    <row r="39" spans="2:9" ht="11.25">
      <c r="B39" s="40" t="s">
        <v>78</v>
      </c>
      <c r="C39" s="40"/>
      <c r="D39" s="40"/>
      <c r="E39" s="41" t="s">
        <v>79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101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83</v>
      </c>
      <c r="C42" s="40"/>
      <c r="D42" s="40"/>
      <c r="E42" s="41" t="s">
        <v>87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72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/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 t="s">
        <v>15</v>
      </c>
      <c r="G49" s="42">
        <v>0.5</v>
      </c>
      <c r="H49" s="42"/>
      <c r="I49" s="27"/>
    </row>
    <row r="50" spans="2:9" ht="11.25">
      <c r="B50" s="40" t="s">
        <v>81</v>
      </c>
      <c r="C50" s="43"/>
      <c r="D50" s="46" t="s">
        <v>19</v>
      </c>
      <c r="E50" s="41" t="s">
        <v>91</v>
      </c>
      <c r="F50" s="32"/>
      <c r="G50" s="42"/>
      <c r="H50" s="42"/>
      <c r="I50" s="27"/>
    </row>
    <row r="51" spans="2:9" ht="11.25">
      <c r="B51" s="40" t="s">
        <v>89</v>
      </c>
      <c r="C51" s="43"/>
      <c r="D51" s="46" t="s">
        <v>19</v>
      </c>
      <c r="E51" s="41" t="s">
        <v>90</v>
      </c>
      <c r="F51" s="32"/>
      <c r="G51" s="42"/>
      <c r="H51" s="42"/>
      <c r="I51" s="27"/>
    </row>
    <row r="52" spans="2:9" ht="11.25">
      <c r="B52" s="40" t="s">
        <v>74</v>
      </c>
      <c r="C52" s="43"/>
      <c r="D52" s="46" t="s">
        <v>19</v>
      </c>
      <c r="E52" s="41" t="s">
        <v>75</v>
      </c>
      <c r="F52" s="32" t="s">
        <v>15</v>
      </c>
      <c r="G52" s="42">
        <v>0.5</v>
      </c>
      <c r="H52" s="42"/>
      <c r="I52" s="27"/>
    </row>
    <row r="53" spans="2:9" ht="11.25">
      <c r="B53" s="40" t="s">
        <v>70</v>
      </c>
      <c r="C53" s="43"/>
      <c r="D53" s="46" t="s">
        <v>18</v>
      </c>
      <c r="E53" s="41"/>
      <c r="F53" s="32"/>
      <c r="G53" s="42"/>
      <c r="H53" s="42"/>
      <c r="I53" s="27"/>
    </row>
    <row r="54" spans="2:9" ht="11.25">
      <c r="B54" s="40" t="s">
        <v>51</v>
      </c>
      <c r="C54" s="43"/>
      <c r="D54" s="46" t="s">
        <v>20</v>
      </c>
      <c r="E54" s="41" t="s">
        <v>71</v>
      </c>
      <c r="F54" s="32"/>
      <c r="G54" s="42"/>
      <c r="H54" s="42"/>
      <c r="I54" s="27"/>
    </row>
    <row r="55" spans="2:9" ht="11.25">
      <c r="B55" s="40"/>
      <c r="C55" s="43"/>
      <c r="D55" s="46"/>
      <c r="E55" s="41"/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COUNTA(F49:F56)</f>
        <v>2</v>
      </c>
      <c r="G57" s="37">
        <f>SUM(G48:G56)</f>
        <v>1</v>
      </c>
      <c r="H57" s="38">
        <f>SUM(H48:H56)</f>
        <v>0</v>
      </c>
      <c r="I57" s="36">
        <f>COUNTA(I48:I56)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41</v>
      </c>
      <c r="C59" s="40"/>
      <c r="D59" s="40"/>
      <c r="E59" s="41" t="s">
        <v>61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64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65</v>
      </c>
      <c r="C61" s="40"/>
      <c r="D61" s="40"/>
      <c r="E61" s="41" t="s">
        <v>68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80</v>
      </c>
      <c r="C62" s="40"/>
      <c r="D62" s="40"/>
      <c r="E62" s="41" t="s">
        <v>94</v>
      </c>
      <c r="F62" s="32"/>
      <c r="G62" s="42"/>
      <c r="H62" s="42"/>
      <c r="I62" s="27"/>
    </row>
    <row r="63" spans="2:9" ht="11.25">
      <c r="B63" s="40" t="s">
        <v>66</v>
      </c>
      <c r="C63" s="40"/>
      <c r="D63" s="40"/>
      <c r="E63" s="41" t="s">
        <v>67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56</v>
      </c>
      <c r="C64" s="40"/>
      <c r="D64" s="40"/>
      <c r="E64" s="41" t="s">
        <v>84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58</v>
      </c>
      <c r="C65" s="40"/>
      <c r="D65" s="40"/>
      <c r="E65" s="41" t="s">
        <v>85</v>
      </c>
      <c r="F65" s="32" t="s">
        <v>15</v>
      </c>
      <c r="G65" s="42">
        <v>0.14285714285714285</v>
      </c>
      <c r="H65" s="42"/>
      <c r="I65" s="27"/>
    </row>
    <row r="66" spans="2:9" ht="11.25">
      <c r="B66" s="40" t="s">
        <v>116</v>
      </c>
      <c r="C66" s="40"/>
      <c r="D66" s="40"/>
      <c r="E66" s="41" t="s">
        <v>117</v>
      </c>
      <c r="F66" s="32" t="s">
        <v>15</v>
      </c>
      <c r="G66" s="42">
        <v>0.14285714285714285</v>
      </c>
      <c r="H66" s="42"/>
      <c r="I66" s="27"/>
    </row>
    <row r="67" spans="2:9" ht="6.75" customHeight="1">
      <c r="B67" s="18"/>
      <c r="C67" s="10"/>
      <c r="D67" s="10"/>
      <c r="E67" s="22"/>
      <c r="F67" s="27"/>
      <c r="G67" s="28"/>
      <c r="H67" s="28"/>
      <c r="I67" s="27"/>
    </row>
    <row r="68" spans="2:9" ht="11.25">
      <c r="B68" s="22"/>
      <c r="C68" s="18"/>
      <c r="D68" s="18"/>
      <c r="E68" s="1" t="s">
        <v>21</v>
      </c>
      <c r="F68" s="36">
        <f>COUNTA(F58:F67)</f>
        <v>7</v>
      </c>
      <c r="G68" s="37">
        <f>SUM(G58:G67)</f>
        <v>0.9999999999999998</v>
      </c>
      <c r="H68" s="38">
        <f>SUM(H58:H67)</f>
        <v>0</v>
      </c>
      <c r="I68" s="36">
        <f>COUNTA(I58:I67)</f>
        <v>0</v>
      </c>
    </row>
    <row r="69" spans="2:9" ht="11.25">
      <c r="B69" s="10" t="s">
        <v>12</v>
      </c>
      <c r="C69" s="10"/>
      <c r="D69" s="10"/>
      <c r="E69" s="22"/>
      <c r="F69" s="27"/>
      <c r="G69" s="28"/>
      <c r="H69" s="28"/>
      <c r="I69" s="27"/>
    </row>
    <row r="70" spans="2:9" ht="11.25">
      <c r="B70" s="40" t="s">
        <v>37</v>
      </c>
      <c r="C70" s="40"/>
      <c r="D70" s="40"/>
      <c r="E70" s="41" t="s">
        <v>108</v>
      </c>
      <c r="F70" s="32" t="s">
        <v>15</v>
      </c>
      <c r="G70" s="42">
        <v>0.25</v>
      </c>
      <c r="H70" s="42"/>
      <c r="I70" s="27"/>
    </row>
    <row r="71" spans="2:9" ht="11.25">
      <c r="B71" s="40" t="s">
        <v>43</v>
      </c>
      <c r="C71" s="40"/>
      <c r="D71" s="40"/>
      <c r="E71" s="41" t="s">
        <v>127</v>
      </c>
      <c r="F71" s="32" t="s">
        <v>15</v>
      </c>
      <c r="G71" s="42">
        <v>0.25</v>
      </c>
      <c r="H71" s="42"/>
      <c r="I71" s="27"/>
    </row>
    <row r="72" spans="2:9" ht="11.25">
      <c r="B72" s="40" t="s">
        <v>46</v>
      </c>
      <c r="C72" s="40"/>
      <c r="D72" s="40"/>
      <c r="E72" s="41" t="s">
        <v>105</v>
      </c>
      <c r="F72" s="32" t="s">
        <v>15</v>
      </c>
      <c r="G72" s="42">
        <v>0.25</v>
      </c>
      <c r="H72" s="42"/>
      <c r="I72" s="27"/>
    </row>
    <row r="73" spans="2:9" ht="11.25">
      <c r="B73" s="40" t="s">
        <v>47</v>
      </c>
      <c r="C73" s="40"/>
      <c r="D73" s="40"/>
      <c r="E73" s="41" t="s">
        <v>121</v>
      </c>
      <c r="F73" s="32" t="s">
        <v>15</v>
      </c>
      <c r="G73" s="42">
        <v>0.25</v>
      </c>
      <c r="H73" s="42"/>
      <c r="I73" s="27"/>
    </row>
    <row r="74" spans="2:9" ht="11.25">
      <c r="B74" s="40" t="s">
        <v>119</v>
      </c>
      <c r="C74" s="40"/>
      <c r="D74" s="40"/>
      <c r="E74" s="41" t="s">
        <v>120</v>
      </c>
      <c r="F74" s="32"/>
      <c r="G74" s="42"/>
      <c r="H74" s="42"/>
      <c r="I74" s="27"/>
    </row>
    <row r="75" spans="2:9" ht="11.25">
      <c r="B75" s="40" t="s">
        <v>110</v>
      </c>
      <c r="C75" s="40"/>
      <c r="D75" s="40"/>
      <c r="E75" s="41" t="s">
        <v>111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COUNTA(F69:F76)</f>
        <v>4</v>
      </c>
      <c r="G77" s="37">
        <f>SUM(G69:G76)</f>
        <v>1</v>
      </c>
      <c r="H77" s="38">
        <f>SUM(H69:H76)</f>
        <v>0</v>
      </c>
      <c r="I77" s="36">
        <f>COUNTA(I69:I76)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F16+F25+F34+F47+F57+F67+F77</f>
        <v>13</v>
      </c>
      <c r="G80" s="52">
        <f>G16+G25+G34+G47+G57+G68+G77</f>
        <v>7</v>
      </c>
      <c r="H80" s="52">
        <f>H16+H25+H34+H47+H57+H68+H77</f>
        <v>0</v>
      </c>
      <c r="I80" s="36">
        <f>I16+I25+I34+I47+I57+I68+I77</f>
        <v>0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26:I26 F46:I46 I48 F35:I35 F33:I33 F67:I67 F56:I56 F58:I58 F69:I69 F15:I15 F10:I10 I17 F24:I24">
      <formula1>#REF!</formula1>
    </dataValidation>
    <dataValidation type="list" showInputMessage="1" showErrorMessage="1" sqref="F49:F55 F59:F66 F36:F45 F27:F32 F18:F23 F11:F14 F70:F75">
      <formula1>$B$100:$B$101</formula1>
    </dataValidation>
    <dataValidation type="list" showInputMessage="1" showErrorMessage="1" sqref="I70:I75 I49:I55 I36:I45 I27:I32 I18:I23 I11:I14 I59:I66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5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dzake</cp:lastModifiedBy>
  <cp:lastPrinted>2006-09-21T14:58:30Z</cp:lastPrinted>
  <dcterms:created xsi:type="dcterms:W3CDTF">2000-03-13T15:50:20Z</dcterms:created>
  <dcterms:modified xsi:type="dcterms:W3CDTF">2007-12-05T20:05:06Z</dcterms:modified>
  <cp:category/>
  <cp:version/>
  <cp:contentType/>
  <cp:contentStatus/>
</cp:coreProperties>
</file>