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6405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<sst xmlns="http://schemas.openxmlformats.org/spreadsheetml/2006/main" count="150" uniqueCount="104">
  <si>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</si>
  <si>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</si>
  <si>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</si>
  <si>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</si>
  <si>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</si>
  <si>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</si>
  <si>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</si>
  <si>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</si>
  <si>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</si>
  <si>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Prepared by:</t>
  </si>
  <si>
    <t xml:space="preserve">Coop 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</si>
  <si>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</si>
  <si>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</si>
  <si>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</si>
  <si>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</si>
  <si>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</si>
  <si>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</si>
  <si>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</si>
  <si>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</si>
  <si>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</si>
  <si>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</si>
  <si>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</si>
  <si>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Calpine Corporation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</si>
  <si>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</si>
  <si>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</si>
  <si>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</si>
  <si>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</si>
  <si>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</si>
  <si>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</si>
  <si>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</si>
  <si>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</si>
  <si>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</si>
  <si>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</si>
  <si>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</si>
  <si>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</si>
  <si>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Brazos Electric Power Cooperative, Inc.</t>
  </si>
  <si>
    <t>Lower Colorado River Authority</t>
  </si>
  <si>
    <t>Total Abstentions</t>
  </si>
  <si>
    <t>TAC Vote:</t>
  </si>
  <si>
    <t>n</t>
  </si>
  <si>
    <t>Nueces Electric Cooperative, Inc.</t>
  </si>
  <si>
    <t>John L. Sims</t>
  </si>
  <si>
    <t>Denton Municipal Electric</t>
  </si>
  <si>
    <t>Bryan Texas Utilities</t>
  </si>
  <si>
    <t>First Choice Power, Inc.</t>
  </si>
  <si>
    <t>Residential Consumer</t>
  </si>
  <si>
    <t>Office of Public Utility Counsel</t>
  </si>
  <si>
    <t>Austin White Lime Company</t>
  </si>
  <si>
    <t xml:space="preserve">Sharon Mays </t>
  </si>
  <si>
    <t xml:space="preserve">Randy Jones </t>
  </si>
  <si>
    <t xml:space="preserve">Read Comstock </t>
  </si>
  <si>
    <t xml:space="preserve">Laurie Pappas </t>
  </si>
  <si>
    <t>Richard Ross</t>
  </si>
  <si>
    <t>CPS Energy</t>
  </si>
  <si>
    <t xml:space="preserve">Date: </t>
  </si>
  <si>
    <t>Strategic Energy, LLC</t>
  </si>
  <si>
    <t>Tri Eagle Energy LP</t>
  </si>
  <si>
    <t>Cirro Group</t>
  </si>
  <si>
    <t>Kristy Ashley</t>
  </si>
  <si>
    <t>South Texas Electric Cooperative, Inc.</t>
  </si>
  <si>
    <t>Municipals</t>
  </si>
  <si>
    <t>Indepent Generators</t>
  </si>
  <si>
    <t>Independent Retail Electric Providers</t>
  </si>
  <si>
    <t>Star Electricity dba StarTex Power</t>
  </si>
  <si>
    <t>Exelon Generation Company, LLC</t>
  </si>
  <si>
    <t>Coral Power, LLC</t>
  </si>
  <si>
    <t>Version 2.0</t>
  </si>
  <si>
    <t>Mark Walker</t>
  </si>
  <si>
    <t>2007 TAC Voting Spreadsheet</t>
  </si>
  <si>
    <t>Brad Belk</t>
  </si>
  <si>
    <t>Les Barrow</t>
  </si>
  <si>
    <t>Tom Hancock</t>
  </si>
  <si>
    <t>American Electric Power</t>
  </si>
  <si>
    <t>FPL Energy</t>
  </si>
  <si>
    <t>Mark Bruce</t>
  </si>
  <si>
    <t>NRG Texas</t>
  </si>
  <si>
    <t>Chris Brewster</t>
  </si>
  <si>
    <t>Phillip Boyd</t>
  </si>
  <si>
    <t>City of Eastland</t>
  </si>
  <si>
    <t>City of Lewisville</t>
  </si>
  <si>
    <t>Bill Smith</t>
  </si>
  <si>
    <t>Air Liquide Large Industries US LP</t>
  </si>
  <si>
    <t>George Arnold</t>
  </si>
  <si>
    <t>Chris Ray</t>
  </si>
  <si>
    <t>Fulcrum Power Services LP</t>
  </si>
  <si>
    <t>Bob Helton</t>
  </si>
  <si>
    <t xml:space="preserve">Hugh Lenox </t>
  </si>
  <si>
    <t xml:space="preserve">William Lewis </t>
  </si>
  <si>
    <t xml:space="preserve">Marcie Zlotnik </t>
  </si>
  <si>
    <t xml:space="preserve">Jeff Brown </t>
  </si>
  <si>
    <t>International Power America</t>
  </si>
  <si>
    <t>Oscar Robinson</t>
  </si>
  <si>
    <t xml:space="preserve">Mark Dreyfus </t>
  </si>
  <si>
    <t>Brandon Whittle</t>
  </si>
  <si>
    <t>DB Energy Trading</t>
  </si>
  <si>
    <t>Steven Moss</t>
  </si>
  <si>
    <t>Brad Jones</t>
  </si>
  <si>
    <t>Luminant Energy</t>
  </si>
  <si>
    <t>Henry Wood  (alt Clif Lange)</t>
  </si>
  <si>
    <t xml:space="preserve">John Houston </t>
  </si>
  <si>
    <t>Marty Downey (proxy M Zlotnik)</t>
  </si>
  <si>
    <t>Issue: RRS Motion</t>
  </si>
  <si>
    <t>Motion Passes</t>
  </si>
  <si>
    <t>67% of non-abst TAC Votes = 20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</si>
</sst>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7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/>
    </xf>
    <xf numFmtId="14" fontId="1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1" fontId="3" fillId="5" borderId="2" xfId="21" applyNumberFormat="1" applyFont="1" applyFill="1" applyBorder="1" applyAlignment="1">
      <alignment horizontal="center" vertical="center"/>
    </xf>
    <xf numFmtId="167" fontId="3" fillId="0" borderId="3" xfId="2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/>
    </xf>
    <xf numFmtId="167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>
      <alignment horizontal="center"/>
    </xf>
    <xf numFmtId="1" fontId="1" fillId="7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3" fillId="3" borderId="0" xfId="0" applyFont="1" applyFill="1" applyAlignment="1">
      <alignment horizontal="center"/>
    </xf>
    <xf numFmtId="1" fontId="3" fillId="8" borderId="4" xfId="0" applyNumberFormat="1" applyFont="1" applyFill="1" applyBorder="1" applyAlignment="1">
      <alignment horizontal="center"/>
    </xf>
    <xf numFmtId="1" fontId="3" fillId="8" borderId="5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1" fontId="1" fillId="7" borderId="0" xfId="0" applyNumberFormat="1" applyFont="1" applyFill="1" applyAlignment="1">
      <alignment horizontal="center"/>
    </xf>
    <xf numFmtId="0" fontId="2" fillId="6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/>
    </xf>
    <xf numFmtId="0" fontId="1" fillId="3" borderId="0" xfId="0" applyFont="1" applyFill="1" applyAlignment="1">
      <alignment horizontal="right"/>
    </xf>
    <xf numFmtId="1" fontId="2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7" borderId="0" xfId="0" applyFont="1" applyFill="1" applyAlignment="1">
      <alignment wrapText="1"/>
    </xf>
    <xf numFmtId="0" fontId="1" fillId="9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workbookViewId="0" topLeftCell="C1">
      <pane ySplit="8" topLeftCell="BM46" activePane="bottomLeft" state="frozen"/>
      <selection pane="topLeft" activeCell="A1" sqref="A1"/>
      <selection pane="bottomLeft" activeCell="G51" sqref="G51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66</v>
      </c>
    </row>
    <row r="2" spans="2:9" ht="18" customHeight="1">
      <c r="B2" s="4" t="s">
        <v>68</v>
      </c>
      <c r="C2" s="55"/>
      <c r="D2" s="55"/>
      <c r="E2" s="4"/>
      <c r="F2" s="6"/>
      <c r="G2" s="7" t="s">
        <v>5</v>
      </c>
      <c r="H2" s="8"/>
      <c r="I2" s="6"/>
    </row>
    <row r="3" spans="1:9" ht="22.5" customHeight="1">
      <c r="A3" s="9"/>
      <c r="B3" s="4" t="s">
        <v>101</v>
      </c>
      <c r="C3" s="55"/>
      <c r="D3" s="55"/>
      <c r="E3" s="4"/>
      <c r="F3" s="10" t="s">
        <v>25</v>
      </c>
      <c r="G3" s="56" t="s">
        <v>102</v>
      </c>
      <c r="H3" s="57"/>
      <c r="I3" s="6"/>
    </row>
    <row r="4" spans="1:9" ht="23.25" customHeight="1">
      <c r="A4" s="9"/>
      <c r="B4" s="4"/>
      <c r="C4" s="5"/>
      <c r="D4" s="5"/>
      <c r="E4" s="4"/>
      <c r="F4" s="11" t="s">
        <v>34</v>
      </c>
      <c r="G4" s="58" t="s">
        <v>103</v>
      </c>
      <c r="H4" s="57"/>
      <c r="I4" s="12" t="s">
        <v>37</v>
      </c>
    </row>
    <row r="5" spans="1:9" ht="23.25" customHeight="1">
      <c r="A5" s="9"/>
      <c r="B5" s="13" t="s">
        <v>54</v>
      </c>
      <c r="C5" s="14"/>
      <c r="D5" s="5"/>
      <c r="E5" s="4"/>
      <c r="F5" s="15" t="s">
        <v>38</v>
      </c>
      <c r="G5" s="16">
        <f>IF((G63+H63)=0,"",G63)</f>
        <v>23</v>
      </c>
      <c r="H5" s="16">
        <f>IF((G63+H63)=0,"",H63)</f>
        <v>6</v>
      </c>
      <c r="I5" s="16">
        <f>I63</f>
        <v>1</v>
      </c>
    </row>
    <row r="6" spans="2:9" ht="22.5" customHeight="1">
      <c r="B6" s="13" t="s">
        <v>9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12</v>
      </c>
      <c r="H8" s="20" t="s">
        <v>13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10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40</v>
      </c>
      <c r="C11" s="24"/>
      <c r="D11" s="24"/>
      <c r="E11" s="25" t="s">
        <v>41</v>
      </c>
      <c r="F11" s="26" t="s">
        <v>15</v>
      </c>
      <c r="G11" s="27">
        <v>1</v>
      </c>
      <c r="H11" s="27"/>
      <c r="I11" s="21"/>
    </row>
    <row r="12" spans="2:9" s="23" customFormat="1" ht="12.75">
      <c r="B12" s="24" t="s">
        <v>35</v>
      </c>
      <c r="C12" s="24"/>
      <c r="D12" s="24"/>
      <c r="E12" s="25" t="s">
        <v>86</v>
      </c>
      <c r="F12" s="26" t="s">
        <v>15</v>
      </c>
      <c r="G12" s="27">
        <v>1</v>
      </c>
      <c r="H12" s="27"/>
      <c r="I12" s="21"/>
    </row>
    <row r="13" spans="2:9" s="23" customFormat="1" ht="12.75">
      <c r="B13" s="24" t="s">
        <v>36</v>
      </c>
      <c r="C13" s="24"/>
      <c r="D13" s="24"/>
      <c r="E13" s="25" t="s">
        <v>69</v>
      </c>
      <c r="F13" s="26" t="s">
        <v>15</v>
      </c>
      <c r="G13" s="27">
        <v>1</v>
      </c>
      <c r="H13" s="27"/>
      <c r="I13" s="21"/>
    </row>
    <row r="14" spans="2:9" s="23" customFormat="1" ht="12.75">
      <c r="B14" s="24" t="s">
        <v>59</v>
      </c>
      <c r="C14" s="24"/>
      <c r="D14" s="24"/>
      <c r="E14" s="25" t="s">
        <v>98</v>
      </c>
      <c r="F14" s="26" t="s">
        <v>15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21</v>
      </c>
      <c r="F16" s="29">
        <f>COUNTA(F10:F15)</f>
        <v>4</v>
      </c>
      <c r="G16" s="30">
        <f>SUM(G10:G15)</f>
        <v>4</v>
      </c>
      <c r="H16" s="31">
        <f>SUM(H10:H15)</f>
        <v>0</v>
      </c>
      <c r="I16" s="29">
        <f>COUNTA(I10:I15)</f>
        <v>0</v>
      </c>
    </row>
    <row r="17" spans="2:9" ht="12.75">
      <c r="B17" s="4" t="s">
        <v>60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14</v>
      </c>
      <c r="C18" s="33"/>
      <c r="D18" s="33"/>
      <c r="E18" s="34" t="s">
        <v>92</v>
      </c>
      <c r="F18" s="26" t="s">
        <v>15</v>
      </c>
      <c r="G18" s="35">
        <v>1</v>
      </c>
      <c r="H18" s="35"/>
      <c r="I18" s="21"/>
    </row>
    <row r="19" spans="2:9" ht="12.75">
      <c r="B19" s="33" t="s">
        <v>53</v>
      </c>
      <c r="C19" s="33"/>
      <c r="D19" s="33"/>
      <c r="E19" s="34" t="s">
        <v>70</v>
      </c>
      <c r="F19" s="26" t="s">
        <v>15</v>
      </c>
      <c r="G19" s="35">
        <v>1</v>
      </c>
      <c r="H19" s="35"/>
      <c r="I19" s="21"/>
    </row>
    <row r="20" spans="2:9" ht="12.75">
      <c r="B20" s="33" t="s">
        <v>42</v>
      </c>
      <c r="C20" s="33"/>
      <c r="D20" s="33"/>
      <c r="E20" s="34" t="s">
        <v>48</v>
      </c>
      <c r="F20" s="26" t="s">
        <v>15</v>
      </c>
      <c r="G20" s="35">
        <v>1</v>
      </c>
      <c r="H20" s="35"/>
      <c r="I20" s="21"/>
    </row>
    <row r="21" spans="2:9" ht="12.75">
      <c r="B21" s="33" t="s">
        <v>43</v>
      </c>
      <c r="C21" s="33"/>
      <c r="D21" s="33"/>
      <c r="E21" s="34" t="s">
        <v>71</v>
      </c>
      <c r="F21" s="26" t="s">
        <v>15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21</v>
      </c>
      <c r="F23" s="29">
        <f>COUNTA(F17:F22)</f>
        <v>4</v>
      </c>
      <c r="G23" s="30">
        <f>SUM(G17:G22)</f>
        <v>4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97</v>
      </c>
      <c r="C25" s="33"/>
      <c r="D25" s="33"/>
      <c r="E25" s="53" t="s">
        <v>96</v>
      </c>
      <c r="F25" s="26" t="s">
        <v>15</v>
      </c>
      <c r="G25" s="35">
        <v>1</v>
      </c>
      <c r="H25" s="35"/>
      <c r="I25" s="21"/>
    </row>
    <row r="26" spans="2:9" ht="12.75">
      <c r="B26" s="33" t="s">
        <v>23</v>
      </c>
      <c r="C26" s="33"/>
      <c r="D26" s="33"/>
      <c r="E26" s="34" t="s">
        <v>99</v>
      </c>
      <c r="F26" s="26" t="s">
        <v>15</v>
      </c>
      <c r="G26" s="35">
        <v>1</v>
      </c>
      <c r="H26" s="35"/>
      <c r="I26" s="21"/>
    </row>
    <row r="27" spans="2:9" ht="12.75">
      <c r="B27" s="33" t="s">
        <v>72</v>
      </c>
      <c r="C27" s="33"/>
      <c r="D27" s="33"/>
      <c r="E27" s="34" t="s">
        <v>52</v>
      </c>
      <c r="F27" s="26" t="s">
        <v>15</v>
      </c>
      <c r="G27" s="35">
        <v>1</v>
      </c>
      <c r="H27" s="35"/>
      <c r="I27" s="21"/>
    </row>
    <row r="28" spans="2:9" ht="12.75">
      <c r="B28" s="33" t="s">
        <v>44</v>
      </c>
      <c r="C28" s="36"/>
      <c r="D28" s="36"/>
      <c r="E28" s="34" t="s">
        <v>95</v>
      </c>
      <c r="F28" s="26" t="s">
        <v>15</v>
      </c>
      <c r="G28" s="35">
        <v>1</v>
      </c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21</v>
      </c>
      <c r="F30" s="29">
        <f>COUNTA(F24:F29)</f>
        <v>4</v>
      </c>
      <c r="G30" s="30">
        <f>SUM(G24:G29)</f>
        <v>4</v>
      </c>
      <c r="H30" s="31">
        <f>SUM(H24:H29)</f>
        <v>0</v>
      </c>
      <c r="I30" s="29">
        <f>COUNTA(I24:I29)</f>
        <v>0</v>
      </c>
    </row>
    <row r="31" spans="2:9" ht="12.75">
      <c r="B31" s="4" t="s">
        <v>61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73</v>
      </c>
      <c r="C32" s="33"/>
      <c r="D32" s="33"/>
      <c r="E32" s="34" t="s">
        <v>74</v>
      </c>
      <c r="F32" s="26" t="s">
        <v>15</v>
      </c>
      <c r="G32" s="35">
        <v>1</v>
      </c>
      <c r="H32" s="35"/>
      <c r="I32" s="21"/>
    </row>
    <row r="33" spans="2:9" ht="12.75">
      <c r="B33" s="33" t="s">
        <v>90</v>
      </c>
      <c r="C33" s="33"/>
      <c r="D33" s="33"/>
      <c r="E33" s="34" t="s">
        <v>85</v>
      </c>
      <c r="F33" s="26" t="s">
        <v>15</v>
      </c>
      <c r="G33" s="35">
        <v>1</v>
      </c>
      <c r="H33" s="35"/>
      <c r="I33" s="21"/>
    </row>
    <row r="34" spans="2:9" ht="12.75">
      <c r="B34" s="33" t="s">
        <v>22</v>
      </c>
      <c r="C34" s="33"/>
      <c r="D34" s="33"/>
      <c r="E34" s="34" t="s">
        <v>49</v>
      </c>
      <c r="F34" s="26" t="s">
        <v>15</v>
      </c>
      <c r="G34" s="35">
        <v>1</v>
      </c>
      <c r="H34" s="35"/>
      <c r="I34" s="21"/>
    </row>
    <row r="35" spans="2:9" ht="12.75">
      <c r="B35" s="33" t="s">
        <v>75</v>
      </c>
      <c r="C35" s="33"/>
      <c r="D35" s="33"/>
      <c r="E35" s="34" t="s">
        <v>67</v>
      </c>
      <c r="F35" s="26" t="s">
        <v>15</v>
      </c>
      <c r="G35" s="35">
        <v>1</v>
      </c>
      <c r="H35" s="35"/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21</v>
      </c>
      <c r="F37" s="29">
        <f>COUNTA(F31:F36)</f>
        <v>4</v>
      </c>
      <c r="G37" s="30">
        <f>SUM(G31:G36)</f>
        <v>4</v>
      </c>
      <c r="H37" s="31">
        <f>SUM(H31:H36)</f>
        <v>0</v>
      </c>
      <c r="I37" s="29">
        <f>COUNTA(I31:I36)</f>
        <v>0</v>
      </c>
    </row>
    <row r="38" spans="2:9" ht="13.5" customHeight="1">
      <c r="B38" s="4" t="s">
        <v>2</v>
      </c>
      <c r="C38" s="15" t="s">
        <v>16</v>
      </c>
      <c r="D38" s="37" t="s">
        <v>39</v>
      </c>
      <c r="E38" s="38" t="s">
        <v>17</v>
      </c>
      <c r="F38" s="39">
        <v>1</v>
      </c>
      <c r="G38" s="40"/>
      <c r="H38" s="41"/>
      <c r="I38" s="21"/>
    </row>
    <row r="39" spans="2:9" ht="12.75">
      <c r="B39" s="33" t="s">
        <v>45</v>
      </c>
      <c r="C39" s="36"/>
      <c r="D39" s="42" t="s">
        <v>18</v>
      </c>
      <c r="E39" s="34" t="s">
        <v>82</v>
      </c>
      <c r="F39" s="26" t="s">
        <v>15</v>
      </c>
      <c r="G39" s="35"/>
      <c r="H39" s="35">
        <v>1</v>
      </c>
      <c r="I39" s="21"/>
    </row>
    <row r="40" spans="2:9" ht="12.75">
      <c r="B40" s="33" t="s">
        <v>46</v>
      </c>
      <c r="C40" s="36"/>
      <c r="D40" s="42" t="s">
        <v>18</v>
      </c>
      <c r="E40" s="34" t="s">
        <v>51</v>
      </c>
      <c r="F40" s="26" t="s">
        <v>15</v>
      </c>
      <c r="G40" s="35"/>
      <c r="H40" s="35">
        <v>1</v>
      </c>
      <c r="I40" s="21"/>
    </row>
    <row r="41" spans="2:9" ht="12.75">
      <c r="B41" s="33" t="s">
        <v>78</v>
      </c>
      <c r="C41" s="36"/>
      <c r="D41" s="42" t="s">
        <v>19</v>
      </c>
      <c r="E41" s="34" t="s">
        <v>76</v>
      </c>
      <c r="F41" s="26" t="s">
        <v>15</v>
      </c>
      <c r="G41" s="35"/>
      <c r="H41" s="35">
        <v>1</v>
      </c>
      <c r="I41" s="21"/>
    </row>
    <row r="42" spans="2:9" ht="12.75">
      <c r="B42" s="33" t="s">
        <v>79</v>
      </c>
      <c r="C42" s="36"/>
      <c r="D42" s="42" t="s">
        <v>19</v>
      </c>
      <c r="E42" s="34" t="s">
        <v>77</v>
      </c>
      <c r="F42" s="26" t="s">
        <v>15</v>
      </c>
      <c r="G42" s="35"/>
      <c r="H42" s="35">
        <v>1</v>
      </c>
      <c r="I42" s="21"/>
    </row>
    <row r="43" spans="2:9" ht="12.75">
      <c r="B43" s="33" t="s">
        <v>81</v>
      </c>
      <c r="C43" s="36"/>
      <c r="D43" s="42" t="s">
        <v>20</v>
      </c>
      <c r="E43" s="34" t="s">
        <v>80</v>
      </c>
      <c r="F43" s="26" t="s">
        <v>15</v>
      </c>
      <c r="G43" s="35"/>
      <c r="H43" s="35"/>
      <c r="I43" s="21" t="s">
        <v>24</v>
      </c>
    </row>
    <row r="44" spans="2:9" ht="12.75">
      <c r="B44" s="33" t="s">
        <v>47</v>
      </c>
      <c r="C44" s="36"/>
      <c r="D44" s="42" t="s">
        <v>20</v>
      </c>
      <c r="E44" s="34" t="s">
        <v>91</v>
      </c>
      <c r="F44" s="26" t="s">
        <v>15</v>
      </c>
      <c r="G44" s="35"/>
      <c r="H44" s="35">
        <v>1</v>
      </c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21</v>
      </c>
      <c r="F46" s="29">
        <f>COUNTA(F39:F45)</f>
        <v>6</v>
      </c>
      <c r="G46" s="30">
        <f>SUM(G38:G45)</f>
        <v>0</v>
      </c>
      <c r="H46" s="31">
        <f>SUM(H38:H45)</f>
        <v>5</v>
      </c>
      <c r="I46" s="29">
        <f>COUNTA(I38:I45)</f>
        <v>1</v>
      </c>
    </row>
    <row r="47" spans="2:9" ht="12.75">
      <c r="B47" s="4" t="s">
        <v>62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55</v>
      </c>
      <c r="C48" s="33"/>
      <c r="D48" s="33"/>
      <c r="E48" s="34" t="s">
        <v>50</v>
      </c>
      <c r="F48" s="26" t="s">
        <v>15</v>
      </c>
      <c r="G48" s="35"/>
      <c r="H48" s="35">
        <v>1</v>
      </c>
      <c r="I48" s="21"/>
    </row>
    <row r="49" spans="2:9" ht="12.75">
      <c r="B49" s="33" t="s">
        <v>56</v>
      </c>
      <c r="C49" s="33"/>
      <c r="D49" s="33"/>
      <c r="E49" s="34" t="s">
        <v>100</v>
      </c>
      <c r="F49" s="26" t="s">
        <v>15</v>
      </c>
      <c r="G49" s="35">
        <v>1</v>
      </c>
      <c r="H49" s="35"/>
      <c r="I49" s="21"/>
    </row>
    <row r="50" spans="2:9" ht="12.75">
      <c r="B50" s="33" t="s">
        <v>57</v>
      </c>
      <c r="C50" s="33"/>
      <c r="D50" s="33"/>
      <c r="E50" s="34" t="s">
        <v>87</v>
      </c>
      <c r="F50" s="26" t="s">
        <v>15</v>
      </c>
      <c r="G50" s="35">
        <v>1</v>
      </c>
      <c r="H50" s="35"/>
      <c r="I50" s="21"/>
    </row>
    <row r="51" spans="2:9" ht="12.75">
      <c r="B51" s="33" t="s">
        <v>63</v>
      </c>
      <c r="C51" s="33"/>
      <c r="D51" s="33"/>
      <c r="E51" s="34" t="s">
        <v>88</v>
      </c>
      <c r="F51" s="26" t="s">
        <v>15</v>
      </c>
      <c r="G51" s="35">
        <v>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21</v>
      </c>
      <c r="F53" s="29">
        <f>COUNTA(F47:F52)</f>
        <v>4</v>
      </c>
      <c r="G53" s="30">
        <f>SUM(G47:G52)</f>
        <v>3</v>
      </c>
      <c r="H53" s="31">
        <f>SUM(H47:H52)</f>
        <v>1</v>
      </c>
      <c r="I53" s="29">
        <f>COUNTA(I47:I52)</f>
        <v>0</v>
      </c>
    </row>
    <row r="54" spans="2:9" ht="12.75">
      <c r="B54" s="4" t="s">
        <v>11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64</v>
      </c>
      <c r="C55" s="33"/>
      <c r="D55" s="33"/>
      <c r="E55" s="34" t="s">
        <v>58</v>
      </c>
      <c r="F55" s="26" t="s">
        <v>15</v>
      </c>
      <c r="G55" s="35">
        <v>1</v>
      </c>
      <c r="H55" s="35"/>
      <c r="I55" s="21"/>
    </row>
    <row r="56" spans="2:9" ht="12.75">
      <c r="B56" s="33" t="s">
        <v>65</v>
      </c>
      <c r="C56" s="33"/>
      <c r="D56" s="33"/>
      <c r="E56" s="34" t="s">
        <v>89</v>
      </c>
      <c r="F56" s="26" t="s">
        <v>15</v>
      </c>
      <c r="G56" s="35">
        <v>1</v>
      </c>
      <c r="H56" s="35"/>
      <c r="I56" s="21"/>
    </row>
    <row r="57" spans="2:9" ht="12.75">
      <c r="B57" s="33" t="s">
        <v>94</v>
      </c>
      <c r="C57" s="33"/>
      <c r="D57" s="33"/>
      <c r="E57" s="34" t="s">
        <v>93</v>
      </c>
      <c r="F57" s="26" t="s">
        <v>15</v>
      </c>
      <c r="G57" s="35">
        <v>1</v>
      </c>
      <c r="H57" s="35"/>
      <c r="I57" s="21"/>
    </row>
    <row r="58" spans="2:9" ht="12.75">
      <c r="B58" s="33" t="s">
        <v>84</v>
      </c>
      <c r="C58" s="33"/>
      <c r="D58" s="33"/>
      <c r="E58" s="34" t="s">
        <v>83</v>
      </c>
      <c r="F58" s="26" t="s">
        <v>15</v>
      </c>
      <c r="G58" s="35">
        <v>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21</v>
      </c>
      <c r="F60" s="29">
        <f>COUNTA(F54:F59)</f>
        <v>4</v>
      </c>
      <c r="G60" s="30">
        <f>SUM(G54:G59)</f>
        <v>4</v>
      </c>
      <c r="H60" s="31">
        <f>SUM(H54:H59)</f>
        <v>0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21</v>
      </c>
      <c r="F63" s="29">
        <f>F16+F23+F30+F37+F46+F53+F60</f>
        <v>30</v>
      </c>
      <c r="G63" s="48">
        <f>G16+G23+G30+G37+G46+G53+G60</f>
        <v>23</v>
      </c>
      <c r="H63" s="48">
        <f>H16+H23+H30+H37+H46+H53+H60</f>
        <v>6</v>
      </c>
      <c r="I63" s="29">
        <f>I16+I23+I30+I37+I46+I53+I60</f>
        <v>1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28</v>
      </c>
    </row>
    <row r="67" ht="13.5" hidden="1" thickTop="1">
      <c r="B67" s="51" t="s">
        <v>19</v>
      </c>
    </row>
    <row r="68" ht="12.75" hidden="1">
      <c r="B68" s="51" t="s">
        <v>18</v>
      </c>
    </row>
    <row r="69" ht="12.75" hidden="1">
      <c r="B69" s="52" t="s">
        <v>20</v>
      </c>
    </row>
    <row r="70" ht="12.75" hidden="1"/>
    <row r="71" ht="13.5" hidden="1" thickBot="1">
      <c r="B71" s="50" t="s">
        <v>29</v>
      </c>
    </row>
    <row r="72" ht="13.5" hidden="1" thickTop="1">
      <c r="B72" s="51" t="s">
        <v>26</v>
      </c>
    </row>
    <row r="73" ht="12.75" hidden="1">
      <c r="B73" s="51" t="s">
        <v>27</v>
      </c>
    </row>
    <row r="74" ht="12.75" hidden="1">
      <c r="B74" s="52" t="s">
        <v>34</v>
      </c>
    </row>
    <row r="75" ht="12.75" hidden="1"/>
    <row r="76" ht="13.5" hidden="1" thickBot="1">
      <c r="B76" s="50" t="s">
        <v>30</v>
      </c>
    </row>
    <row r="77" ht="13.5" hidden="1" thickTop="1">
      <c r="B77" s="51" t="s">
        <v>24</v>
      </c>
    </row>
    <row r="78" ht="12.75" hidden="1">
      <c r="B78" s="52"/>
    </row>
    <row r="79" ht="12.75" hidden="1"/>
    <row r="80" ht="13.5" hidden="1" thickBot="1">
      <c r="B80" s="50" t="s">
        <v>31</v>
      </c>
    </row>
    <row r="81" ht="13.5" hidden="1" thickTop="1">
      <c r="B81" s="51" t="s">
        <v>15</v>
      </c>
    </row>
    <row r="82" ht="12.75" hidden="1">
      <c r="B82" s="52"/>
    </row>
    <row r="83" ht="12.75" hidden="1"/>
    <row r="84" ht="13.5" hidden="1" thickBot="1">
      <c r="B84" s="50" t="s">
        <v>32</v>
      </c>
    </row>
    <row r="85" ht="13.5" hidden="1" thickTop="1">
      <c r="B85" s="51" t="s">
        <v>15</v>
      </c>
    </row>
    <row r="86" ht="12.75" hidden="1">
      <c r="B86" s="52"/>
    </row>
    <row r="87" ht="12.75" hidden="1"/>
    <row r="88" ht="13.5" hidden="1" thickBot="1">
      <c r="B88" s="50" t="s">
        <v>33</v>
      </c>
    </row>
    <row r="89" ht="13.5" hidden="1" thickTop="1">
      <c r="B89" s="51">
        <v>1</v>
      </c>
    </row>
    <row r="90" ht="12.75" hidden="1">
      <c r="B90" s="52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9:I59 F47:I47 F45:I45 F10:I10 F15:I15 I17 F22:I22 F24:I24 F29:I29 F31:I31 F36:I36 I38 F52:I52 F54:I54">
      <formula1>#REF!</formula1>
    </dataValidation>
    <dataValidation type="list" showInputMessage="1" showErrorMessage="1" sqref="F55:F58 F39:F44 F32:F35 F25:F28 F18:F21 F11:F14 F48:F51">
      <formula1>$B$81:$B$82</formula1>
    </dataValidation>
    <dataValidation type="list" showInputMessage="1" showErrorMessage="1" sqref="I55:I58 I39:I44 I32:I35 I25:I28 I18:I21 I11:I14 I48:I51">
      <formula1>$B$77:$B$78</formula1>
    </dataValidation>
    <dataValidation type="list" showInputMessage="1" showErrorMessage="1" sqref="F4">
      <formula1>$B$72:$B$74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khobbs</cp:lastModifiedBy>
  <cp:lastPrinted>2005-12-01T13:49:02Z</cp:lastPrinted>
  <dcterms:created xsi:type="dcterms:W3CDTF">2000-03-13T15:50:20Z</dcterms:created>
  <dcterms:modified xsi:type="dcterms:W3CDTF">2007-10-05T18:24:34Z</dcterms:modified>
  <cp:category/>
  <cp:version/>
  <cp:contentType/>
  <cp:contentStatus/>
</cp:coreProperties>
</file>