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4055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<sst xmlns="http://schemas.openxmlformats.org/spreadsheetml/2006/main" count="138" uniqueCount="98">
  <si>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</si>
  <si>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</si>
  <si>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</si>
  <si>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</si>
  <si>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</si>
  <si>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</si>
  <si>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</si>
  <si>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</si>
  <si>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</si>
  <si>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</si>
  <si>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</si>
  <si>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</si>
  <si>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</si>
  <si>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</si>
  <si>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</si>
  <si>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</si>
  <si>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</si>
  <si>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</si>
  <si>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</si>
  <si>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</si>
  <si>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</si>
  <si>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</si>
  <si>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</si>
  <si>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</si>
  <si>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</si>
  <si>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</si>
  <si>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</si>
  <si>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</si>
  <si>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</si>
  <si>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</si>
  <si>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</si>
  <si>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</si>
  <si>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</si>
  <si>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</si>
  <si>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</si>
  <si>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</si>
  <si>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</si>
  <si>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</si>
  <si>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</si>
  <si>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</si>
  <si>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</si>
  <si>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</si>
  <si>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</si>
  <si>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First Choice Power, Inc.</t>
  </si>
  <si>
    <t>Office of Public Utility Counsel</t>
  </si>
  <si>
    <t>Wal-Mart Stores</t>
  </si>
  <si>
    <t>Exelon Generation Company, LLC</t>
  </si>
  <si>
    <t>BP Energy Company</t>
  </si>
  <si>
    <t>Brad Belk</t>
  </si>
  <si>
    <t>Brazos Electric Power Cooperative, Inc.</t>
  </si>
  <si>
    <t>Medina Electric Cooperative</t>
  </si>
  <si>
    <t>John Ohlhausen</t>
  </si>
  <si>
    <t>Garland Power &amp; Light</t>
  </si>
  <si>
    <t>Gary Singleton</t>
  </si>
  <si>
    <t>Mark Werner</t>
  </si>
  <si>
    <t>Steven Moss</t>
  </si>
  <si>
    <t>Manuel Munoz</t>
  </si>
  <si>
    <t>AEP Corporation</t>
  </si>
  <si>
    <t>FPL Energy, LLC</t>
  </si>
  <si>
    <t>Adrian Pieniazek</t>
  </si>
  <si>
    <t>SUEZ Energy Marketing NA, Inc.</t>
  </si>
  <si>
    <t>Dow Chemical Company</t>
  </si>
  <si>
    <t>Chapparal Steel Midlothian</t>
  </si>
  <si>
    <t>Mark Smith</t>
  </si>
  <si>
    <t>Direct Energy</t>
  </si>
  <si>
    <t>Stream Energy, LLC</t>
  </si>
  <si>
    <t>Tenaska Power Services Col</t>
  </si>
  <si>
    <t>Co.</t>
  </si>
  <si>
    <t>NRG Texas LLC</t>
  </si>
  <si>
    <t>StarTex Power</t>
  </si>
  <si>
    <t>Jennifer Taylor</t>
  </si>
  <si>
    <t>GEUS</t>
  </si>
  <si>
    <t>Pat Sweeney</t>
  </si>
  <si>
    <t>Barbara Clemenhagen</t>
  </si>
  <si>
    <t>Topaz</t>
  </si>
  <si>
    <t>Commerce</t>
  </si>
  <si>
    <t xml:space="preserve">Mark McMurray </t>
  </si>
  <si>
    <t>Cesar Seymour</t>
  </si>
  <si>
    <t>Mike Cunningham (K. Ashley)</t>
  </si>
  <si>
    <t xml:space="preserve">Mark Bruce </t>
  </si>
  <si>
    <t>J Aron and Company</t>
  </si>
  <si>
    <t>Prepared by: B. Albracht</t>
  </si>
  <si>
    <t>Keith Emery</t>
  </si>
  <si>
    <t>Josh Clevenger (E. Johnson)</t>
  </si>
  <si>
    <t>Amy Brand</t>
  </si>
  <si>
    <t>Date: 20070919</t>
  </si>
  <si>
    <t>Clif Lange (D. Shellenbarger)</t>
  </si>
  <si>
    <t>David McCalla (R. Gillean)</t>
  </si>
  <si>
    <t>Luminant</t>
  </si>
  <si>
    <t>Larry Gurley</t>
  </si>
  <si>
    <t>Richard Ross</t>
  </si>
  <si>
    <t>Mike Rowley (E. Hendrick)</t>
  </si>
  <si>
    <t>Clayton Greer</t>
  </si>
  <si>
    <t>Judy Briscoe (E. Schubert)</t>
  </si>
  <si>
    <t>Ann Hendrickson (M. Durham)</t>
  </si>
  <si>
    <t>Anoush Farhangi (via telecon)</t>
  </si>
  <si>
    <t>Motion Carries</t>
  </si>
  <si>
    <t>Motion per LGurley and APieniazek re: LTSTF Whitepaper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</si>
</sst>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97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IF((G62+H62)=0,"",G62)</f>
        <v>5.75</v>
      </c>
      <c r="H5" s="58">
        <f>IF((G62+H62)=0,"",H62)</f>
        <v>1.75</v>
      </c>
      <c r="I5" s="20">
        <f>I62</f>
        <v>0</v>
      </c>
    </row>
    <row r="6" spans="2:9" ht="22.5" customHeight="1">
      <c r="B6" s="18" t="s">
        <v>81</v>
      </c>
      <c r="C6" s="18"/>
      <c r="D6" s="19"/>
      <c r="E6" s="21"/>
      <c r="F6" s="1" t="s">
        <v>35</v>
      </c>
      <c r="G6" s="22">
        <f>G63</f>
        <v>0.7666666666666667</v>
      </c>
      <c r="H6" s="22">
        <f>H63</f>
        <v>0.23333333333333334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48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49</v>
      </c>
      <c r="C12" s="28"/>
      <c r="D12" s="28"/>
      <c r="E12" s="31" t="s">
        <v>83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50</v>
      </c>
      <c r="C13" s="28"/>
      <c r="D13" s="28"/>
      <c r="E13" s="31" t="s">
        <v>51</v>
      </c>
      <c r="F13" s="30"/>
      <c r="G13" s="47"/>
      <c r="H13" s="47"/>
      <c r="I13" s="26"/>
    </row>
    <row r="14" spans="2:9" s="27" customFormat="1" ht="11.25">
      <c r="B14" s="28" t="s">
        <v>42</v>
      </c>
      <c r="C14" s="28"/>
      <c r="D14" s="28"/>
      <c r="E14" s="31" t="s">
        <v>86</v>
      </c>
      <c r="F14" s="30" t="s">
        <v>15</v>
      </c>
      <c r="G14" s="47">
        <v>0.3333333333333333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71</v>
      </c>
      <c r="C18" s="34"/>
      <c r="D18" s="34"/>
      <c r="E18" s="35" t="s">
        <v>87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72</v>
      </c>
      <c r="F19" s="30" t="s">
        <v>15</v>
      </c>
      <c r="G19" s="51">
        <v>0.25</v>
      </c>
      <c r="H19" s="51"/>
      <c r="I19" s="26"/>
    </row>
    <row r="20" spans="2:9" ht="11.25">
      <c r="B20" s="34" t="s">
        <v>52</v>
      </c>
      <c r="C20" s="34"/>
      <c r="D20" s="34"/>
      <c r="E20" s="35" t="s">
        <v>53</v>
      </c>
      <c r="F20" s="30" t="s">
        <v>15</v>
      </c>
      <c r="G20" s="51"/>
      <c r="H20" s="51">
        <v>0.25</v>
      </c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0.75</v>
      </c>
      <c r="H24" s="49">
        <f>SUM(H17:H23)</f>
        <v>0.25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43</v>
      </c>
      <c r="C26" s="34"/>
      <c r="D26" s="34"/>
      <c r="E26" s="35" t="s">
        <v>55</v>
      </c>
      <c r="F26" s="30"/>
      <c r="G26" s="51"/>
      <c r="H26" s="51"/>
      <c r="I26" s="26"/>
    </row>
    <row r="27" spans="2:9" ht="11.25">
      <c r="B27" s="34" t="s">
        <v>37</v>
      </c>
      <c r="C27" s="34"/>
      <c r="D27" s="34"/>
      <c r="E27" s="35" t="s">
        <v>56</v>
      </c>
      <c r="F27" s="30" t="s">
        <v>15</v>
      </c>
      <c r="G27" s="51"/>
      <c r="H27" s="51">
        <v>0.5</v>
      </c>
      <c r="I27" s="26"/>
    </row>
    <row r="28" spans="2:9" ht="11.25">
      <c r="B28" s="34" t="s">
        <v>57</v>
      </c>
      <c r="C28" s="34"/>
      <c r="D28" s="34"/>
      <c r="E28" s="35" t="s">
        <v>90</v>
      </c>
      <c r="F28" s="30"/>
      <c r="G28" s="51"/>
      <c r="H28" s="51"/>
      <c r="I28" s="26"/>
    </row>
    <row r="29" spans="2:9" ht="11.25">
      <c r="B29" s="34" t="s">
        <v>88</v>
      </c>
      <c r="C29" s="36"/>
      <c r="D29" s="36"/>
      <c r="E29" s="35" t="s">
        <v>89</v>
      </c>
      <c r="F29" s="30" t="s">
        <v>15</v>
      </c>
      <c r="G29" s="51">
        <v>0.5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2</v>
      </c>
      <c r="G31" s="48">
        <f>SUM(G25:G30)</f>
        <v>0.5</v>
      </c>
      <c r="H31" s="49">
        <f>SUM(H25:H30)</f>
        <v>0.5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58</v>
      </c>
      <c r="C33" s="34"/>
      <c r="D33" s="34"/>
      <c r="E33" s="35" t="s">
        <v>79</v>
      </c>
      <c r="F33" s="30" t="s">
        <v>15</v>
      </c>
      <c r="G33" s="51">
        <v>0.25</v>
      </c>
      <c r="H33" s="51"/>
      <c r="I33" s="26"/>
    </row>
    <row r="34" spans="2:9" ht="11.25">
      <c r="B34" s="34" t="s">
        <v>74</v>
      </c>
      <c r="C34" s="34"/>
      <c r="D34" s="34"/>
      <c r="E34" s="35" t="s">
        <v>73</v>
      </c>
      <c r="F34" s="30" t="s">
        <v>15</v>
      </c>
      <c r="G34" s="51">
        <v>0.25</v>
      </c>
      <c r="H34" s="51"/>
      <c r="I34" s="26"/>
    </row>
    <row r="35" spans="2:9" ht="11.25">
      <c r="B35" s="34" t="s">
        <v>68</v>
      </c>
      <c r="C35" s="34"/>
      <c r="D35" s="34"/>
      <c r="E35" s="35" t="s">
        <v>59</v>
      </c>
      <c r="F35" s="30" t="s">
        <v>15</v>
      </c>
      <c r="G35" s="51">
        <v>0.25</v>
      </c>
      <c r="H35" s="51"/>
      <c r="I35" s="26"/>
    </row>
    <row r="36" spans="2:9" ht="11.25">
      <c r="B36" s="34" t="s">
        <v>60</v>
      </c>
      <c r="C36" s="34"/>
      <c r="D36" s="34"/>
      <c r="E36" s="35" t="s">
        <v>77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61</v>
      </c>
      <c r="C40" s="36"/>
      <c r="D40" s="37" t="s">
        <v>20</v>
      </c>
      <c r="E40" s="35" t="s">
        <v>84</v>
      </c>
      <c r="F40" s="30" t="s">
        <v>15</v>
      </c>
      <c r="G40" s="51">
        <v>0.5</v>
      </c>
      <c r="H40" s="51"/>
      <c r="I40" s="26"/>
    </row>
    <row r="41" spans="2:9" ht="11.25">
      <c r="B41" s="34" t="s">
        <v>44</v>
      </c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62</v>
      </c>
      <c r="C42" s="36"/>
      <c r="D42" s="37" t="s">
        <v>20</v>
      </c>
      <c r="E42" s="35" t="s">
        <v>63</v>
      </c>
      <c r="F42" s="30" t="s">
        <v>15</v>
      </c>
      <c r="G42" s="51"/>
      <c r="H42" s="51">
        <v>0.5</v>
      </c>
      <c r="I42" s="26"/>
    </row>
    <row r="43" spans="2:9" ht="11.25">
      <c r="B43" s="34" t="s">
        <v>45</v>
      </c>
      <c r="C43" s="36"/>
      <c r="D43" s="37" t="s">
        <v>20</v>
      </c>
      <c r="E43" s="35" t="s">
        <v>95</v>
      </c>
      <c r="F43" s="30" t="s">
        <v>15</v>
      </c>
      <c r="G43" s="51"/>
      <c r="H43" s="51">
        <v>0.5</v>
      </c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3</v>
      </c>
      <c r="G45" s="48">
        <f>SUM(G39:G44)</f>
        <v>0.5</v>
      </c>
      <c r="H45" s="49">
        <f>SUM(H39:H44)</f>
        <v>1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64</v>
      </c>
      <c r="C47" s="34"/>
      <c r="D47" s="34"/>
      <c r="E47" s="35" t="s">
        <v>76</v>
      </c>
      <c r="F47" s="30" t="s">
        <v>15</v>
      </c>
      <c r="G47" s="51">
        <v>0.25</v>
      </c>
      <c r="H47" s="51"/>
      <c r="I47" s="26"/>
    </row>
    <row r="48" spans="2:9" ht="11.25">
      <c r="B48" s="34" t="s">
        <v>75</v>
      </c>
      <c r="C48" s="34"/>
      <c r="D48" s="34"/>
      <c r="E48" s="35" t="s">
        <v>94</v>
      </c>
      <c r="F48" s="30" t="s">
        <v>15</v>
      </c>
      <c r="G48" s="51">
        <v>0.25</v>
      </c>
      <c r="H48" s="51"/>
      <c r="I48" s="26"/>
    </row>
    <row r="49" spans="2:9" ht="11.25">
      <c r="B49" s="34" t="s">
        <v>69</v>
      </c>
      <c r="C49" s="34"/>
      <c r="D49" s="34"/>
      <c r="E49" s="35" t="s">
        <v>70</v>
      </c>
      <c r="F49" s="30" t="s">
        <v>15</v>
      </c>
      <c r="G49" s="51">
        <v>0.25</v>
      </c>
      <c r="H49" s="51"/>
      <c r="I49" s="26"/>
    </row>
    <row r="50" spans="2:9" ht="11.25">
      <c r="B50" s="34" t="s">
        <v>65</v>
      </c>
      <c r="C50" s="34"/>
      <c r="D50" s="34"/>
      <c r="E50" s="35" t="s">
        <v>91</v>
      </c>
      <c r="F50" s="30" t="s">
        <v>15</v>
      </c>
      <c r="G50" s="51">
        <v>0.25</v>
      </c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4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46</v>
      </c>
      <c r="C54" s="34"/>
      <c r="D54" s="34"/>
      <c r="E54" s="35" t="s">
        <v>78</v>
      </c>
      <c r="F54" s="30" t="s">
        <v>15</v>
      </c>
      <c r="G54" s="51">
        <v>0.25</v>
      </c>
      <c r="H54" s="51"/>
      <c r="I54" s="26"/>
    </row>
    <row r="55" spans="2:9" ht="11.25">
      <c r="B55" s="34" t="s">
        <v>80</v>
      </c>
      <c r="C55" s="34"/>
      <c r="D55" s="34"/>
      <c r="E55" s="35" t="s">
        <v>92</v>
      </c>
      <c r="F55" s="30" t="s">
        <v>15</v>
      </c>
      <c r="G55" s="51">
        <v>0.25</v>
      </c>
      <c r="H55" s="51"/>
      <c r="I55" s="26"/>
    </row>
    <row r="56" spans="2:9" ht="11.25">
      <c r="B56" s="34" t="s">
        <v>47</v>
      </c>
      <c r="C56" s="34"/>
      <c r="D56" s="34"/>
      <c r="E56" s="35" t="s">
        <v>93</v>
      </c>
      <c r="F56" s="30" t="s">
        <v>15</v>
      </c>
      <c r="G56" s="51">
        <v>0.25</v>
      </c>
      <c r="H56" s="51"/>
      <c r="I56" s="26"/>
    </row>
    <row r="57" spans="2:9" ht="11.25">
      <c r="B57" s="34" t="s">
        <v>66</v>
      </c>
      <c r="C57" s="34" t="s">
        <v>67</v>
      </c>
      <c r="D57" s="34"/>
      <c r="E57" s="35" t="s">
        <v>82</v>
      </c>
      <c r="F57" s="30" t="s">
        <v>15</v>
      </c>
      <c r="G57" s="51">
        <v>0.25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24</v>
      </c>
      <c r="G62" s="57">
        <f>G16+G24+G31+G38+G45+G52+G59</f>
        <v>5.75</v>
      </c>
      <c r="H62" s="57">
        <f>H16+H24+H31+H38+H45+H52+H59</f>
        <v>1.75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0.7666666666666667</v>
      </c>
      <c r="H63" s="41">
        <f>IF((G62+H62)=0,"",H62/(G62+H62))</f>
        <v>0.23333333333333334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2007-09-19T21:04:37Z</dcterms:modified>
  <cp:category/>
  <cp:version/>
  <cp:contentType/>
  <cp:contentStatus/>
</cp:coreProperties>
</file>