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odal Project Schedule" sheetId="1" r:id="rId1"/>
    <sheet name="Nodal Protocol Application" sheetId="2" r:id="rId2"/>
    <sheet name="Section by Section Disposition" sheetId="3" r:id="rId3"/>
  </sheets>
  <definedNames>
    <definedName name="_xlnm.Print_Area" localSheetId="0">'Nodal Project Schedule'!$A$5:$J$33</definedName>
    <definedName name="_xlnm.Print_Titles" localSheetId="0">'Nodal Project Schedule'!$6:$6</definedName>
    <definedName name="_xlnm.Print_Titles" localSheetId="1">'Nodal Protocol Application'!$A:$B,'Nodal Protocol Application'!$1:$1</definedName>
    <definedName name="Z_ECEA0EF1_722A_4F7E_8DBF_CE3F850E3837_.wvu.Cols" localSheetId="0" hidden="1">'Nodal Project Schedule'!$G:$I</definedName>
    <definedName name="Z_ECEA0EF1_722A_4F7E_8DBF_CE3F850E3837_.wvu.PrintArea" localSheetId="0" hidden="1">'Nodal Project Schedule'!$A$1:$J$36</definedName>
    <definedName name="Z_ECEA0EF1_722A_4F7E_8DBF_CE3F850E3837_.wvu.PrintTitles" localSheetId="0" hidden="1">'Nodal Project Schedule'!$6:$6</definedName>
  </definedNames>
  <calcPr fullCalcOnLoad="1"/>
</workbook>
</file>

<file path=xl/sharedStrings.xml><?xml version="1.0" encoding="utf-8"?>
<sst xmlns="http://schemas.openxmlformats.org/spreadsheetml/2006/main" count="625" uniqueCount="383">
  <si>
    <t>Implementation Date</t>
  </si>
  <si>
    <t>4.10</t>
  </si>
  <si>
    <t>6.10</t>
  </si>
  <si>
    <t>14.10</t>
  </si>
  <si>
    <t>21.10</t>
  </si>
  <si>
    <t>Outage Coordination</t>
  </si>
  <si>
    <t>Analysis of Long-Term Resource Adequacy</t>
  </si>
  <si>
    <t>Management of Changes to ERCOT Transmission Grid</t>
  </si>
  <si>
    <t>Load Zones</t>
  </si>
  <si>
    <t>Hubs</t>
  </si>
  <si>
    <t>Load Participation</t>
  </si>
  <si>
    <t>Resource Parameters</t>
  </si>
  <si>
    <t>Special Considerations for Split Generation Meters</t>
  </si>
  <si>
    <t>Current Operating Plan (COP)</t>
  </si>
  <si>
    <t>Network Operations Modeling and Telemetry</t>
  </si>
  <si>
    <t>Transmission Planning</t>
  </si>
  <si>
    <t>Load Forecasting</t>
  </si>
  <si>
    <t>Renewable Production Potential Forecasts</t>
  </si>
  <si>
    <t>Contracts for Reliability Resources</t>
  </si>
  <si>
    <t>Voltage Support</t>
  </si>
  <si>
    <t>Standards for Determining Ancillary Service Quantities</t>
  </si>
  <si>
    <t>Ancillary Service Capacity Products</t>
  </si>
  <si>
    <t>Resource Limits in Providing Ancillary Service</t>
  </si>
  <si>
    <t>Constraint Competitiveness Tests</t>
  </si>
  <si>
    <t>Day-Ahead Operations</t>
  </si>
  <si>
    <t>Transmission Security Analysis and Reliability Unit Commitment (RUC)</t>
  </si>
  <si>
    <t>Adjustment Period and Real-Time Operations</t>
  </si>
  <si>
    <t>Congestion Revenue Rights</t>
  </si>
  <si>
    <t>Function of Congestion Revenue Rights</t>
  </si>
  <si>
    <t>Characteristics of Congestion Revenue Rights</t>
  </si>
  <si>
    <t>Types of Congestion Revenue Rights to Be Auctioned</t>
  </si>
  <si>
    <t>Allocation of Preassigned Congestion Revenue Rights</t>
  </si>
  <si>
    <t>CRR Auctions</t>
  </si>
  <si>
    <t>CRR Balancing Account</t>
  </si>
  <si>
    <t>Congestion Management in McCamey Area</t>
  </si>
  <si>
    <t>Bilateral Trades and ERCOT CRR Registration System</t>
  </si>
  <si>
    <t>CRR Settlements</t>
  </si>
  <si>
    <t>Performance Monitoring and Compliance</t>
  </si>
  <si>
    <t>QSE/Resource Performance Monitoring and Compliance</t>
  </si>
  <si>
    <t>ERCOT Performance Monitoring and Compliance</t>
  </si>
  <si>
    <t>TSP Performance Monitoring and Compliance</t>
  </si>
  <si>
    <t>Non-Compliance</t>
  </si>
  <si>
    <t>Frequency Response Requirements and Monitoring</t>
  </si>
  <si>
    <t>Overview</t>
  </si>
  <si>
    <t>Scope of Metering Responsibilities</t>
  </si>
  <si>
    <t>Meter Data Acquisition System (MDAS)</t>
  </si>
  <si>
    <t>Certification of EPS Metering Facilities</t>
  </si>
  <si>
    <t>TSP and DSP EPS Meter Inspectors</t>
  </si>
  <si>
    <t>Auditing and Testing of Metering Facilities</t>
  </si>
  <si>
    <t>ERCOT Request for Installation of EPS Metering Facilities</t>
  </si>
  <si>
    <t>Maintenance of Metering Facilities</t>
  </si>
  <si>
    <t>Standards for Metering Facilities</t>
  </si>
  <si>
    <t>Security of Meter Data</t>
  </si>
  <si>
    <t>Validating, Editing, and Estimating of Meter Data</t>
  </si>
  <si>
    <t>Communications</t>
  </si>
  <si>
    <t>Meter Identification</t>
  </si>
  <si>
    <t>Exemptions from Compliance to Metering Protocols</t>
  </si>
  <si>
    <t>11*</t>
  </si>
  <si>
    <t>Data Acquisition and Aggregation</t>
  </si>
  <si>
    <t>Market Information System</t>
  </si>
  <si>
    <t>Transmission and Distribution Losses</t>
  </si>
  <si>
    <t>14*</t>
  </si>
  <si>
    <t>State of Texas Renewable Energy Credit Trading Program</t>
  </si>
  <si>
    <t>15*</t>
  </si>
  <si>
    <t>Customer Registration</t>
  </si>
  <si>
    <t>Qualification, Registration, and Execution of Agreements</t>
  </si>
  <si>
    <t>Registration and Qualification of Qualified Scheduling Entities</t>
  </si>
  <si>
    <t>Registration of Load Serving Entities</t>
  </si>
  <si>
    <t>Registration of ERCOT and Non-ERCOT Transmission and Distribution Service Providers</t>
  </si>
  <si>
    <t>Registration of a Resource Entity</t>
  </si>
  <si>
    <t>Registration of Municipally Owned Utilities and Electric Cooperatives in the ERCOT Region</t>
  </si>
  <si>
    <t>Registration of Renewable Energy Credit Account Holders</t>
  </si>
  <si>
    <t>Registration and Qualification of Congestion Revenue Rights Account Holders</t>
  </si>
  <si>
    <t>Resources Providing Reliability Must-Run Service</t>
  </si>
  <si>
    <t>Resources Providing Black Start Service</t>
  </si>
  <si>
    <t>Financial Security for Counter-Parties</t>
  </si>
  <si>
    <t>User Security Administrator and Digital Certificates</t>
  </si>
  <si>
    <t>18*</t>
  </si>
  <si>
    <t>Load Profiling</t>
  </si>
  <si>
    <t>19*</t>
  </si>
  <si>
    <t>Texas Standard Electronic Transaction (TX SET)</t>
  </si>
  <si>
    <t>20*</t>
  </si>
  <si>
    <t>Alternative Dispute Resolution Procedure</t>
  </si>
  <si>
    <t>21*</t>
  </si>
  <si>
    <t>Process for Protocol Revision</t>
  </si>
  <si>
    <t>Agreements</t>
  </si>
  <si>
    <t>Standard Form Black Start Agreement</t>
  </si>
  <si>
    <t>Standard Form Load Serving Entity Agreement</t>
  </si>
  <si>
    <t>Standard Form Qualified Scheduling Entity Agreement</t>
  </si>
  <si>
    <t>Standard Form REC Account Agreement</t>
  </si>
  <si>
    <t>Standard Form Resource Entity Agreement</t>
  </si>
  <si>
    <t>Standard Form Transmission and/or Distribution Service Provider Agreement</t>
  </si>
  <si>
    <t>Standard Form TCR Account Holder Agreement</t>
  </si>
  <si>
    <t>Notification of Suspension of Operations</t>
  </si>
  <si>
    <t>Attachment F: Standard Form Reliability Must-Run Agreement</t>
  </si>
  <si>
    <t>23*</t>
  </si>
  <si>
    <t>24*</t>
  </si>
  <si>
    <t>Retail Point to Point Communications</t>
  </si>
  <si>
    <t>*   - From Zonal Protocol</t>
  </si>
  <si>
    <t>Texas Test Plan Team - Retail Market Testing</t>
  </si>
  <si>
    <t>ERCOT Fee Schedule - 2006*</t>
  </si>
  <si>
    <t>Performance Measured</t>
  </si>
  <si>
    <t>Compliance Application</t>
  </si>
  <si>
    <t>3.10</t>
  </si>
  <si>
    <t>10.10</t>
  </si>
  <si>
    <t>16.10</t>
  </si>
  <si>
    <t>Texas Nodal Market Implementation Schedule</t>
  </si>
  <si>
    <t>Features</t>
  </si>
  <si>
    <t>Project</t>
  </si>
  <si>
    <t>Status
G/Y/R</t>
  </si>
  <si>
    <t>Prev Status</t>
  </si>
  <si>
    <t>Mitigation Activities</t>
  </si>
  <si>
    <t>Comments</t>
  </si>
  <si>
    <t xml:space="preserve">EMS 1 </t>
  </si>
  <si>
    <t>Zonal Control Systems Retire</t>
  </si>
  <si>
    <t>Zonal Settlement Systems Retire</t>
  </si>
  <si>
    <t>Readiness Criteria Measurement Begins</t>
  </si>
  <si>
    <t>Never</t>
  </si>
  <si>
    <t>N/A</t>
  </si>
  <si>
    <t xml:space="preserve"> </t>
  </si>
  <si>
    <t>Zonal Hubs are applicable to zonal market.</t>
  </si>
  <si>
    <t>Attachment B: Standard Form Market Participant Agreement</t>
  </si>
  <si>
    <t>Note: Bob and Denny will add third decimal point for Section 3.10</t>
  </si>
  <si>
    <t>Assigned to Denny</t>
  </si>
  <si>
    <t>13</t>
  </si>
  <si>
    <t>Assigned to Legal</t>
  </si>
  <si>
    <t>Regulation AS certification begins in EDS3 Release 6 testing.  Resources not subject to certification will qualify for AS in accordance with Section 8 prior to market open.</t>
  </si>
  <si>
    <t>NA</t>
  </si>
  <si>
    <t>Frequency Response provisions must be in effect beginning with the test sequence that implements the nodal LFC as the system frequency control.</t>
  </si>
  <si>
    <t>ERCOT performance monitoring is performed by the IMM.  IMM reports are reviewed by the TAC.</t>
  </si>
  <si>
    <t>ERCOT must develop a TSP Monitoring Program and obtain TAC approval.</t>
  </si>
  <si>
    <t>The CCT implementation must be implemented in sufficient time to allow CMWG/TAC to evaluate the constraint classifications Competitive/non-competitive prior to market open.</t>
  </si>
  <si>
    <t>Standard Form Synchronous Condenser Agreement</t>
  </si>
  <si>
    <t>EDS 1, Release 1</t>
  </si>
  <si>
    <t>EDS 2, Release 3</t>
  </si>
  <si>
    <t>EDS 2, Release 4</t>
  </si>
  <si>
    <t>EDS 3, Release 5</t>
  </si>
  <si>
    <t>EMS 2 A</t>
  </si>
  <si>
    <t>EMS 2 B, EDW 1</t>
  </si>
  <si>
    <t>REG 1</t>
  </si>
  <si>
    <t xml:space="preserve">NMMS 1, NMMS 2, EIP 1 </t>
  </si>
  <si>
    <t>EDW 2, MMS 1, S&amp;B 1,
EIP 2, EMS 2C, MIS 1, EIP3</t>
  </si>
  <si>
    <t xml:space="preserve">EMS 3, EDW 3,   </t>
  </si>
  <si>
    <t>EDS 3, Release 6</t>
  </si>
  <si>
    <t>EDS 3, Release 7</t>
  </si>
  <si>
    <t xml:space="preserve">CRR 1, EIP 5, EDW 4 </t>
  </si>
  <si>
    <t>EDS 4, Release 8</t>
  </si>
  <si>
    <t>OS 1, NMMS 3, EMS4, 
S&amp;B 3, EIP 7, EMS 5, 
S&amp;B 4, EDW 6</t>
  </si>
  <si>
    <t xml:space="preserve">MMS 2, S&amp;B 2, EIP 6, 
EDW 5 </t>
  </si>
  <si>
    <t>TNM Implementation</t>
  </si>
  <si>
    <t>Nodal Project Dates</t>
  </si>
  <si>
    <t>EDS 3, Registration</t>
  </si>
  <si>
    <t>Real-Time Market Go-Live</t>
  </si>
  <si>
    <t>Day-Ahead Market Go-Live</t>
  </si>
  <si>
    <r>
      <t xml:space="preserve">EDS 4, Release 9, </t>
    </r>
    <r>
      <rPr>
        <i/>
        <sz val="10"/>
        <rFont val="Arial"/>
        <family val="2"/>
      </rPr>
      <t>Baseline 1, 2</t>
    </r>
  </si>
  <si>
    <t>EDS 1, Release 2</t>
  </si>
  <si>
    <t>EDS 4, NOMCR</t>
  </si>
  <si>
    <t>ERCOT Business Processes</t>
  </si>
  <si>
    <t>Load Forecasting/Adequacy</t>
  </si>
  <si>
    <t xml:space="preserve">Effective Date for Rediness Criteria Measurement </t>
  </si>
  <si>
    <t>Nodal Compliance Application Date</t>
  </si>
  <si>
    <t>Performance Measured Under Nodal Section 8 Date</t>
  </si>
  <si>
    <t>Nodal Section Number</t>
  </si>
  <si>
    <t>Nodal Section Title</t>
  </si>
  <si>
    <t>3.1.5.3</t>
  </si>
  <si>
    <t>Timelines for response by ERCOT for TSP Requests</t>
  </si>
  <si>
    <t>2-Day Response for Outage (Section 3.1.5.3)</t>
  </si>
  <si>
    <t>Zonal Section Number</t>
  </si>
  <si>
    <t>Implementation schedule pending from ERCOT</t>
  </si>
  <si>
    <t>3.10.1</t>
  </si>
  <si>
    <t>Full Nodal Functionaliy in Preparation for the 168-Hour Test Process</t>
  </si>
  <si>
    <t>TBD</t>
  </si>
  <si>
    <t>All sections with a Retire Date = TBD are subject to Expiration of Confidentiality (section 1.3.3) as stated in section 9.5.2 of the protocols.</t>
  </si>
  <si>
    <t>Settlement Statements</t>
  </si>
  <si>
    <t>Initial Statements</t>
  </si>
  <si>
    <t>Last operating day 11/30/2008</t>
  </si>
  <si>
    <t>Final Statements</t>
  </si>
  <si>
    <t>Resettlement Statement</t>
  </si>
  <si>
    <t>Dependent on whether disputes are submitted and granted.  Typically run no later than 10 business days after dispute is granted.  If the True-Up of the last zonal operating day (11/30/2008) is the last dispute submitted then in theory the last Resettlement statement would be posted no later than 7/10/2009.</t>
  </si>
  <si>
    <t>True-Up Statement</t>
  </si>
  <si>
    <t>Settlement Invoice</t>
  </si>
  <si>
    <t>Payment Process</t>
  </si>
  <si>
    <t>Invoice Payments Due ERCOT</t>
  </si>
  <si>
    <t>ERCOT Payment to Invoice Recipients</t>
  </si>
  <si>
    <t>Settlement and Billing Dispute Process</t>
  </si>
  <si>
    <t>Notice</t>
  </si>
  <si>
    <t>ERCOT Processing of Disputes</t>
  </si>
  <si>
    <t>Settlement Charges</t>
  </si>
  <si>
    <t>Administrative Fees</t>
  </si>
  <si>
    <t>9.2.3</t>
  </si>
  <si>
    <t>9.2.4</t>
  </si>
  <si>
    <t>9.2.5</t>
  </si>
  <si>
    <t>9.2.6</t>
  </si>
  <si>
    <t>9.4.2</t>
  </si>
  <si>
    <t>9.4.3</t>
  </si>
  <si>
    <t>9.5.2</t>
  </si>
  <si>
    <t>9.5.4</t>
  </si>
  <si>
    <t>PCRR Documentation Delivered to ERCOT</t>
  </si>
  <si>
    <t>NOIE Load Zone Declaration</t>
  </si>
  <si>
    <t>CRR Auction</t>
  </si>
  <si>
    <t>Assigned to Bob</t>
  </si>
  <si>
    <t>Standard Form Agreements Completed</t>
  </si>
  <si>
    <t>9/30/08 date in place for Market Participants who will participate in the CRR Auction</t>
  </si>
  <si>
    <t>Standard Form Reliability Must-Run Agreement</t>
  </si>
  <si>
    <t>Standard Form Agreement replaces existing ERCOT/MP agreements</t>
  </si>
  <si>
    <t>Zonal Section Title</t>
  </si>
  <si>
    <t>Zonal Retirement Date</t>
  </si>
  <si>
    <t>Texas Nodal Market Implementation Date</t>
  </si>
  <si>
    <t>Definitions and Acronyms</t>
  </si>
  <si>
    <t>Management Activities for the ERCOT System</t>
  </si>
  <si>
    <t>Settlement and Billing</t>
  </si>
  <si>
    <t>Metering</t>
  </si>
  <si>
    <t>Registration and Qualification of Market Participants</t>
  </si>
  <si>
    <t>Market Monitoring and Data Collection</t>
  </si>
  <si>
    <t>Summary of the ERCOT Protocols Document</t>
  </si>
  <si>
    <t>Functions of ERCOT</t>
  </si>
  <si>
    <t>Confidentiality</t>
  </si>
  <si>
    <t>Operational Audit</t>
  </si>
  <si>
    <t>ERCOT Fees and Charges</t>
  </si>
  <si>
    <t>Rules of Construction</t>
  </si>
  <si>
    <t>Effective Date</t>
  </si>
  <si>
    <t>Definitions</t>
  </si>
  <si>
    <t>Acronyms</t>
  </si>
  <si>
    <t>Open Access to the ERCOT Transmission Grid</t>
  </si>
  <si>
    <t>Eligibility for Transmission Service</t>
  </si>
  <si>
    <t>Nature of Transmission Service</t>
  </si>
  <si>
    <t>Payment for Transmission Access Service</t>
  </si>
  <si>
    <t>Interconnection of New Generation</t>
  </si>
  <si>
    <t>Scheduling</t>
  </si>
  <si>
    <t>Overview of the Scheduling Process</t>
  </si>
  <si>
    <t>Scheduling-Related Duties of ERCOT</t>
  </si>
  <si>
    <t>Scheduling-Related Duties of Qualified Scheduling Entities</t>
  </si>
  <si>
    <t>Day Ahead Scheduling Process</t>
  </si>
  <si>
    <t>Adjustment Period Scheduling Process</t>
  </si>
  <si>
    <t>Operating Period Process</t>
  </si>
  <si>
    <t>Validation and Correction of Schedule Data</t>
  </si>
  <si>
    <t>Temporary Deviations from Scheduling Procedures</t>
  </si>
  <si>
    <t>Dynamic Schedules</t>
  </si>
  <si>
    <t>Resource Plan Performance Metrics</t>
  </si>
  <si>
    <t>Dispatch</t>
  </si>
  <si>
    <t>ERCOT Control Area Authority</t>
  </si>
  <si>
    <t>North American Electric Reliability Corporation/ERCOT Tagging Procedures</t>
  </si>
  <si>
    <t>Routine Dispatch Duties of ERCOT</t>
  </si>
  <si>
    <t>Dispatch Instructions</t>
  </si>
  <si>
    <t>Changes in ERCOT System Status</t>
  </si>
  <si>
    <t>Emergency and Short Supply Operation</t>
  </si>
  <si>
    <t>Block Load Transfers between ERCOT and Non-ERCOT Control Areas</t>
  </si>
  <si>
    <t>BtB Ties and BLTs with the CFE Control Area</t>
  </si>
  <si>
    <t>Ancillary Services</t>
  </si>
  <si>
    <t>Ancillary Services Required by ERCOT</t>
  </si>
  <si>
    <t>Providers of Ancillary Services</t>
  </si>
  <si>
    <t>Responsibilities of ERCOT and Qualified Scheduling Entities</t>
  </si>
  <si>
    <t>Standards and Determination of the Control Area Requirements for Ancillary Services</t>
  </si>
  <si>
    <t>Ancillary Services Selection and Requirements</t>
  </si>
  <si>
    <t>Selection Methodology</t>
  </si>
  <si>
    <t>Deployment Policy</t>
  </si>
  <si>
    <t>Compensation for Services Provided</t>
  </si>
  <si>
    <t>Settlement for ERCOT-Provided Ancillary Services</t>
  </si>
  <si>
    <t>Ancillary Service Qualification, Testing and Performance Standards</t>
  </si>
  <si>
    <t>System-Wide Offer Caps</t>
  </si>
  <si>
    <t>Congestion Management</t>
  </si>
  <si>
    <t>Overview of ERCOT Congestion Management</t>
  </si>
  <si>
    <t>CSC Zone Determination Process</t>
  </si>
  <si>
    <t>Congestion Management for CSCs/Zonal Congestion</t>
  </si>
  <si>
    <t>Congestion Management for Local Congestion</t>
  </si>
  <si>
    <t>Transmission Congestion Rights</t>
  </si>
  <si>
    <t>Incorporation of Reliability Must-Run and Out of Merit Order Resources</t>
  </si>
  <si>
    <t>Remedies to Congestion Through Transmission Expansion</t>
  </si>
  <si>
    <t>Trading Hubs</t>
  </si>
  <si>
    <t>Planned Outages and Maintenance Outages of Transmission and Resource Facilities</t>
  </si>
  <si>
    <t>Communications Regarding Resource Facility and Transmission Facility Outages</t>
  </si>
  <si>
    <t>ERCOT Approval of Transmission System Outages</t>
  </si>
  <si>
    <t>Acceptance of Proposed Planned Outages of Resources other than Reliability Resources</t>
  </si>
  <si>
    <t>Approval of RMR Unit, Synchronous Condenser Unit or Black Start Resource Outages</t>
  </si>
  <si>
    <t>Management of Resource Outages other than Reliability Resources</t>
  </si>
  <si>
    <t>Long-Term-Demand Forecasts</t>
  </si>
  <si>
    <t>Coordination for System Topology Modifications</t>
  </si>
  <si>
    <t>Transmission Billing Determinant Calculation</t>
  </si>
  <si>
    <t>Profile Development Cost Recovery Fee for a Non-ERCOT Sponsored Load Profile Segment</t>
  </si>
  <si>
    <t>Certification of ERCOT Polled Settlement Metering Facilities</t>
  </si>
  <si>
    <t>TDSP ERCOT Polled Settlement Meter Inspectors</t>
  </si>
  <si>
    <t>ERCOT Request for Installation of ERCOT Polled Settlement Metering Facilities</t>
  </si>
  <si>
    <t>Data Acquisition And Aggregation From ERCOT Polled Settlement (EPS) Metered Entities</t>
  </si>
  <si>
    <t>Data Acquisition From TDSPs</t>
  </si>
  <si>
    <t>ESI ID Synchronization</t>
  </si>
  <si>
    <t>Load Data Aggregation</t>
  </si>
  <si>
    <t>Data Aggregation</t>
  </si>
  <si>
    <t>Unaccounted For Energy (UFE) Analysis</t>
  </si>
  <si>
    <t>ERCOT Obligation to Provide Information</t>
  </si>
  <si>
    <t>Transmission-Related Information</t>
  </si>
  <si>
    <t>Market-Related Information</t>
  </si>
  <si>
    <t>Applicable Reliability Standards</t>
  </si>
  <si>
    <t>Transmission Losses</t>
  </si>
  <si>
    <t>Distribution Losses</t>
  </si>
  <si>
    <t>Special Loss Calculations for Settlement and Analysis</t>
  </si>
  <si>
    <t>Duties of ERCOT</t>
  </si>
  <si>
    <t>Duties of the PUCT</t>
  </si>
  <si>
    <t>Creation of REC Accounts and Attributes of RECs</t>
  </si>
  <si>
    <t>Registration to Become a REC Generator or REC Aggregation Company</t>
  </si>
  <si>
    <t>Reporting Requirements</t>
  </si>
  <si>
    <t>Awarding of RECs</t>
  </si>
  <si>
    <t>Transfer of RECs Between Parties</t>
  </si>
  <si>
    <t>REC Offsets</t>
  </si>
  <si>
    <t>Allocation of Statewide REC Requirement Among Competitive Retailers</t>
  </si>
  <si>
    <t>Retiring of RECs</t>
  </si>
  <si>
    <t>Penalties and Enforcement</t>
  </si>
  <si>
    <t>Maintain Public Information</t>
  </si>
  <si>
    <t>Submit Annual Report to Public Utility Commission of Texas</t>
  </si>
  <si>
    <t>Customer Switch of Competitive Retailer</t>
  </si>
  <si>
    <t>Database Queries</t>
  </si>
  <si>
    <t>Monthly Meter Reads</t>
  </si>
  <si>
    <t>Electric Service Identifier (ESI ID)</t>
  </si>
  <si>
    <t>Registration and Execution of Agreements</t>
  </si>
  <si>
    <t>Registration of ERCOT and Non-ERCOT Transmission and Distribution Service Providers (TDSP)</t>
  </si>
  <si>
    <t>Registration of Generation Resources, Loads Acting as a Resource and Emergency Interruptible Load Service Resources</t>
  </si>
  <si>
    <t>Registration of REC Account Holders</t>
  </si>
  <si>
    <t>Registration of TCR Account Holders</t>
  </si>
  <si>
    <t>Resources Providing Reliability Must Run Service or Synchronous Condenser Service</t>
  </si>
  <si>
    <t>Market Data Collection and Use</t>
  </si>
  <si>
    <t>Objectives and Scope</t>
  </si>
  <si>
    <t>Data Collection and Retention</t>
  </si>
  <si>
    <t>Types of Data Made Available to the PUCT</t>
  </si>
  <si>
    <t>Provision of Data to Individual Market Participants</t>
  </si>
  <si>
    <t>Reports to the PUCT and the FERC</t>
  </si>
  <si>
    <t>Changes to Facilitate Market Operation</t>
  </si>
  <si>
    <t>Methodology</t>
  </si>
  <si>
    <t>Posting</t>
  </si>
  <si>
    <t>Assignment of Load Profile ID</t>
  </si>
  <si>
    <t>Additional Responsibilities</t>
  </si>
  <si>
    <t>Installation and Use of Interval Data Recorders</t>
  </si>
  <si>
    <t>Supplemental Load Profiling</t>
  </si>
  <si>
    <t>Texas Standard Electronic Transaction Definitions</t>
  </si>
  <si>
    <t>Texas SET Change Control Documentation</t>
  </si>
  <si>
    <t>Texas SET Acceptable Extended Character Set</t>
  </si>
  <si>
    <t>Texas SET Envelope Standards</t>
  </si>
  <si>
    <t>Applicability</t>
  </si>
  <si>
    <t>Initiation and Pursuit of ADR Process</t>
  </si>
  <si>
    <t>Informal Dispute Resolution</t>
  </si>
  <si>
    <t>Mediation Procedures</t>
  </si>
  <si>
    <t>Arbitration Procedures</t>
  </si>
  <si>
    <t>Dispute Resolution Costs</t>
  </si>
  <si>
    <t>Requests for Data</t>
  </si>
  <si>
    <t>Resolution of Disputes and Notification to Market Participants</t>
  </si>
  <si>
    <t>Settlement of Approved ADR Claims</t>
  </si>
  <si>
    <t>Introduction</t>
  </si>
  <si>
    <t>Submission of a Protocol Revision Request</t>
  </si>
  <si>
    <t>Protocol Revision Subcommittee</t>
  </si>
  <si>
    <t>Protocol Revision Procedure</t>
  </si>
  <si>
    <t>Urgent Requests</t>
  </si>
  <si>
    <t>Protocol Revision Implementation</t>
  </si>
  <si>
    <t>Submission of a System Change Request</t>
  </si>
  <si>
    <t>System Change Request Procedure</t>
  </si>
  <si>
    <t>Review of Project Prioritization, Review of Unfunded Project List, and Annual Budget Process</t>
  </si>
  <si>
    <t>Review of Guide Changes</t>
  </si>
  <si>
    <t>Process for Nodal Protocol Revisions</t>
  </si>
  <si>
    <t>22(A)</t>
  </si>
  <si>
    <t>22(B)</t>
  </si>
  <si>
    <t>22(C)</t>
  </si>
  <si>
    <t>22(D)</t>
  </si>
  <si>
    <t>22(E)</t>
  </si>
  <si>
    <t>22(F)</t>
  </si>
  <si>
    <t>22(G)</t>
  </si>
  <si>
    <t>22(H)</t>
  </si>
  <si>
    <t>22(I)</t>
  </si>
  <si>
    <t>Standard Form Synchronous Condernser Agreement</t>
  </si>
  <si>
    <t>22(J)</t>
  </si>
  <si>
    <t>Standard Form Emergency Interruptible Load Service (EILS) Agreement</t>
  </si>
  <si>
    <t>22(K)</t>
  </si>
  <si>
    <t>Standard Form Market Participant Agreement</t>
  </si>
  <si>
    <t>22(L)</t>
  </si>
  <si>
    <t>Texas Test Plan Team – Retail Market Testing</t>
  </si>
  <si>
    <t>Testing Participants</t>
  </si>
  <si>
    <t>Documentation and Testing Materials</t>
  </si>
  <si>
    <t>Market Changes</t>
  </si>
  <si>
    <t>Testing Success</t>
  </si>
  <si>
    <t>Maintenance Service Order Request</t>
  </si>
  <si>
    <t>Transmission Distribution Service Provider to Competitive Retailer    Invoice</t>
  </si>
  <si>
    <t>Monthly Remittance</t>
  </si>
  <si>
    <t>MOU/EC TDSP to CR Monthly Remittance Advice</t>
  </si>
  <si>
    <t>Maintain Customer Information Request</t>
  </si>
  <si>
    <t>MOU/EC TDSP to CR Maintain Customer Information Request</t>
  </si>
  <si>
    <t>ERCOT Fee Schedule - 2006</t>
  </si>
  <si>
    <t>Retirement Date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</si>
</sst>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m\ dd\ \,\ yyyy"/>
    <numFmt numFmtId="166" formatCode="[$-409]dddd\,\ mmmm\ dd\,\ yyyy"/>
    <numFmt numFmtId="167" formatCode="m/d/yy;@"/>
    <numFmt numFmtId="168" formatCode="[$-409]mmmm\ d\,\ yyyy;@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sz val="10"/>
      <color indexed="57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169" fontId="0" fillId="0" borderId="8" xfId="0" applyNumberFormat="1" applyBorder="1" applyAlignment="1">
      <alignment horizontal="center"/>
    </xf>
    <xf numFmtId="169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" xfId="0" applyFont="1" applyBorder="1" applyAlignment="1">
      <alignment/>
    </xf>
    <xf numFmtId="169" fontId="0" fillId="0" borderId="14" xfId="0" applyNumberFormat="1" applyBorder="1" applyAlignment="1">
      <alignment horizontal="center"/>
    </xf>
    <xf numFmtId="169" fontId="0" fillId="0" borderId="14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 indent="1"/>
    </xf>
    <xf numFmtId="169" fontId="0" fillId="0" borderId="12" xfId="0" applyNumberFormat="1" applyBorder="1" applyAlignment="1">
      <alignment horizontal="center"/>
    </xf>
    <xf numFmtId="169" fontId="0" fillId="0" borderId="12" xfId="0" applyNumberForma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6" xfId="0" applyBorder="1" applyAlignment="1">
      <alignment horizontal="left" indent="1"/>
    </xf>
    <xf numFmtId="169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left" wrapText="1" indent="1"/>
    </xf>
    <xf numFmtId="169" fontId="0" fillId="0" borderId="1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 quotePrefix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16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 horizontal="left" wrapText="1" indent="1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68" fontId="0" fillId="0" borderId="17" xfId="0" applyNumberFormat="1" applyBorder="1" applyAlignment="1">
      <alignment horizontal="center"/>
    </xf>
    <xf numFmtId="0" fontId="8" fillId="0" borderId="20" xfId="0" applyFont="1" applyBorder="1" applyAlignment="1">
      <alignment wrapText="1"/>
    </xf>
    <xf numFmtId="0" fontId="0" fillId="0" borderId="7" xfId="0" applyBorder="1" applyAlignment="1">
      <alignment horizontal="left" indent="1"/>
    </xf>
    <xf numFmtId="169" fontId="0" fillId="0" borderId="21" xfId="0" applyNumberForma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22" xfId="0" applyBorder="1" applyAlignment="1" quotePrefix="1">
      <alignment horizontal="left" wrapText="1" inden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0" fontId="8" fillId="0" borderId="19" xfId="0" applyFont="1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2" fillId="2" borderId="7" xfId="0" applyFont="1" applyFill="1" applyBorder="1" applyAlignment="1">
      <alignment horizontal="center"/>
    </xf>
    <xf numFmtId="0" fontId="0" fillId="0" borderId="22" xfId="0" applyBorder="1" applyAlignment="1" quotePrefix="1">
      <alignment wrapText="1"/>
    </xf>
    <xf numFmtId="0" fontId="8" fillId="0" borderId="23" xfId="0" applyFont="1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169" fontId="0" fillId="0" borderId="25" xfId="0" applyNumberForma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8" fillId="0" borderId="26" xfId="0" applyFont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0" fillId="0" borderId="24" xfId="0" applyBorder="1" applyAlignment="1">
      <alignment horizontal="left" indent="1"/>
    </xf>
    <xf numFmtId="0" fontId="0" fillId="0" borderId="26" xfId="0" applyBorder="1" applyAlignment="1" quotePrefix="1">
      <alignment wrapText="1"/>
    </xf>
    <xf numFmtId="0" fontId="8" fillId="0" borderId="23" xfId="0" applyFont="1" applyFill="1" applyBorder="1" applyAlignment="1">
      <alignment horizontal="left" wrapText="1" indent="1"/>
    </xf>
    <xf numFmtId="0" fontId="0" fillId="0" borderId="24" xfId="0" applyFill="1" applyBorder="1" applyAlignment="1">
      <alignment horizontal="left" indent="1"/>
    </xf>
    <xf numFmtId="169" fontId="0" fillId="0" borderId="25" xfId="0" applyNumberFormat="1" applyFill="1" applyBorder="1" applyAlignment="1">
      <alignment horizontal="center"/>
    </xf>
    <xf numFmtId="169" fontId="0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8" fillId="0" borderId="27" xfId="0" applyFont="1" applyBorder="1" applyAlignment="1">
      <alignment wrapText="1"/>
    </xf>
    <xf numFmtId="0" fontId="0" fillId="0" borderId="28" xfId="0" applyBorder="1" applyAlignment="1">
      <alignment horizontal="left" wrapText="1" indent="1"/>
    </xf>
    <xf numFmtId="169" fontId="0" fillId="0" borderId="29" xfId="0" applyNumberFormat="1" applyBorder="1" applyAlignment="1">
      <alignment horizontal="center"/>
    </xf>
    <xf numFmtId="169" fontId="0" fillId="0" borderId="29" xfId="0" applyNumberForma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wrapText="1"/>
    </xf>
    <xf numFmtId="169" fontId="0" fillId="0" borderId="25" xfId="0" applyNumberFormat="1" applyBorder="1" applyAlignment="1">
      <alignment horizontal="center" wrapText="1"/>
    </xf>
    <xf numFmtId="169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left" wrapText="1" indent="1"/>
    </xf>
    <xf numFmtId="0" fontId="5" fillId="5" borderId="32" xfId="0" applyFont="1" applyFill="1" applyBorder="1" applyAlignment="1">
      <alignment/>
    </xf>
    <xf numFmtId="0" fontId="6" fillId="5" borderId="33" xfId="0" applyFont="1" applyFill="1" applyBorder="1" applyAlignment="1">
      <alignment/>
    </xf>
    <xf numFmtId="0" fontId="5" fillId="5" borderId="34" xfId="0" applyFont="1" applyFill="1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30" xfId="0" applyBorder="1" applyAlignment="1">
      <alignment horizontal="left" wrapText="1" indent="1"/>
    </xf>
    <xf numFmtId="15" fontId="0" fillId="0" borderId="35" xfId="0" applyNumberFormat="1" applyFont="1" applyBorder="1" applyAlignment="1">
      <alignment horizontal="center"/>
    </xf>
    <xf numFmtId="169" fontId="0" fillId="0" borderId="6" xfId="0" applyNumberFormat="1" applyBorder="1" applyAlignment="1" applyProtection="1">
      <alignment horizontal="center" vertical="center" wrapText="1"/>
      <protection locked="0"/>
    </xf>
    <xf numFmtId="15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/>
    </xf>
    <xf numFmtId="0" fontId="3" fillId="0" borderId="0" xfId="0" applyFont="1" applyBorder="1" applyAlignment="1">
      <alignment/>
    </xf>
    <xf numFmtId="169" fontId="0" fillId="6" borderId="29" xfId="0" applyNumberFormat="1" applyFill="1" applyBorder="1" applyAlignment="1">
      <alignment horizontal="center" wrapText="1"/>
    </xf>
    <xf numFmtId="169" fontId="0" fillId="6" borderId="29" xfId="0" applyNumberFormat="1" applyFill="1" applyBorder="1" applyAlignment="1">
      <alignment horizontal="center"/>
    </xf>
    <xf numFmtId="169" fontId="0" fillId="0" borderId="8" xfId="0" applyNumberFormat="1" applyBorder="1" applyAlignment="1">
      <alignment horizontal="center" wrapText="1"/>
    </xf>
    <xf numFmtId="0" fontId="0" fillId="0" borderId="9" xfId="0" applyBorder="1" applyAlignment="1">
      <alignment horizontal="left" wrapText="1" indent="1"/>
    </xf>
    <xf numFmtId="0" fontId="14" fillId="0" borderId="19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0" fontId="12" fillId="5" borderId="36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4" fillId="0" borderId="19" xfId="0" applyFont="1" applyBorder="1" applyAlignment="1">
      <alignment horizontal="left" vertical="center" wrapText="1" indent="1"/>
    </xf>
    <xf numFmtId="0" fontId="14" fillId="0" borderId="37" xfId="0" applyFont="1" applyBorder="1" applyAlignment="1">
      <alignment horizontal="left" vertical="center" wrapText="1" indent="1"/>
    </xf>
    <xf numFmtId="0" fontId="14" fillId="0" borderId="38" xfId="0" applyFont="1" applyBorder="1" applyAlignment="1">
      <alignment horizontal="left" vertical="center" wrapText="1" indent="1"/>
    </xf>
    <xf numFmtId="0" fontId="14" fillId="0" borderId="39" xfId="0" applyFont="1" applyBorder="1" applyAlignment="1">
      <alignment horizontal="left" vertical="center" wrapText="1" indent="1"/>
    </xf>
    <xf numFmtId="14" fontId="0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49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14" fontId="0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right" vertical="center" wrapText="1"/>
      <protection locked="0"/>
    </xf>
    <xf numFmtId="14" fontId="0" fillId="0" borderId="6" xfId="0" applyNumberFormat="1" applyFont="1" applyBorder="1" applyAlignment="1" applyProtection="1">
      <alignment horizontal="righ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4" fontId="0" fillId="0" borderId="6" xfId="0" applyNumberFormat="1" applyFont="1" applyBorder="1" applyAlignment="1" applyProtection="1">
      <alignment vertical="center" wrapText="1"/>
      <protection locked="0"/>
    </xf>
    <xf numFmtId="49" fontId="2" fillId="0" borderId="6" xfId="0" applyNumberFormat="1" applyFont="1" applyBorder="1" applyAlignment="1" applyProtection="1">
      <alignment horizontal="right" vertical="center" wrapText="1"/>
      <protection locked="0"/>
    </xf>
    <xf numFmtId="15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169" fontId="0" fillId="0" borderId="6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right" vertical="center"/>
    </xf>
    <xf numFmtId="0" fontId="0" fillId="0" borderId="40" xfId="0" applyFont="1" applyBorder="1" applyAlignment="1">
      <alignment vertical="center" wrapText="1"/>
    </xf>
    <xf numFmtId="0" fontId="0" fillId="0" borderId="6" xfId="0" applyBorder="1" applyAlignment="1" applyProtection="1">
      <alignment vertical="center"/>
      <protection locked="0"/>
    </xf>
    <xf numFmtId="0" fontId="0" fillId="0" borderId="40" xfId="0" applyFont="1" applyFill="1" applyBorder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0" borderId="6" xfId="0" applyBorder="1" applyAlignment="1">
      <alignment vertical="center" wrapText="1"/>
    </xf>
    <xf numFmtId="14" fontId="0" fillId="0" borderId="40" xfId="0" applyNumberFormat="1" applyFill="1" applyBorder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14" fontId="0" fillId="0" borderId="4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40" xfId="0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69" fontId="0" fillId="0" borderId="6" xfId="0" applyNumberFormat="1" applyFont="1" applyBorder="1" applyAlignment="1" applyProtection="1">
      <alignment horizontal="center" vertical="center" wrapText="1"/>
      <protection locked="0"/>
    </xf>
    <xf numFmtId="169" fontId="0" fillId="0" borderId="40" xfId="0" applyNumberFormat="1" applyFill="1" applyBorder="1" applyAlignment="1">
      <alignment horizontal="right" vertical="center"/>
    </xf>
    <xf numFmtId="169" fontId="0" fillId="0" borderId="40" xfId="0" applyNumberFormat="1" applyBorder="1" applyAlignment="1" applyProtection="1">
      <alignment horizontal="left" vertical="center" wrapText="1"/>
      <protection locked="0"/>
    </xf>
    <xf numFmtId="169" fontId="0" fillId="0" borderId="6" xfId="0" applyNumberForma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6" xfId="0" applyFont="1" applyBorder="1" applyAlignment="1">
      <alignment horizontal="right"/>
    </xf>
    <xf numFmtId="0" fontId="18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9" fillId="0" borderId="6" xfId="0" applyFont="1" applyBorder="1" applyAlignment="1">
      <alignment horizontal="right" vertical="center" wrapText="1"/>
    </xf>
    <xf numFmtId="0" fontId="19" fillId="0" borderId="6" xfId="0" applyFont="1" applyBorder="1" applyAlignment="1">
      <alignment vertical="center"/>
    </xf>
    <xf numFmtId="0" fontId="20" fillId="0" borderId="6" xfId="0" applyFont="1" applyBorder="1" applyAlignment="1">
      <alignment horizontal="right" vertical="center" wrapText="1"/>
    </xf>
    <xf numFmtId="0" fontId="20" fillId="0" borderId="6" xfId="0" applyFont="1" applyBorder="1" applyAlignment="1">
      <alignment vertical="center"/>
    </xf>
    <xf numFmtId="15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Border="1" applyAlignment="1" applyProtection="1">
      <alignment horizontal="right" vertical="center" wrapText="1"/>
      <protection locked="0"/>
    </xf>
    <xf numFmtId="0" fontId="21" fillId="0" borderId="6" xfId="0" applyFont="1" applyBorder="1" applyAlignment="1" applyProtection="1">
      <alignment vertical="center" wrapText="1"/>
      <protection locked="0"/>
    </xf>
    <xf numFmtId="15" fontId="22" fillId="0" borderId="6" xfId="0" applyNumberFormat="1" applyFont="1" applyBorder="1" applyAlignment="1" applyProtection="1">
      <alignment horizontal="center" vertical="center"/>
      <protection locked="0"/>
    </xf>
    <xf numFmtId="49" fontId="21" fillId="0" borderId="6" xfId="0" applyNumberFormat="1" applyFont="1" applyBorder="1" applyAlignment="1" applyProtection="1">
      <alignment horizontal="right" vertical="center"/>
      <protection locked="0"/>
    </xf>
    <xf numFmtId="49" fontId="22" fillId="0" borderId="6" xfId="0" applyNumberFormat="1" applyFont="1" applyBorder="1" applyAlignment="1" applyProtection="1">
      <alignment horizontal="right" vertical="center"/>
      <protection locked="0"/>
    </xf>
    <xf numFmtId="0" fontId="22" fillId="0" borderId="6" xfId="0" applyFont="1" applyBorder="1" applyAlignment="1" applyProtection="1">
      <alignment vertical="center" wrapText="1"/>
      <protection locked="0"/>
    </xf>
    <xf numFmtId="0" fontId="23" fillId="0" borderId="6" xfId="0" applyFont="1" applyBorder="1" applyAlignment="1" applyProtection="1">
      <alignment vertical="center" wrapText="1"/>
      <protection locked="0"/>
    </xf>
    <xf numFmtId="49" fontId="22" fillId="0" borderId="6" xfId="0" applyNumberFormat="1" applyFont="1" applyBorder="1" applyAlignment="1" applyProtection="1">
      <alignment horizontal="right" vertical="center" wrapText="1"/>
      <protection locked="0"/>
    </xf>
    <xf numFmtId="49" fontId="21" fillId="0" borderId="6" xfId="0" applyNumberFormat="1" applyFont="1" applyBorder="1" applyAlignment="1" applyProtection="1">
      <alignment horizontal="left" vertical="center"/>
      <protection locked="0"/>
    </xf>
    <xf numFmtId="49" fontId="22" fillId="0" borderId="6" xfId="0" applyNumberFormat="1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/>
    </xf>
    <xf numFmtId="0" fontId="19" fillId="0" borderId="6" xfId="0" applyFont="1" applyBorder="1" applyAlignment="1">
      <alignment horizontal="center" vertical="center"/>
    </xf>
    <xf numFmtId="169" fontId="0" fillId="0" borderId="6" xfId="0" applyNumberFormat="1" applyFont="1" applyBorder="1" applyAlignment="1">
      <alignment horizontal="center"/>
    </xf>
    <xf numFmtId="169" fontId="17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9" sqref="D29"/>
    </sheetView>
  </sheetViews>
  <sheetFormatPr defaultColWidth="9.140625" defaultRowHeight="12.75"/>
  <cols>
    <col min="1" max="1" width="30.140625" style="0" customWidth="1"/>
    <col min="2" max="2" width="26.28125" style="0" customWidth="1"/>
    <col min="3" max="3" width="17.8515625" style="0" customWidth="1"/>
    <col min="4" max="4" width="17.7109375" style="0" customWidth="1"/>
    <col min="5" max="5" width="18.57421875" style="0" customWidth="1"/>
    <col min="6" max="6" width="18.28125" style="0" customWidth="1"/>
    <col min="7" max="9" width="9.140625" style="0" hidden="1" customWidth="1"/>
    <col min="10" max="10" width="44.140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8">
      <c r="A2" s="5"/>
      <c r="B2" s="6" t="s">
        <v>106</v>
      </c>
      <c r="C2" s="6"/>
      <c r="D2" s="6"/>
      <c r="E2" s="7"/>
      <c r="F2" s="1"/>
      <c r="G2" s="1"/>
      <c r="H2" s="1"/>
      <c r="I2" s="1"/>
      <c r="J2" s="8"/>
    </row>
    <row r="3" spans="1:10" ht="12.75">
      <c r="A3" s="5"/>
      <c r="B3" s="1"/>
      <c r="C3" s="1"/>
      <c r="D3" s="1"/>
      <c r="E3" s="1"/>
      <c r="F3" s="1"/>
      <c r="G3" s="1"/>
      <c r="H3" s="1"/>
      <c r="I3" s="1"/>
      <c r="J3" s="8"/>
    </row>
    <row r="4" spans="1:10" ht="13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>
      <c r="A5" s="92"/>
      <c r="B5" s="93"/>
      <c r="C5" s="110" t="s">
        <v>150</v>
      </c>
      <c r="D5" s="111"/>
      <c r="E5" s="111"/>
      <c r="F5" s="111"/>
      <c r="G5" s="93"/>
      <c r="H5" s="93"/>
      <c r="I5" s="93"/>
      <c r="J5" s="94"/>
    </row>
    <row r="6" spans="1:10" ht="63.75" thickBot="1">
      <c r="A6" s="58" t="s">
        <v>107</v>
      </c>
      <c r="B6" s="59" t="s">
        <v>108</v>
      </c>
      <c r="C6" s="60" t="s">
        <v>116</v>
      </c>
      <c r="D6" s="60" t="s">
        <v>149</v>
      </c>
      <c r="E6" s="60" t="s">
        <v>101</v>
      </c>
      <c r="F6" s="60" t="s">
        <v>102</v>
      </c>
      <c r="G6" s="61" t="s">
        <v>109</v>
      </c>
      <c r="H6" s="61" t="s">
        <v>110</v>
      </c>
      <c r="I6" s="62" t="s">
        <v>111</v>
      </c>
      <c r="J6" s="63" t="s">
        <v>112</v>
      </c>
    </row>
    <row r="7" spans="1:10" ht="24.75" customHeight="1">
      <c r="A7" s="53" t="s">
        <v>133</v>
      </c>
      <c r="B7" s="54" t="s">
        <v>113</v>
      </c>
      <c r="C7" s="55">
        <v>39264</v>
      </c>
      <c r="D7" s="55">
        <v>39783</v>
      </c>
      <c r="E7" s="55">
        <v>39630</v>
      </c>
      <c r="F7" s="55">
        <f>E7+92</f>
        <v>39722</v>
      </c>
      <c r="G7" s="56"/>
      <c r="H7" s="56"/>
      <c r="I7" s="54"/>
      <c r="J7" s="57"/>
    </row>
    <row r="8" spans="1:10" ht="15.75" customHeight="1">
      <c r="A8" s="68" t="s">
        <v>155</v>
      </c>
      <c r="B8" s="69" t="s">
        <v>137</v>
      </c>
      <c r="C8" s="70">
        <v>39326</v>
      </c>
      <c r="D8" s="70">
        <v>39783</v>
      </c>
      <c r="E8" s="70">
        <v>39630</v>
      </c>
      <c r="F8" s="70">
        <f>E8+92</f>
        <v>39722</v>
      </c>
      <c r="G8" s="71"/>
      <c r="H8" s="72"/>
      <c r="I8" s="72"/>
      <c r="J8" s="73"/>
    </row>
    <row r="9" spans="1:10" ht="21.75" customHeight="1">
      <c r="A9" s="53" t="s">
        <v>134</v>
      </c>
      <c r="B9" s="65" t="s">
        <v>138</v>
      </c>
      <c r="C9" s="55">
        <v>39356</v>
      </c>
      <c r="D9" s="55">
        <v>39783</v>
      </c>
      <c r="E9" s="55">
        <v>39630</v>
      </c>
      <c r="F9" s="55">
        <f>E9+92</f>
        <v>39722</v>
      </c>
      <c r="G9" s="66"/>
      <c r="H9" s="19"/>
      <c r="I9" s="19"/>
      <c r="J9" s="67"/>
    </row>
    <row r="10" spans="1:10" ht="12.75">
      <c r="A10" s="68" t="s">
        <v>135</v>
      </c>
      <c r="B10" s="75" t="s">
        <v>140</v>
      </c>
      <c r="C10" s="70">
        <v>39417</v>
      </c>
      <c r="D10" s="70">
        <v>39783</v>
      </c>
      <c r="E10" s="70">
        <v>39630</v>
      </c>
      <c r="F10" s="70">
        <f>E10+92</f>
        <v>39722</v>
      </c>
      <c r="G10" s="71"/>
      <c r="H10" s="72"/>
      <c r="I10" s="72"/>
      <c r="J10" s="76"/>
    </row>
    <row r="11" spans="1:10" ht="25.5" customHeight="1">
      <c r="A11" s="74" t="s">
        <v>151</v>
      </c>
      <c r="B11" s="65" t="s">
        <v>139</v>
      </c>
      <c r="C11" s="55">
        <v>39329</v>
      </c>
      <c r="D11" s="55">
        <v>39783</v>
      </c>
      <c r="E11" s="55">
        <v>39630</v>
      </c>
      <c r="F11" s="55">
        <f>E11+92</f>
        <v>39722</v>
      </c>
      <c r="G11" s="66"/>
      <c r="H11" s="19"/>
      <c r="I11" s="19"/>
      <c r="J11" s="67"/>
    </row>
    <row r="12" spans="1:10" ht="26.25" customHeight="1">
      <c r="A12" s="64" t="s">
        <v>136</v>
      </c>
      <c r="B12" s="41" t="s">
        <v>141</v>
      </c>
      <c r="C12" s="40">
        <v>39356</v>
      </c>
      <c r="D12" s="40">
        <v>39783</v>
      </c>
      <c r="E12" s="40">
        <v>39845</v>
      </c>
      <c r="F12" s="55">
        <f aca="true" t="shared" si="0" ref="F12:F17">E12+120</f>
        <v>39965</v>
      </c>
      <c r="G12" s="43"/>
      <c r="H12" s="44"/>
      <c r="I12" s="44"/>
      <c r="J12" s="45"/>
    </row>
    <row r="13" spans="1:10" ht="16.5" customHeight="1">
      <c r="A13" s="64" t="s">
        <v>143</v>
      </c>
      <c r="B13" s="41" t="s">
        <v>142</v>
      </c>
      <c r="C13" s="40">
        <v>39450</v>
      </c>
      <c r="D13" s="40">
        <v>39783</v>
      </c>
      <c r="E13" s="42">
        <v>39845</v>
      </c>
      <c r="F13" s="55">
        <f t="shared" si="0"/>
        <v>39965</v>
      </c>
      <c r="G13" s="43"/>
      <c r="H13" s="44"/>
      <c r="I13" s="44"/>
      <c r="J13" s="46"/>
    </row>
    <row r="14" spans="1:10" ht="12.75">
      <c r="A14" s="77" t="s">
        <v>144</v>
      </c>
      <c r="B14" s="78" t="s">
        <v>145</v>
      </c>
      <c r="C14" s="79">
        <v>39450</v>
      </c>
      <c r="D14" s="79">
        <v>39783</v>
      </c>
      <c r="E14" s="80">
        <v>39845</v>
      </c>
      <c r="F14" s="70">
        <f t="shared" si="0"/>
        <v>39965</v>
      </c>
      <c r="G14" s="71"/>
      <c r="H14" s="72"/>
      <c r="I14" s="72"/>
      <c r="J14" s="81"/>
    </row>
    <row r="15" spans="1:10" ht="25.5">
      <c r="A15" s="82" t="s">
        <v>146</v>
      </c>
      <c r="B15" s="83" t="s">
        <v>148</v>
      </c>
      <c r="C15" s="84">
        <v>39508</v>
      </c>
      <c r="D15" s="84">
        <v>39783</v>
      </c>
      <c r="E15" s="85">
        <v>39845</v>
      </c>
      <c r="F15" s="84">
        <f t="shared" si="0"/>
        <v>39965</v>
      </c>
      <c r="G15" s="86"/>
      <c r="H15" s="87"/>
      <c r="I15" s="87"/>
      <c r="J15" s="88"/>
    </row>
    <row r="16" spans="1:10" ht="12.75">
      <c r="A16" s="64" t="s">
        <v>156</v>
      </c>
      <c r="B16" s="41"/>
      <c r="C16" s="40">
        <v>39479</v>
      </c>
      <c r="D16" s="40">
        <v>39539</v>
      </c>
      <c r="E16" s="42">
        <v>39508</v>
      </c>
      <c r="F16" s="55">
        <f t="shared" si="0"/>
        <v>39628</v>
      </c>
      <c r="G16" s="43"/>
      <c r="H16" s="44"/>
      <c r="I16" s="44"/>
      <c r="J16" s="46"/>
    </row>
    <row r="17" spans="1:10" ht="38.25">
      <c r="A17" s="68" t="s">
        <v>154</v>
      </c>
      <c r="B17" s="69" t="s">
        <v>147</v>
      </c>
      <c r="C17" s="89">
        <v>39569</v>
      </c>
      <c r="D17" s="79">
        <v>39783</v>
      </c>
      <c r="E17" s="89">
        <v>39845</v>
      </c>
      <c r="F17" s="90">
        <f t="shared" si="0"/>
        <v>39965</v>
      </c>
      <c r="G17" s="75"/>
      <c r="H17" s="75"/>
      <c r="I17" s="75"/>
      <c r="J17" s="91"/>
    </row>
    <row r="18" spans="1:10" ht="12.75">
      <c r="A18" s="82" t="s">
        <v>157</v>
      </c>
      <c r="B18" s="103"/>
      <c r="C18" s="103"/>
      <c r="D18" s="104"/>
      <c r="E18" s="103"/>
      <c r="F18" s="104"/>
      <c r="G18" s="95"/>
      <c r="H18" s="95"/>
      <c r="I18" s="95"/>
      <c r="J18" s="96"/>
    </row>
    <row r="19" spans="1:10" ht="12.75">
      <c r="A19" s="107" t="s">
        <v>158</v>
      </c>
      <c r="B19" s="41"/>
      <c r="C19" s="97">
        <v>39569</v>
      </c>
      <c r="D19" s="42">
        <v>39722</v>
      </c>
      <c r="E19" s="48">
        <v>39630</v>
      </c>
      <c r="F19" s="55">
        <f>E19+92</f>
        <v>39722</v>
      </c>
      <c r="G19" s="39"/>
      <c r="H19" s="39"/>
      <c r="I19" s="39"/>
      <c r="J19" s="49"/>
    </row>
    <row r="20" spans="1:10" ht="21" customHeight="1">
      <c r="A20" s="112" t="s">
        <v>17</v>
      </c>
      <c r="B20" s="113"/>
      <c r="C20" s="48">
        <v>39600</v>
      </c>
      <c r="D20" s="42">
        <v>39722</v>
      </c>
      <c r="E20" s="48">
        <v>39630</v>
      </c>
      <c r="F20" s="40">
        <f>E20+92</f>
        <v>39722</v>
      </c>
      <c r="G20" s="39"/>
      <c r="H20" s="39"/>
      <c r="I20" s="39"/>
      <c r="J20" s="49"/>
    </row>
    <row r="21" spans="1:10" ht="12.75">
      <c r="A21" s="112" t="s">
        <v>18</v>
      </c>
      <c r="B21" s="113"/>
      <c r="C21" s="48">
        <v>39600</v>
      </c>
      <c r="D21" s="42">
        <v>39722</v>
      </c>
      <c r="E21" s="48">
        <v>39630</v>
      </c>
      <c r="F21" s="40">
        <f>E21+92</f>
        <v>39722</v>
      </c>
      <c r="G21" s="39"/>
      <c r="H21" s="39"/>
      <c r="I21" s="39"/>
      <c r="J21" s="49"/>
    </row>
    <row r="22" spans="1:10" ht="21" customHeight="1">
      <c r="A22" s="112" t="s">
        <v>20</v>
      </c>
      <c r="B22" s="113"/>
      <c r="C22" s="48">
        <v>39722</v>
      </c>
      <c r="D22" s="48">
        <v>39722</v>
      </c>
      <c r="E22" s="48">
        <v>39722</v>
      </c>
      <c r="F22" s="48">
        <v>39722</v>
      </c>
      <c r="G22" s="39"/>
      <c r="H22" s="39"/>
      <c r="I22" s="39"/>
      <c r="J22" s="49"/>
    </row>
    <row r="23" spans="1:10" ht="21" customHeight="1">
      <c r="A23" s="112" t="s">
        <v>166</v>
      </c>
      <c r="B23" s="113"/>
      <c r="C23" s="48"/>
      <c r="D23" s="42">
        <v>39539</v>
      </c>
      <c r="E23" s="48"/>
      <c r="F23" s="40"/>
      <c r="G23" s="39"/>
      <c r="H23" s="39"/>
      <c r="I23" s="39"/>
      <c r="J23" s="49" t="s">
        <v>168</v>
      </c>
    </row>
    <row r="24" spans="1:10" ht="31.5" customHeight="1">
      <c r="A24" s="114" t="s">
        <v>170</v>
      </c>
      <c r="B24" s="115"/>
      <c r="C24" s="105">
        <v>39630</v>
      </c>
      <c r="D24" s="21" t="s">
        <v>118</v>
      </c>
      <c r="E24" s="105" t="s">
        <v>118</v>
      </c>
      <c r="F24" s="20" t="s">
        <v>118</v>
      </c>
      <c r="G24" s="17"/>
      <c r="H24" s="17"/>
      <c r="I24" s="17"/>
      <c r="J24" s="106"/>
    </row>
    <row r="25" spans="1:10" ht="31.5" customHeight="1">
      <c r="A25" s="108" t="s">
        <v>197</v>
      </c>
      <c r="B25" s="109"/>
      <c r="C25" s="105">
        <v>39356</v>
      </c>
      <c r="D25" s="21">
        <v>39721</v>
      </c>
      <c r="E25" s="105" t="s">
        <v>118</v>
      </c>
      <c r="F25" s="20">
        <v>39965</v>
      </c>
      <c r="G25" s="17"/>
      <c r="H25" s="17"/>
      <c r="I25" s="17"/>
      <c r="J25" s="106"/>
    </row>
    <row r="26" spans="1:10" ht="31.5" customHeight="1">
      <c r="A26" s="108" t="s">
        <v>198</v>
      </c>
      <c r="B26" s="109"/>
      <c r="C26" s="105">
        <v>39356</v>
      </c>
      <c r="D26" s="21">
        <f>D31</f>
        <v>39783</v>
      </c>
      <c r="E26" s="105" t="s">
        <v>118</v>
      </c>
      <c r="F26" s="20" t="s">
        <v>118</v>
      </c>
      <c r="G26" s="17"/>
      <c r="H26" s="17"/>
      <c r="I26" s="17"/>
      <c r="J26" s="106"/>
    </row>
    <row r="27" spans="1:10" ht="31.5" customHeight="1">
      <c r="A27" s="108" t="s">
        <v>199</v>
      </c>
      <c r="B27" s="109"/>
      <c r="C27" s="105" t="s">
        <v>118</v>
      </c>
      <c r="D27" s="21">
        <v>39721</v>
      </c>
      <c r="E27" s="105"/>
      <c r="F27" s="20"/>
      <c r="G27" s="17"/>
      <c r="H27" s="17"/>
      <c r="I27" s="17"/>
      <c r="J27" s="106"/>
    </row>
    <row r="28" spans="1:10" ht="31.5" customHeight="1">
      <c r="A28" s="108" t="s">
        <v>201</v>
      </c>
      <c r="B28" s="109"/>
      <c r="C28" s="105">
        <v>39295</v>
      </c>
      <c r="D28" s="21">
        <v>39370</v>
      </c>
      <c r="E28" s="105" t="s">
        <v>118</v>
      </c>
      <c r="F28" s="20">
        <f>D28</f>
        <v>39370</v>
      </c>
      <c r="G28" s="17"/>
      <c r="H28" s="17"/>
      <c r="I28" s="17"/>
      <c r="J28" s="106"/>
    </row>
    <row r="29" spans="1:10" ht="13.5" thickBot="1">
      <c r="A29" s="101"/>
      <c r="B29" s="102"/>
      <c r="C29" s="20"/>
      <c r="D29" s="21"/>
      <c r="E29" s="21"/>
      <c r="F29" s="20"/>
      <c r="G29" s="18"/>
      <c r="H29" s="1"/>
      <c r="I29" s="1"/>
      <c r="J29" s="22"/>
    </row>
    <row r="30" spans="1:10" ht="12.75">
      <c r="A30" s="29"/>
      <c r="B30" s="3"/>
      <c r="C30" s="30"/>
      <c r="D30" s="31"/>
      <c r="E30" s="31"/>
      <c r="F30" s="30"/>
      <c r="G30" s="32"/>
      <c r="H30" s="3"/>
      <c r="I30" s="3"/>
      <c r="J30" s="33"/>
    </row>
    <row r="31" spans="1:10" ht="12.75">
      <c r="A31" s="50" t="s">
        <v>152</v>
      </c>
      <c r="B31" s="39"/>
      <c r="C31" s="40"/>
      <c r="D31" s="42">
        <v>39783</v>
      </c>
      <c r="E31" s="42">
        <v>39783</v>
      </c>
      <c r="F31" s="40">
        <f>E31+182</f>
        <v>39965</v>
      </c>
      <c r="G31" s="43"/>
      <c r="H31" s="44"/>
      <c r="I31" s="44"/>
      <c r="J31" s="46"/>
    </row>
    <row r="32" spans="1:10" ht="12.75">
      <c r="A32" s="51" t="s">
        <v>153</v>
      </c>
      <c r="B32" s="39"/>
      <c r="C32" s="40"/>
      <c r="D32" s="40">
        <v>39789</v>
      </c>
      <c r="E32" s="42">
        <v>39790</v>
      </c>
      <c r="F32" s="40">
        <f>E32+175</f>
        <v>39965</v>
      </c>
      <c r="G32" s="43"/>
      <c r="H32" s="44"/>
      <c r="I32" s="44"/>
      <c r="J32" s="47"/>
    </row>
    <row r="33" spans="1:10" ht="13.5" thickBot="1">
      <c r="A33" s="34"/>
      <c r="B33" s="35"/>
      <c r="C33" s="36"/>
      <c r="D33" s="36"/>
      <c r="E33" s="37"/>
      <c r="F33" s="36"/>
      <c r="G33" s="38"/>
      <c r="H33" s="26"/>
      <c r="I33" s="26"/>
      <c r="J33" s="28"/>
    </row>
    <row r="34" spans="1:10" ht="12.75">
      <c r="A34" s="24"/>
      <c r="B34" s="17"/>
      <c r="C34" s="20"/>
      <c r="D34" s="20"/>
      <c r="E34" s="21"/>
      <c r="F34" s="20"/>
      <c r="G34" s="18"/>
      <c r="H34" s="1"/>
      <c r="I34" s="1"/>
      <c r="J34" s="23"/>
    </row>
    <row r="35" spans="1:10" ht="12.75">
      <c r="A35" s="51" t="s">
        <v>114</v>
      </c>
      <c r="B35" s="44"/>
      <c r="C35" s="40">
        <v>39845</v>
      </c>
      <c r="D35" s="40">
        <v>39845</v>
      </c>
      <c r="E35" s="40">
        <v>39845</v>
      </c>
      <c r="F35" s="40">
        <v>39845</v>
      </c>
      <c r="G35" s="44"/>
      <c r="H35" s="44"/>
      <c r="I35" s="44"/>
      <c r="J35" s="47"/>
    </row>
    <row r="36" spans="1:10" ht="12.75">
      <c r="A36" s="51" t="s">
        <v>115</v>
      </c>
      <c r="B36" s="44"/>
      <c r="C36" s="52" t="s">
        <v>117</v>
      </c>
      <c r="D36" s="52" t="s">
        <v>117</v>
      </c>
      <c r="E36" s="52" t="s">
        <v>117</v>
      </c>
      <c r="F36" s="52" t="s">
        <v>117</v>
      </c>
      <c r="G36" s="44"/>
      <c r="H36" s="44"/>
      <c r="I36" s="44"/>
      <c r="J36" s="47"/>
    </row>
    <row r="37" spans="1:10" ht="13.5" thickBot="1">
      <c r="A37" s="25"/>
      <c r="B37" s="26"/>
      <c r="C37" s="27"/>
      <c r="D37" s="27"/>
      <c r="E37" s="27"/>
      <c r="F37" s="27"/>
      <c r="G37" s="26"/>
      <c r="H37" s="26"/>
      <c r="I37" s="26"/>
      <c r="J37" s="28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</sheetData>
  <mergeCells count="6">
    <mergeCell ref="A23:B23"/>
    <mergeCell ref="A24:B24"/>
    <mergeCell ref="C5:F5"/>
    <mergeCell ref="A20:B20"/>
    <mergeCell ref="A21:B21"/>
    <mergeCell ref="A22:B22"/>
  </mergeCells>
  <printOptions/>
  <pageMargins left="0.75" right="0.75" top="0.4" bottom="0.5" header="0.5" footer="0.5"/>
  <pageSetup fitToHeight="5" fitToWidth="1" horizontalDpi="204" verticalDpi="204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28125" style="170" customWidth="1"/>
    <col min="2" max="2" width="41.57421875" style="12" customWidth="1"/>
    <col min="3" max="3" width="18.28125" style="171" customWidth="1"/>
    <col min="4" max="4" width="15.7109375" style="12" customWidth="1"/>
    <col min="5" max="5" width="16.00390625" style="171" customWidth="1"/>
    <col min="6" max="6" width="14.421875" style="171" customWidth="1"/>
    <col min="7" max="7" width="9.57421875" style="171" customWidth="1"/>
    <col min="8" max="8" width="23.140625" style="170" customWidth="1"/>
    <col min="9" max="9" width="14.28125" style="172" customWidth="1"/>
    <col min="10" max="10" width="31.7109375" style="137" customWidth="1"/>
    <col min="11" max="16384" width="9.140625" style="170" customWidth="1"/>
  </cols>
  <sheetData>
    <row r="1" spans="1:10" s="126" customFormat="1" ht="61.5" customHeight="1">
      <c r="A1" s="124" t="s">
        <v>162</v>
      </c>
      <c r="B1" s="125" t="s">
        <v>163</v>
      </c>
      <c r="C1" s="124" t="s">
        <v>159</v>
      </c>
      <c r="D1" s="124" t="s">
        <v>207</v>
      </c>
      <c r="E1" s="124" t="s">
        <v>161</v>
      </c>
      <c r="F1" s="124" t="s">
        <v>160</v>
      </c>
      <c r="G1" s="124" t="s">
        <v>167</v>
      </c>
      <c r="H1" s="124" t="s">
        <v>205</v>
      </c>
      <c r="I1" s="125" t="s">
        <v>206</v>
      </c>
      <c r="J1" s="124" t="s">
        <v>112</v>
      </c>
    </row>
    <row r="2" spans="1:10" s="137" customFormat="1" ht="12.75">
      <c r="A2" s="133">
        <v>1</v>
      </c>
      <c r="B2" s="10" t="s">
        <v>43</v>
      </c>
      <c r="C2" s="134">
        <v>39264</v>
      </c>
      <c r="D2" s="99">
        <v>39264</v>
      </c>
      <c r="E2" s="134">
        <v>39264</v>
      </c>
      <c r="F2" s="134">
        <v>39264</v>
      </c>
      <c r="G2" s="135"/>
      <c r="H2" s="13"/>
      <c r="I2" s="136"/>
      <c r="J2" s="9"/>
    </row>
    <row r="3" spans="1:10" s="137" customFormat="1" ht="12.75">
      <c r="A3" s="138">
        <v>2</v>
      </c>
      <c r="B3" s="10" t="s">
        <v>208</v>
      </c>
      <c r="C3" s="134">
        <v>39264</v>
      </c>
      <c r="D3" s="99">
        <v>39264</v>
      </c>
      <c r="E3" s="134">
        <v>39264</v>
      </c>
      <c r="F3" s="134">
        <v>39264</v>
      </c>
      <c r="G3" s="135"/>
      <c r="H3" s="13"/>
      <c r="I3" s="136"/>
      <c r="J3" s="9"/>
    </row>
    <row r="4" spans="1:10" s="137" customFormat="1" ht="25.5">
      <c r="A4" s="138">
        <v>3</v>
      </c>
      <c r="B4" s="10" t="s">
        <v>209</v>
      </c>
      <c r="C4" s="139"/>
      <c r="D4" s="98"/>
      <c r="E4" s="139"/>
      <c r="F4" s="139"/>
      <c r="G4" s="135"/>
      <c r="H4" s="13"/>
      <c r="I4" s="136"/>
      <c r="J4" s="9"/>
    </row>
    <row r="5" spans="1:10" s="137" customFormat="1" ht="12.75">
      <c r="A5" s="140">
        <v>3.1</v>
      </c>
      <c r="B5" s="9" t="s">
        <v>5</v>
      </c>
      <c r="C5" s="139"/>
      <c r="D5" s="98">
        <f>'Nodal Project Schedule'!D16</f>
        <v>39539</v>
      </c>
      <c r="E5" s="139"/>
      <c r="F5" s="139"/>
      <c r="G5" s="135"/>
      <c r="H5" s="13"/>
      <c r="I5" s="136"/>
      <c r="J5" s="9"/>
    </row>
    <row r="6" spans="1:10" s="137" customFormat="1" ht="25.5">
      <c r="A6" s="140" t="s">
        <v>164</v>
      </c>
      <c r="B6" s="9" t="s">
        <v>165</v>
      </c>
      <c r="C6" s="139"/>
      <c r="D6" s="98">
        <f>'Nodal Project Schedule'!D23</f>
        <v>39539</v>
      </c>
      <c r="E6" s="139"/>
      <c r="F6" s="139"/>
      <c r="G6" s="135"/>
      <c r="H6" s="13"/>
      <c r="I6" s="136"/>
      <c r="J6" s="9"/>
    </row>
    <row r="7" spans="1:10" s="137" customFormat="1" ht="25.5">
      <c r="A7" s="140">
        <v>3.2</v>
      </c>
      <c r="B7" s="9" t="s">
        <v>6</v>
      </c>
      <c r="C7" s="139">
        <f>'Nodal Project Schedule'!C19</f>
        <v>39569</v>
      </c>
      <c r="D7" s="98">
        <f>'Nodal Project Schedule'!D19</f>
        <v>39722</v>
      </c>
      <c r="E7" s="139">
        <f>'Nodal Project Schedule'!E19</f>
        <v>39630</v>
      </c>
      <c r="F7" s="139">
        <f>'Nodal Project Schedule'!F19</f>
        <v>39722</v>
      </c>
      <c r="G7" s="135"/>
      <c r="H7" s="13"/>
      <c r="I7" s="136"/>
      <c r="J7" s="9"/>
    </row>
    <row r="8" spans="1:10" s="137" customFormat="1" ht="25.5">
      <c r="A8" s="140">
        <v>3.3</v>
      </c>
      <c r="B8" s="9" t="s">
        <v>7</v>
      </c>
      <c r="C8" s="141" t="s">
        <v>123</v>
      </c>
      <c r="D8" s="100"/>
      <c r="E8" s="141"/>
      <c r="F8" s="141"/>
      <c r="G8" s="135"/>
      <c r="H8" s="13"/>
      <c r="I8" s="136"/>
      <c r="J8" s="9"/>
    </row>
    <row r="9" spans="1:10" s="137" customFormat="1" ht="18.75" customHeight="1">
      <c r="A9" s="140">
        <v>3.4</v>
      </c>
      <c r="B9" s="9" t="s">
        <v>8</v>
      </c>
      <c r="C9" s="139">
        <v>39264</v>
      </c>
      <c r="D9" s="98">
        <v>39264</v>
      </c>
      <c r="E9" s="139" t="s">
        <v>118</v>
      </c>
      <c r="F9" s="139" t="s">
        <v>118</v>
      </c>
      <c r="G9" s="176" t="s">
        <v>118</v>
      </c>
      <c r="H9" s="13"/>
      <c r="I9" s="136"/>
      <c r="J9" s="9"/>
    </row>
    <row r="10" spans="1:10" s="137" customFormat="1" ht="29.25" customHeight="1">
      <c r="A10" s="140">
        <v>3.5</v>
      </c>
      <c r="B10" s="9" t="s">
        <v>9</v>
      </c>
      <c r="C10" s="139">
        <v>39264</v>
      </c>
      <c r="D10" s="98">
        <v>39264</v>
      </c>
      <c r="E10" s="139" t="s">
        <v>118</v>
      </c>
      <c r="F10" s="139" t="s">
        <v>118</v>
      </c>
      <c r="G10" s="176" t="s">
        <v>119</v>
      </c>
      <c r="H10" s="13"/>
      <c r="I10" s="136"/>
      <c r="J10" s="9" t="s">
        <v>120</v>
      </c>
    </row>
    <row r="11" spans="1:10" s="137" customFormat="1" ht="12.75">
      <c r="A11" s="140">
        <v>3.6</v>
      </c>
      <c r="B11" s="9" t="s">
        <v>10</v>
      </c>
      <c r="C11" s="139">
        <f>'Nodal Project Schedule'!C11</f>
        <v>39329</v>
      </c>
      <c r="D11" s="139">
        <f>'Nodal Project Schedule'!D11</f>
        <v>39783</v>
      </c>
      <c r="E11" s="139">
        <f>'Nodal Project Schedule'!E11</f>
        <v>39630</v>
      </c>
      <c r="F11" s="139">
        <f>'Nodal Project Schedule'!F11</f>
        <v>39722</v>
      </c>
      <c r="G11" s="135"/>
      <c r="H11" s="13"/>
      <c r="I11" s="136"/>
      <c r="J11" s="9"/>
    </row>
    <row r="12" spans="1:10" s="137" customFormat="1" ht="12.75">
      <c r="A12" s="140">
        <v>3.7</v>
      </c>
      <c r="B12" s="9" t="s">
        <v>11</v>
      </c>
      <c r="C12" s="139">
        <v>39329</v>
      </c>
      <c r="D12" s="98">
        <v>39783</v>
      </c>
      <c r="E12" s="139">
        <v>39630</v>
      </c>
      <c r="F12" s="139">
        <v>39722</v>
      </c>
      <c r="G12" s="135"/>
      <c r="H12" s="13"/>
      <c r="I12" s="136"/>
      <c r="J12" s="9"/>
    </row>
    <row r="13" spans="1:10" s="137" customFormat="1" ht="25.5">
      <c r="A13" s="140">
        <v>3.8</v>
      </c>
      <c r="B13" s="9" t="s">
        <v>12</v>
      </c>
      <c r="C13" s="139">
        <v>39329</v>
      </c>
      <c r="D13" s="98">
        <v>39783</v>
      </c>
      <c r="E13" s="139">
        <v>39630</v>
      </c>
      <c r="F13" s="139">
        <v>39722</v>
      </c>
      <c r="G13" s="135"/>
      <c r="H13" s="13"/>
      <c r="I13" s="136"/>
      <c r="J13" s="9"/>
    </row>
    <row r="14" spans="1:10" s="137" customFormat="1" ht="12.75">
      <c r="A14" s="140">
        <v>3.9</v>
      </c>
      <c r="B14" s="9" t="s">
        <v>13</v>
      </c>
      <c r="C14" s="139">
        <f>'Nodal Project Schedule'!C12</f>
        <v>39356</v>
      </c>
      <c r="D14" s="139">
        <f>'Nodal Project Schedule'!D12</f>
        <v>39783</v>
      </c>
      <c r="E14" s="139">
        <f>'Nodal Project Schedule'!E12</f>
        <v>39845</v>
      </c>
      <c r="F14" s="139">
        <f>'Nodal Project Schedule'!F12</f>
        <v>39965</v>
      </c>
      <c r="G14" s="135"/>
      <c r="H14" s="13"/>
      <c r="I14" s="136"/>
      <c r="J14" s="9"/>
    </row>
    <row r="15" spans="1:10" s="137" customFormat="1" ht="26.25" customHeight="1">
      <c r="A15" s="140" t="s">
        <v>103</v>
      </c>
      <c r="B15" s="9" t="s">
        <v>14</v>
      </c>
      <c r="C15" s="139">
        <f>'Nodal Project Schedule'!C7</f>
        <v>39264</v>
      </c>
      <c r="D15" s="98">
        <f>'Nodal Project Schedule'!C17</f>
        <v>39569</v>
      </c>
      <c r="E15" s="139">
        <f>'Nodal Project Schedule'!E8</f>
        <v>39630</v>
      </c>
      <c r="F15" s="139">
        <f>'Nodal Project Schedule'!F8</f>
        <v>39722</v>
      </c>
      <c r="G15" s="135"/>
      <c r="H15" s="13"/>
      <c r="I15" s="136"/>
      <c r="J15" s="9"/>
    </row>
    <row r="16" spans="1:10" s="137" customFormat="1" ht="13.5" customHeight="1">
      <c r="A16" s="140" t="s">
        <v>169</v>
      </c>
      <c r="B16" s="9"/>
      <c r="C16" s="139"/>
      <c r="D16" s="98"/>
      <c r="E16" s="139"/>
      <c r="F16" s="139"/>
      <c r="G16" s="135"/>
      <c r="H16" s="13"/>
      <c r="I16" s="136"/>
      <c r="J16" s="9"/>
    </row>
    <row r="17" spans="1:10" s="137" customFormat="1" ht="25.5">
      <c r="A17" s="140"/>
      <c r="B17" s="142" t="s">
        <v>122</v>
      </c>
      <c r="C17" s="139"/>
      <c r="D17" s="98"/>
      <c r="E17" s="139"/>
      <c r="F17" s="139"/>
      <c r="G17" s="135"/>
      <c r="H17" s="13"/>
      <c r="I17" s="136"/>
      <c r="J17" s="9"/>
    </row>
    <row r="18" spans="1:10" s="137" customFormat="1" ht="12.75">
      <c r="A18" s="140">
        <v>3.11</v>
      </c>
      <c r="B18" s="9" t="s">
        <v>15</v>
      </c>
      <c r="C18" s="139" t="s">
        <v>123</v>
      </c>
      <c r="D18" s="98"/>
      <c r="E18" s="139"/>
      <c r="F18" s="139"/>
      <c r="G18" s="135"/>
      <c r="H18" s="13"/>
      <c r="I18" s="136"/>
      <c r="J18" s="9"/>
    </row>
    <row r="19" spans="1:10" s="137" customFormat="1" ht="12.75">
      <c r="A19" s="140">
        <v>3.12</v>
      </c>
      <c r="B19" s="9" t="s">
        <v>16</v>
      </c>
      <c r="C19" s="139">
        <f>'Nodal Project Schedule'!C19</f>
        <v>39569</v>
      </c>
      <c r="D19" s="139">
        <f>'Nodal Project Schedule'!D19</f>
        <v>39722</v>
      </c>
      <c r="E19" s="139">
        <f>'Nodal Project Schedule'!E19</f>
        <v>39630</v>
      </c>
      <c r="F19" s="139">
        <f>'Nodal Project Schedule'!F19</f>
        <v>39722</v>
      </c>
      <c r="G19" s="135"/>
      <c r="H19" s="13"/>
      <c r="I19" s="136"/>
      <c r="J19" s="9"/>
    </row>
    <row r="20" spans="1:10" s="137" customFormat="1" ht="25.5">
      <c r="A20" s="140">
        <v>3.13</v>
      </c>
      <c r="B20" s="9" t="s">
        <v>17</v>
      </c>
      <c r="C20" s="139">
        <f>'Nodal Project Schedule'!C20</f>
        <v>39600</v>
      </c>
      <c r="D20" s="98">
        <f>'Nodal Project Schedule'!D20</f>
        <v>39722</v>
      </c>
      <c r="E20" s="139">
        <f>'Nodal Project Schedule'!E20</f>
        <v>39630</v>
      </c>
      <c r="F20" s="139">
        <f>'Nodal Project Schedule'!F20</f>
        <v>39722</v>
      </c>
      <c r="G20" s="135"/>
      <c r="H20" s="13"/>
      <c r="I20" s="136"/>
      <c r="J20" s="9"/>
    </row>
    <row r="21" spans="1:10" s="137" customFormat="1" ht="12.75">
      <c r="A21" s="140">
        <v>3.14</v>
      </c>
      <c r="B21" s="9" t="s">
        <v>18</v>
      </c>
      <c r="C21" s="139">
        <f>'Nodal Project Schedule'!C21</f>
        <v>39600</v>
      </c>
      <c r="D21" s="98">
        <f>'Nodal Project Schedule'!D21</f>
        <v>39722</v>
      </c>
      <c r="E21" s="139">
        <f>'Nodal Project Schedule'!E21</f>
        <v>39630</v>
      </c>
      <c r="F21" s="139">
        <f>'Nodal Project Schedule'!F21</f>
        <v>39722</v>
      </c>
      <c r="G21" s="135"/>
      <c r="H21" s="13"/>
      <c r="I21" s="136"/>
      <c r="J21" s="9"/>
    </row>
    <row r="22" spans="1:10" s="137" customFormat="1" ht="12.75">
      <c r="A22" s="140">
        <v>3.15</v>
      </c>
      <c r="B22" s="9" t="s">
        <v>19</v>
      </c>
      <c r="C22" s="139" t="s">
        <v>123</v>
      </c>
      <c r="D22" s="98"/>
      <c r="E22" s="139"/>
      <c r="F22" s="139"/>
      <c r="G22" s="135"/>
      <c r="H22" s="13"/>
      <c r="I22" s="136"/>
      <c r="J22" s="9"/>
    </row>
    <row r="23" spans="1:10" s="137" customFormat="1" ht="25.5">
      <c r="A23" s="140">
        <v>3.16</v>
      </c>
      <c r="B23" s="9" t="s">
        <v>20</v>
      </c>
      <c r="C23" s="139">
        <f>'Nodal Project Schedule'!C22</f>
        <v>39722</v>
      </c>
      <c r="D23" s="98">
        <v>39783</v>
      </c>
      <c r="E23" s="139"/>
      <c r="F23" s="139"/>
      <c r="G23" s="135"/>
      <c r="H23" s="13"/>
      <c r="I23" s="136"/>
      <c r="J23" s="9"/>
    </row>
    <row r="24" spans="1:10" s="137" customFormat="1" ht="12.75">
      <c r="A24" s="140">
        <v>3.17</v>
      </c>
      <c r="B24" s="9" t="s">
        <v>21</v>
      </c>
      <c r="C24" s="139">
        <f>'Nodal Project Schedule'!C11</f>
        <v>39329</v>
      </c>
      <c r="D24" s="139">
        <f>'Nodal Project Schedule'!D11</f>
        <v>39783</v>
      </c>
      <c r="E24" s="139">
        <f>'Nodal Project Schedule'!E11</f>
        <v>39630</v>
      </c>
      <c r="F24" s="139">
        <f>'Nodal Project Schedule'!F11</f>
        <v>39722</v>
      </c>
      <c r="G24" s="135"/>
      <c r="H24" s="13"/>
      <c r="I24" s="136"/>
      <c r="J24" s="9"/>
    </row>
    <row r="25" spans="1:10" s="137" customFormat="1" ht="25.5">
      <c r="A25" s="140">
        <v>3.18</v>
      </c>
      <c r="B25" s="9" t="s">
        <v>22</v>
      </c>
      <c r="C25" s="139">
        <f>'Nodal Project Schedule'!C11</f>
        <v>39329</v>
      </c>
      <c r="D25" s="139">
        <f>'Nodal Project Schedule'!D11</f>
        <v>39783</v>
      </c>
      <c r="E25" s="139">
        <f>'Nodal Project Schedule'!E11</f>
        <v>39630</v>
      </c>
      <c r="F25" s="139">
        <f>'Nodal Project Schedule'!F11</f>
        <v>39722</v>
      </c>
      <c r="G25" s="135"/>
      <c r="H25" s="13"/>
      <c r="I25" s="136"/>
      <c r="J25" s="9"/>
    </row>
    <row r="26" spans="1:10" s="14" customFormat="1" ht="87" customHeight="1">
      <c r="A26" s="121">
        <v>3.19</v>
      </c>
      <c r="B26" s="16" t="s">
        <v>23</v>
      </c>
      <c r="C26" s="173">
        <f>'Nodal Project Schedule'!C13</f>
        <v>39450</v>
      </c>
      <c r="D26" s="173">
        <f>'Nodal Project Schedule'!D13</f>
        <v>39783</v>
      </c>
      <c r="E26" s="173">
        <f>'Nodal Project Schedule'!C17</f>
        <v>39569</v>
      </c>
      <c r="F26" s="173">
        <f>D26</f>
        <v>39783</v>
      </c>
      <c r="G26" s="127"/>
      <c r="H26" s="117"/>
      <c r="I26" s="122"/>
      <c r="J26" s="120" t="s">
        <v>131</v>
      </c>
    </row>
    <row r="27" spans="1:10" s="137" customFormat="1" ht="12.75">
      <c r="A27" s="138">
        <v>4</v>
      </c>
      <c r="B27" s="10" t="s">
        <v>24</v>
      </c>
      <c r="C27" s="139">
        <f>'Nodal Project Schedule'!C17</f>
        <v>39569</v>
      </c>
      <c r="D27" s="139">
        <f>'Nodal Project Schedule'!D17</f>
        <v>39783</v>
      </c>
      <c r="E27" s="139">
        <f>'Nodal Project Schedule'!E17</f>
        <v>39845</v>
      </c>
      <c r="F27" s="139">
        <f>'Nodal Project Schedule'!F17</f>
        <v>39965</v>
      </c>
      <c r="G27" s="135"/>
      <c r="H27" s="13"/>
      <c r="I27" s="136"/>
      <c r="J27" s="9"/>
    </row>
    <row r="28" spans="1:10" s="137" customFormat="1" ht="25.5">
      <c r="A28" s="138">
        <v>5</v>
      </c>
      <c r="B28" s="10" t="s">
        <v>25</v>
      </c>
      <c r="C28" s="139">
        <f>'Nodal Project Schedule'!C17</f>
        <v>39569</v>
      </c>
      <c r="D28" s="139">
        <f>'Nodal Project Schedule'!D17</f>
        <v>39783</v>
      </c>
      <c r="E28" s="139">
        <f>'Nodal Project Schedule'!E17</f>
        <v>39845</v>
      </c>
      <c r="F28" s="139">
        <f>'Nodal Project Schedule'!F17</f>
        <v>39965</v>
      </c>
      <c r="G28" s="135"/>
      <c r="H28" s="13"/>
      <c r="I28" s="136"/>
      <c r="J28" s="9"/>
    </row>
    <row r="29" spans="1:10" s="137" customFormat="1" ht="25.5">
      <c r="A29" s="138">
        <v>6</v>
      </c>
      <c r="B29" s="10" t="s">
        <v>26</v>
      </c>
      <c r="C29" s="139">
        <f>'Nodal Project Schedule'!C12</f>
        <v>39356</v>
      </c>
      <c r="D29" s="139">
        <f>'Nodal Project Schedule'!D12</f>
        <v>39783</v>
      </c>
      <c r="E29" s="139">
        <f>'Nodal Project Schedule'!E12</f>
        <v>39845</v>
      </c>
      <c r="F29" s="139">
        <f>'Nodal Project Schedule'!F12</f>
        <v>39965</v>
      </c>
      <c r="G29" s="135"/>
      <c r="H29" s="13"/>
      <c r="I29" s="136"/>
      <c r="J29" s="9"/>
    </row>
    <row r="30" spans="1:10" s="137" customFormat="1" ht="12.75">
      <c r="A30" s="138">
        <v>7</v>
      </c>
      <c r="B30" s="10" t="s">
        <v>27</v>
      </c>
      <c r="C30" s="139"/>
      <c r="D30" s="139"/>
      <c r="E30" s="139"/>
      <c r="F30" s="139"/>
      <c r="G30" s="135"/>
      <c r="H30" s="13"/>
      <c r="I30" s="136"/>
      <c r="J30" s="9"/>
    </row>
    <row r="31" spans="1:10" s="137" customFormat="1" ht="12.75">
      <c r="A31" s="140">
        <v>7.1</v>
      </c>
      <c r="B31" s="9" t="s">
        <v>28</v>
      </c>
      <c r="C31" s="139">
        <f>'Nodal Project Schedule'!$C$14</f>
        <v>39450</v>
      </c>
      <c r="D31" s="139">
        <f>'Nodal Project Schedule'!$D$25</f>
        <v>39721</v>
      </c>
      <c r="E31" s="139">
        <f>'Nodal Project Schedule'!$D$31</f>
        <v>39783</v>
      </c>
      <c r="F31" s="139">
        <f>'Nodal Project Schedule'!F25</f>
        <v>39965</v>
      </c>
      <c r="G31" s="135"/>
      <c r="H31" s="13"/>
      <c r="I31" s="136"/>
      <c r="J31" s="9"/>
    </row>
    <row r="32" spans="1:10" s="137" customFormat="1" ht="25.5">
      <c r="A32" s="140">
        <v>7.2</v>
      </c>
      <c r="B32" s="9" t="s">
        <v>29</v>
      </c>
      <c r="C32" s="139">
        <f>'Nodal Project Schedule'!$C$14</f>
        <v>39450</v>
      </c>
      <c r="D32" s="139">
        <f>'Nodal Project Schedule'!$D$25</f>
        <v>39721</v>
      </c>
      <c r="E32" s="139">
        <f>'Nodal Project Schedule'!$D$31</f>
        <v>39783</v>
      </c>
      <c r="F32" s="139">
        <f>'Nodal Project Schedule'!F14</f>
        <v>39965</v>
      </c>
      <c r="G32" s="135"/>
      <c r="H32" s="13"/>
      <c r="I32" s="136"/>
      <c r="J32" s="9"/>
    </row>
    <row r="33" spans="1:10" s="137" customFormat="1" ht="25.5">
      <c r="A33" s="140">
        <v>7.3</v>
      </c>
      <c r="B33" s="9" t="s">
        <v>30</v>
      </c>
      <c r="C33" s="139">
        <f>'Nodal Project Schedule'!$C$14</f>
        <v>39450</v>
      </c>
      <c r="D33" s="139">
        <f>'Nodal Project Schedule'!$D$25</f>
        <v>39721</v>
      </c>
      <c r="E33" s="139">
        <f>'Nodal Project Schedule'!$D$31</f>
        <v>39783</v>
      </c>
      <c r="F33" s="139">
        <f>'Nodal Project Schedule'!F14</f>
        <v>39965</v>
      </c>
      <c r="G33" s="135"/>
      <c r="H33" s="13"/>
      <c r="I33" s="136"/>
      <c r="J33" s="9"/>
    </row>
    <row r="34" spans="1:10" s="137" customFormat="1" ht="25.5">
      <c r="A34" s="140">
        <v>7.4</v>
      </c>
      <c r="B34" s="9" t="s">
        <v>31</v>
      </c>
      <c r="C34" s="139">
        <f>'Nodal Project Schedule'!D27</f>
        <v>39721</v>
      </c>
      <c r="D34" s="139">
        <f>'Nodal Project Schedule'!$D$25</f>
        <v>39721</v>
      </c>
      <c r="E34" s="139">
        <f>'Nodal Project Schedule'!$D$31</f>
        <v>39783</v>
      </c>
      <c r="F34" s="139">
        <f>'Nodal Project Schedule'!F11</f>
        <v>39722</v>
      </c>
      <c r="G34" s="135"/>
      <c r="H34" s="13"/>
      <c r="I34" s="136"/>
      <c r="J34" s="9"/>
    </row>
    <row r="35" spans="1:10" s="137" customFormat="1" ht="12.75">
      <c r="A35" s="140">
        <v>7.5</v>
      </c>
      <c r="B35" s="9" t="s">
        <v>32</v>
      </c>
      <c r="C35" s="139">
        <f>'Nodal Project Schedule'!$C$14</f>
        <v>39450</v>
      </c>
      <c r="D35" s="139">
        <f>'Nodal Project Schedule'!$D$25</f>
        <v>39721</v>
      </c>
      <c r="E35" s="139">
        <f>'Nodal Project Schedule'!$D$31</f>
        <v>39783</v>
      </c>
      <c r="F35" s="139">
        <f>'Nodal Project Schedule'!F14</f>
        <v>39965</v>
      </c>
      <c r="G35" s="135"/>
      <c r="H35" s="13"/>
      <c r="I35" s="136"/>
      <c r="J35" s="9"/>
    </row>
    <row r="36" spans="1:10" s="137" customFormat="1" ht="12.75">
      <c r="A36" s="140">
        <v>7.6</v>
      </c>
      <c r="B36" s="9" t="s">
        <v>33</v>
      </c>
      <c r="C36" s="139">
        <f>'Nodal Project Schedule'!$C$14</f>
        <v>39450</v>
      </c>
      <c r="D36" s="139">
        <f>'Nodal Project Schedule'!$D$25</f>
        <v>39721</v>
      </c>
      <c r="E36" s="139">
        <f>'Nodal Project Schedule'!$D$31</f>
        <v>39783</v>
      </c>
      <c r="F36" s="139">
        <f>'Nodal Project Schedule'!F14</f>
        <v>39965</v>
      </c>
      <c r="G36" s="135"/>
      <c r="H36" s="13"/>
      <c r="I36" s="136"/>
      <c r="J36" s="9"/>
    </row>
    <row r="37" spans="1:10" s="137" customFormat="1" ht="25.5">
      <c r="A37" s="140">
        <v>7.7</v>
      </c>
      <c r="B37" s="9" t="s">
        <v>34</v>
      </c>
      <c r="C37" s="139">
        <f>'Nodal Project Schedule'!D27</f>
        <v>39721</v>
      </c>
      <c r="D37" s="139">
        <f>'Nodal Project Schedule'!$D$25</f>
        <v>39721</v>
      </c>
      <c r="E37" s="139">
        <f>'Nodal Project Schedule'!$D$31</f>
        <v>39783</v>
      </c>
      <c r="F37" s="139">
        <f>'Nodal Project Schedule'!F11</f>
        <v>39722</v>
      </c>
      <c r="G37" s="135"/>
      <c r="H37" s="13"/>
      <c r="I37" s="136"/>
      <c r="J37" s="9"/>
    </row>
    <row r="38" spans="1:10" s="137" customFormat="1" ht="25.5">
      <c r="A38" s="140">
        <v>7.8</v>
      </c>
      <c r="B38" s="9" t="s">
        <v>35</v>
      </c>
      <c r="C38" s="139">
        <f>'Nodal Project Schedule'!$C$14</f>
        <v>39450</v>
      </c>
      <c r="D38" s="139">
        <f>'Nodal Project Schedule'!$D$25</f>
        <v>39721</v>
      </c>
      <c r="E38" s="139">
        <f>'Nodal Project Schedule'!$D$31</f>
        <v>39783</v>
      </c>
      <c r="F38" s="139">
        <f>'Nodal Project Schedule'!F14</f>
        <v>39965</v>
      </c>
      <c r="G38" s="135"/>
      <c r="H38" s="13"/>
      <c r="I38" s="136"/>
      <c r="J38" s="9"/>
    </row>
    <row r="39" spans="1:10" s="137" customFormat="1" ht="12.75">
      <c r="A39" s="140">
        <v>7.9</v>
      </c>
      <c r="B39" s="9" t="s">
        <v>36</v>
      </c>
      <c r="C39" s="139">
        <f>'Nodal Project Schedule'!$C$14</f>
        <v>39450</v>
      </c>
      <c r="D39" s="139">
        <f>'Nodal Project Schedule'!$D$25</f>
        <v>39721</v>
      </c>
      <c r="E39" s="139">
        <f>D39</f>
        <v>39721</v>
      </c>
      <c r="F39" s="139">
        <f>E39</f>
        <v>39721</v>
      </c>
      <c r="G39" s="135"/>
      <c r="H39" s="13"/>
      <c r="I39" s="136"/>
      <c r="J39" s="9"/>
    </row>
    <row r="40" spans="1:10" s="148" customFormat="1" ht="25.5">
      <c r="A40" s="143">
        <v>8</v>
      </c>
      <c r="B40" s="144" t="s">
        <v>37</v>
      </c>
      <c r="C40" s="145"/>
      <c r="D40" s="145"/>
      <c r="E40" s="145"/>
      <c r="F40" s="145"/>
      <c r="G40" s="146"/>
      <c r="H40" s="129"/>
      <c r="I40" s="147"/>
      <c r="J40" s="145"/>
    </row>
    <row r="41" spans="1:10" s="15" customFormat="1" ht="84.75" customHeight="1">
      <c r="A41" s="121">
        <v>8.1</v>
      </c>
      <c r="B41" s="16" t="s">
        <v>38</v>
      </c>
      <c r="C41" s="173">
        <f>'Nodal Project Schedule'!C13</f>
        <v>39450</v>
      </c>
      <c r="D41" s="173">
        <f>'Nodal Project Schedule'!D31</f>
        <v>39783</v>
      </c>
      <c r="E41" s="173">
        <f>'Nodal Project Schedule'!C13</f>
        <v>39450</v>
      </c>
      <c r="F41" s="173">
        <f>'Nodal Project Schedule'!F13</f>
        <v>39965</v>
      </c>
      <c r="G41" s="128"/>
      <c r="H41" s="116"/>
      <c r="I41" s="122"/>
      <c r="J41" s="132" t="s">
        <v>126</v>
      </c>
    </row>
    <row r="42" spans="1:10" s="15" customFormat="1" ht="44.25" customHeight="1">
      <c r="A42" s="121">
        <v>8.2</v>
      </c>
      <c r="B42" s="16" t="s">
        <v>39</v>
      </c>
      <c r="C42" s="173">
        <f>'Nodal Project Schedule'!D31</f>
        <v>39783</v>
      </c>
      <c r="D42" s="173">
        <f>'Nodal Project Schedule'!D31</f>
        <v>39783</v>
      </c>
      <c r="E42" s="173">
        <f>'Nodal Project Schedule'!E31</f>
        <v>39783</v>
      </c>
      <c r="F42" s="173">
        <f>'Nodal Project Schedule'!F31</f>
        <v>39965</v>
      </c>
      <c r="G42" s="128"/>
      <c r="H42" s="116"/>
      <c r="I42" s="122"/>
      <c r="J42" s="132" t="s">
        <v>129</v>
      </c>
    </row>
    <row r="43" spans="1:10" s="15" customFormat="1" ht="46.5" customHeight="1">
      <c r="A43" s="121">
        <v>8.3</v>
      </c>
      <c r="B43" s="16" t="s">
        <v>40</v>
      </c>
      <c r="C43" s="173">
        <f>'Nodal Project Schedule'!C16</f>
        <v>39479</v>
      </c>
      <c r="D43" s="173">
        <f>'Nodal Project Schedule'!D31</f>
        <v>39783</v>
      </c>
      <c r="E43" s="173">
        <f>'Nodal Project Schedule'!C24</f>
        <v>39630</v>
      </c>
      <c r="F43" s="173">
        <f>'Nodal Project Schedule'!F31</f>
        <v>39965</v>
      </c>
      <c r="G43" s="128"/>
      <c r="H43" s="116"/>
      <c r="I43" s="122"/>
      <c r="J43" s="132" t="s">
        <v>130</v>
      </c>
    </row>
    <row r="44" spans="1:10" s="15" customFormat="1" ht="12.75">
      <c r="A44" s="121">
        <v>8.4</v>
      </c>
      <c r="B44" s="16" t="s">
        <v>41</v>
      </c>
      <c r="C44" s="173" t="s">
        <v>127</v>
      </c>
      <c r="D44" s="173" t="s">
        <v>127</v>
      </c>
      <c r="E44" s="173" t="s">
        <v>127</v>
      </c>
      <c r="F44" s="173">
        <f>'Nodal Project Schedule'!F31</f>
        <v>39965</v>
      </c>
      <c r="G44" s="128"/>
      <c r="H44" s="116"/>
      <c r="I44" s="122"/>
      <c r="J44" s="132"/>
    </row>
    <row r="45" spans="1:10" s="15" customFormat="1" ht="80.25" customHeight="1">
      <c r="A45" s="121">
        <v>8.5</v>
      </c>
      <c r="B45" s="16" t="s">
        <v>42</v>
      </c>
      <c r="C45" s="173">
        <f>'Nodal Project Schedule'!C24</f>
        <v>39630</v>
      </c>
      <c r="D45" s="173">
        <f>'Nodal Project Schedule'!D31</f>
        <v>39783</v>
      </c>
      <c r="E45" s="173">
        <f>'Nodal Project Schedule'!C24</f>
        <v>39630</v>
      </c>
      <c r="F45" s="173">
        <f>'Nodal Project Schedule'!F31</f>
        <v>39965</v>
      </c>
      <c r="G45" s="128"/>
      <c r="H45" s="116"/>
      <c r="I45" s="122"/>
      <c r="J45" s="132" t="s">
        <v>128</v>
      </c>
    </row>
    <row r="46" spans="1:10" s="137" customFormat="1" ht="25.5">
      <c r="A46" s="138">
        <v>9</v>
      </c>
      <c r="B46" s="10" t="s">
        <v>210</v>
      </c>
      <c r="C46" s="139">
        <f>'Nodal Project Schedule'!C15</f>
        <v>39508</v>
      </c>
      <c r="D46" s="139">
        <f>'Nodal Project Schedule'!D15</f>
        <v>39783</v>
      </c>
      <c r="E46" s="139">
        <f>'Nodal Project Schedule'!D31</f>
        <v>39783</v>
      </c>
      <c r="F46" s="139">
        <f>'Nodal Project Schedule'!D31</f>
        <v>39783</v>
      </c>
      <c r="G46" s="138">
        <v>9</v>
      </c>
      <c r="H46" s="10" t="s">
        <v>210</v>
      </c>
      <c r="I46" s="150"/>
      <c r="J46" s="151"/>
    </row>
    <row r="47" spans="1:10" s="137" customFormat="1" ht="73.5" customHeight="1">
      <c r="A47" s="138"/>
      <c r="B47" s="10"/>
      <c r="C47" s="139"/>
      <c r="D47" s="139"/>
      <c r="E47" s="139"/>
      <c r="F47" s="139"/>
      <c r="G47" s="159">
        <v>9.1</v>
      </c>
      <c r="H47" s="131" t="s">
        <v>43</v>
      </c>
      <c r="I47" s="152" t="s">
        <v>171</v>
      </c>
      <c r="J47" s="153" t="s">
        <v>172</v>
      </c>
    </row>
    <row r="48" spans="1:10" s="137" customFormat="1" ht="25.5">
      <c r="A48" s="138"/>
      <c r="B48" s="10"/>
      <c r="C48" s="139"/>
      <c r="D48" s="139"/>
      <c r="E48" s="139"/>
      <c r="F48" s="139"/>
      <c r="G48" s="149">
        <v>9.2</v>
      </c>
      <c r="H48" s="130" t="s">
        <v>173</v>
      </c>
      <c r="I48" s="154"/>
      <c r="J48" s="155"/>
    </row>
    <row r="49" spans="1:10" s="137" customFormat="1" ht="19.5" customHeight="1">
      <c r="A49" s="138"/>
      <c r="B49" s="10"/>
      <c r="C49" s="139"/>
      <c r="D49" s="139"/>
      <c r="E49" s="139"/>
      <c r="F49" s="139"/>
      <c r="G49" s="149" t="s">
        <v>189</v>
      </c>
      <c r="H49" s="130" t="s">
        <v>174</v>
      </c>
      <c r="I49" s="174">
        <v>39792</v>
      </c>
      <c r="J49" s="157" t="s">
        <v>175</v>
      </c>
    </row>
    <row r="50" spans="1:10" s="137" customFormat="1" ht="24.75" customHeight="1">
      <c r="A50" s="138"/>
      <c r="B50" s="10"/>
      <c r="C50" s="139"/>
      <c r="D50" s="139"/>
      <c r="E50" s="139"/>
      <c r="F50" s="139"/>
      <c r="G50" s="149" t="s">
        <v>190</v>
      </c>
      <c r="H50" s="130" t="s">
        <v>176</v>
      </c>
      <c r="I50" s="174">
        <v>39841</v>
      </c>
      <c r="J50" s="157" t="s">
        <v>175</v>
      </c>
    </row>
    <row r="51" spans="1:10" s="137" customFormat="1" ht="142.5" customHeight="1">
      <c r="A51" s="138"/>
      <c r="B51" s="10"/>
      <c r="C51" s="139"/>
      <c r="D51" s="139"/>
      <c r="E51" s="139"/>
      <c r="F51" s="139"/>
      <c r="G51" s="149" t="s">
        <v>191</v>
      </c>
      <c r="H51" s="130" t="s">
        <v>177</v>
      </c>
      <c r="I51" s="156" t="s">
        <v>171</v>
      </c>
      <c r="J51" s="155" t="s">
        <v>178</v>
      </c>
    </row>
    <row r="52" spans="1:10" s="137" customFormat="1" ht="20.25" customHeight="1">
      <c r="A52" s="138"/>
      <c r="B52" s="10"/>
      <c r="C52" s="139"/>
      <c r="D52" s="139"/>
      <c r="E52" s="139"/>
      <c r="F52" s="139"/>
      <c r="G52" s="149" t="s">
        <v>192</v>
      </c>
      <c r="H52" s="130" t="s">
        <v>179</v>
      </c>
      <c r="I52" s="156">
        <v>39965</v>
      </c>
      <c r="J52" s="157" t="s">
        <v>175</v>
      </c>
    </row>
    <row r="53" spans="1:10" s="137" customFormat="1" ht="12.75">
      <c r="A53" s="138"/>
      <c r="B53" s="10"/>
      <c r="C53" s="139"/>
      <c r="D53" s="139"/>
      <c r="E53" s="139"/>
      <c r="F53" s="139"/>
      <c r="G53" s="149">
        <v>9.3</v>
      </c>
      <c r="H53" s="130" t="s">
        <v>180</v>
      </c>
      <c r="I53" s="158" t="s">
        <v>171</v>
      </c>
      <c r="J53" s="157"/>
    </row>
    <row r="54" spans="1:10" s="137" customFormat="1" ht="12.75">
      <c r="A54" s="138"/>
      <c r="B54" s="10"/>
      <c r="C54" s="139"/>
      <c r="D54" s="139"/>
      <c r="E54" s="139"/>
      <c r="F54" s="139"/>
      <c r="G54" s="149">
        <v>9.4</v>
      </c>
      <c r="H54" s="130" t="s">
        <v>181</v>
      </c>
      <c r="I54" s="158"/>
      <c r="J54" s="157"/>
    </row>
    <row r="55" spans="1:10" s="137" customFormat="1" ht="25.5">
      <c r="A55" s="138"/>
      <c r="B55" s="10"/>
      <c r="C55" s="139"/>
      <c r="D55" s="139"/>
      <c r="E55" s="139"/>
      <c r="F55" s="139"/>
      <c r="G55" s="149" t="s">
        <v>193</v>
      </c>
      <c r="H55" s="130" t="s">
        <v>182</v>
      </c>
      <c r="I55" s="158" t="s">
        <v>171</v>
      </c>
      <c r="J55" s="157"/>
    </row>
    <row r="56" spans="1:10" s="137" customFormat="1" ht="25.5">
      <c r="A56" s="138"/>
      <c r="B56" s="10"/>
      <c r="C56" s="139"/>
      <c r="D56" s="139"/>
      <c r="E56" s="139"/>
      <c r="F56" s="139"/>
      <c r="G56" s="149" t="s">
        <v>194</v>
      </c>
      <c r="H56" s="130" t="s">
        <v>183</v>
      </c>
      <c r="I56" s="158" t="s">
        <v>171</v>
      </c>
      <c r="J56" s="157"/>
    </row>
    <row r="57" spans="1:10" s="137" customFormat="1" ht="25.5">
      <c r="A57" s="138"/>
      <c r="B57" s="10"/>
      <c r="C57" s="139"/>
      <c r="D57" s="139"/>
      <c r="E57" s="139"/>
      <c r="F57" s="139"/>
      <c r="G57" s="149">
        <v>9.5</v>
      </c>
      <c r="H57" s="130" t="s">
        <v>184</v>
      </c>
      <c r="I57" s="158"/>
      <c r="J57" s="155"/>
    </row>
    <row r="58" spans="1:10" s="137" customFormat="1" ht="12.75">
      <c r="A58" s="138"/>
      <c r="B58" s="10"/>
      <c r="C58" s="139"/>
      <c r="D58" s="139"/>
      <c r="E58" s="139"/>
      <c r="F58" s="139"/>
      <c r="G58" s="149" t="s">
        <v>195</v>
      </c>
      <c r="H58" s="130" t="s">
        <v>185</v>
      </c>
      <c r="I58" s="158" t="s">
        <v>171</v>
      </c>
      <c r="J58" s="155"/>
    </row>
    <row r="59" spans="1:10" s="137" customFormat="1" ht="25.5">
      <c r="A59" s="138"/>
      <c r="B59" s="10"/>
      <c r="C59" s="139"/>
      <c r="D59" s="139"/>
      <c r="E59" s="139"/>
      <c r="F59" s="139"/>
      <c r="G59" s="149" t="s">
        <v>196</v>
      </c>
      <c r="H59" s="130" t="s">
        <v>186</v>
      </c>
      <c r="I59" s="158" t="s">
        <v>171</v>
      </c>
      <c r="J59" s="157"/>
    </row>
    <row r="60" spans="1:10" s="137" customFormat="1" ht="12.75">
      <c r="A60" s="138"/>
      <c r="B60" s="10"/>
      <c r="C60" s="139"/>
      <c r="D60" s="139"/>
      <c r="E60" s="139"/>
      <c r="F60" s="139"/>
      <c r="G60" s="159">
        <v>9.6</v>
      </c>
      <c r="H60" s="131" t="s">
        <v>187</v>
      </c>
      <c r="I60" s="152" t="s">
        <v>171</v>
      </c>
      <c r="J60" s="157"/>
    </row>
    <row r="61" spans="1:10" s="137" customFormat="1" ht="12.75">
      <c r="A61" s="138"/>
      <c r="B61" s="10"/>
      <c r="C61" s="139"/>
      <c r="D61" s="139"/>
      <c r="E61" s="139"/>
      <c r="F61" s="139"/>
      <c r="G61" s="159">
        <v>9.7</v>
      </c>
      <c r="H61" s="131" t="s">
        <v>188</v>
      </c>
      <c r="I61" s="152" t="s">
        <v>171</v>
      </c>
      <c r="J61" s="157"/>
    </row>
    <row r="62" spans="1:10" s="137" customFormat="1" ht="12.75">
      <c r="A62" s="138">
        <v>10</v>
      </c>
      <c r="B62" s="10" t="s">
        <v>211</v>
      </c>
      <c r="C62" s="141" t="s">
        <v>200</v>
      </c>
      <c r="D62" s="9"/>
      <c r="E62" s="141"/>
      <c r="F62" s="141"/>
      <c r="G62" s="135"/>
      <c r="H62" s="13"/>
      <c r="I62" s="160"/>
      <c r="J62" s="151"/>
    </row>
    <row r="63" spans="1:10" s="137" customFormat="1" ht="12.75">
      <c r="A63" s="140">
        <v>10.1</v>
      </c>
      <c r="B63" s="9" t="s">
        <v>43</v>
      </c>
      <c r="C63" s="141"/>
      <c r="D63" s="9"/>
      <c r="E63" s="141"/>
      <c r="F63" s="141"/>
      <c r="G63" s="135"/>
      <c r="H63" s="13"/>
      <c r="I63" s="160"/>
      <c r="J63" s="151"/>
    </row>
    <row r="64" spans="1:10" s="137" customFormat="1" ht="12.75">
      <c r="A64" s="140">
        <v>10.2</v>
      </c>
      <c r="B64" s="9" t="s">
        <v>44</v>
      </c>
      <c r="C64" s="141"/>
      <c r="D64" s="9"/>
      <c r="E64" s="141"/>
      <c r="F64" s="141"/>
      <c r="G64" s="135"/>
      <c r="H64" s="13"/>
      <c r="I64" s="160"/>
      <c r="J64" s="151"/>
    </row>
    <row r="65" spans="1:10" s="137" customFormat="1" ht="12.75">
      <c r="A65" s="140">
        <v>10.3</v>
      </c>
      <c r="B65" s="9" t="s">
        <v>45</v>
      </c>
      <c r="C65" s="141"/>
      <c r="D65" s="9"/>
      <c r="E65" s="141"/>
      <c r="F65" s="141"/>
      <c r="G65" s="135"/>
      <c r="H65" s="13"/>
      <c r="I65" s="160"/>
      <c r="J65" s="151"/>
    </row>
    <row r="66" spans="1:10" s="137" customFormat="1" ht="12.75">
      <c r="A66" s="140">
        <v>10.4</v>
      </c>
      <c r="B66" s="9" t="s">
        <v>46</v>
      </c>
      <c r="C66" s="141"/>
      <c r="D66" s="9"/>
      <c r="E66" s="141"/>
      <c r="F66" s="141"/>
      <c r="G66" s="135"/>
      <c r="H66" s="13"/>
      <c r="I66" s="160"/>
      <c r="J66" s="151"/>
    </row>
    <row r="67" spans="1:10" s="137" customFormat="1" ht="12.75">
      <c r="A67" s="140">
        <v>10.5</v>
      </c>
      <c r="B67" s="9" t="s">
        <v>47</v>
      </c>
      <c r="C67" s="141"/>
      <c r="D67" s="9"/>
      <c r="E67" s="141"/>
      <c r="F67" s="141"/>
      <c r="G67" s="135"/>
      <c r="H67" s="13"/>
      <c r="I67" s="160"/>
      <c r="J67" s="151"/>
    </row>
    <row r="68" spans="1:10" s="137" customFormat="1" ht="25.5">
      <c r="A68" s="140">
        <v>10.6</v>
      </c>
      <c r="B68" s="9" t="s">
        <v>48</v>
      </c>
      <c r="C68" s="141"/>
      <c r="D68" s="9"/>
      <c r="E68" s="141"/>
      <c r="F68" s="141"/>
      <c r="G68" s="135"/>
      <c r="H68" s="13"/>
      <c r="I68" s="160"/>
      <c r="J68" s="151"/>
    </row>
    <row r="69" spans="1:10" s="137" customFormat="1" ht="25.5">
      <c r="A69" s="140">
        <v>10.7</v>
      </c>
      <c r="B69" s="9" t="s">
        <v>49</v>
      </c>
      <c r="C69" s="141"/>
      <c r="D69" s="9"/>
      <c r="E69" s="141"/>
      <c r="F69" s="141"/>
      <c r="G69" s="135"/>
      <c r="H69" s="13"/>
      <c r="I69" s="160"/>
      <c r="J69" s="151"/>
    </row>
    <row r="70" spans="1:10" s="137" customFormat="1" ht="12.75">
      <c r="A70" s="140">
        <v>10.8</v>
      </c>
      <c r="B70" s="9" t="s">
        <v>50</v>
      </c>
      <c r="C70" s="141"/>
      <c r="D70" s="9"/>
      <c r="E70" s="141"/>
      <c r="F70" s="141"/>
      <c r="G70" s="135"/>
      <c r="H70" s="13"/>
      <c r="I70" s="160"/>
      <c r="J70" s="151"/>
    </row>
    <row r="71" spans="1:10" s="137" customFormat="1" ht="12.75">
      <c r="A71" s="140">
        <v>10.9</v>
      </c>
      <c r="B71" s="9" t="s">
        <v>51</v>
      </c>
      <c r="C71" s="141"/>
      <c r="D71" s="9"/>
      <c r="E71" s="141"/>
      <c r="F71" s="141"/>
      <c r="G71" s="135"/>
      <c r="H71" s="13"/>
      <c r="I71" s="160"/>
      <c r="J71" s="151"/>
    </row>
    <row r="72" spans="1:10" s="137" customFormat="1" ht="12.75">
      <c r="A72" s="140" t="s">
        <v>104</v>
      </c>
      <c r="B72" s="9" t="s">
        <v>52</v>
      </c>
      <c r="C72" s="141"/>
      <c r="D72" s="9"/>
      <c r="E72" s="141"/>
      <c r="F72" s="141"/>
      <c r="G72" s="135"/>
      <c r="H72" s="13"/>
      <c r="I72" s="160"/>
      <c r="J72" s="151"/>
    </row>
    <row r="73" spans="1:10" s="137" customFormat="1" ht="25.5">
      <c r="A73" s="140">
        <v>10.11</v>
      </c>
      <c r="B73" s="9" t="s">
        <v>53</v>
      </c>
      <c r="C73" s="141"/>
      <c r="D73" s="9"/>
      <c r="E73" s="141"/>
      <c r="F73" s="141"/>
      <c r="G73" s="135"/>
      <c r="H73" s="13"/>
      <c r="I73" s="160"/>
      <c r="J73" s="151"/>
    </row>
    <row r="74" spans="1:10" s="137" customFormat="1" ht="12.75">
      <c r="A74" s="140">
        <v>10.12</v>
      </c>
      <c r="B74" s="9" t="s">
        <v>54</v>
      </c>
      <c r="C74" s="141"/>
      <c r="D74" s="9"/>
      <c r="E74" s="141"/>
      <c r="F74" s="141"/>
      <c r="G74" s="135"/>
      <c r="H74" s="13"/>
      <c r="I74" s="160"/>
      <c r="J74" s="151"/>
    </row>
    <row r="75" spans="1:10" s="137" customFormat="1" ht="12.75">
      <c r="A75" s="140">
        <v>10.13</v>
      </c>
      <c r="B75" s="9" t="s">
        <v>55</v>
      </c>
      <c r="C75" s="141"/>
      <c r="D75" s="9"/>
      <c r="E75" s="141"/>
      <c r="F75" s="141"/>
      <c r="G75" s="135"/>
      <c r="H75" s="13"/>
      <c r="I75" s="160"/>
      <c r="J75" s="151"/>
    </row>
    <row r="76" spans="1:10" s="137" customFormat="1" ht="25.5">
      <c r="A76" s="140">
        <v>10.14</v>
      </c>
      <c r="B76" s="9" t="s">
        <v>56</v>
      </c>
      <c r="C76" s="141"/>
      <c r="D76" s="9"/>
      <c r="E76" s="141"/>
      <c r="F76" s="141"/>
      <c r="G76" s="135"/>
      <c r="H76" s="13"/>
      <c r="I76" s="160"/>
      <c r="J76" s="151"/>
    </row>
    <row r="77" spans="1:10" s="137" customFormat="1" ht="12.75">
      <c r="A77" s="138" t="s">
        <v>57</v>
      </c>
      <c r="B77" s="10" t="s">
        <v>58</v>
      </c>
      <c r="C77" s="141" t="s">
        <v>118</v>
      </c>
      <c r="D77" s="98">
        <f>'Nodal Project Schedule'!D31</f>
        <v>39783</v>
      </c>
      <c r="E77" s="139">
        <f>'Nodal Project Schedule'!E31</f>
        <v>39783</v>
      </c>
      <c r="F77" s="139">
        <f>'Nodal Project Schedule'!D31</f>
        <v>39783</v>
      </c>
      <c r="G77" s="135"/>
      <c r="H77" s="13"/>
      <c r="I77" s="160"/>
      <c r="J77" s="151"/>
    </row>
    <row r="78" spans="1:10" s="137" customFormat="1" ht="12.75">
      <c r="A78" s="138">
        <v>12</v>
      </c>
      <c r="B78" s="10" t="s">
        <v>59</v>
      </c>
      <c r="C78" s="139">
        <f>'Nodal Project Schedule'!C12</f>
        <v>39356</v>
      </c>
      <c r="D78" s="139">
        <f>'Nodal Project Schedule'!D31</f>
        <v>39783</v>
      </c>
      <c r="E78" s="139">
        <f>'Nodal Project Schedule'!D31</f>
        <v>39783</v>
      </c>
      <c r="F78" s="139">
        <f>'Nodal Project Schedule'!D31</f>
        <v>39783</v>
      </c>
      <c r="G78" s="135"/>
      <c r="H78" s="13"/>
      <c r="I78" s="160"/>
      <c r="J78" s="151"/>
    </row>
    <row r="79" spans="1:10" s="137" customFormat="1" ht="12.75">
      <c r="A79" s="138" t="s">
        <v>124</v>
      </c>
      <c r="B79" s="10" t="s">
        <v>60</v>
      </c>
      <c r="C79" s="141" t="s">
        <v>118</v>
      </c>
      <c r="D79" s="98">
        <f>'Nodal Project Schedule'!D31</f>
        <v>39783</v>
      </c>
      <c r="E79" s="98">
        <f>'Nodal Project Schedule'!D31</f>
        <v>39783</v>
      </c>
      <c r="F79" s="98">
        <f>'Nodal Project Schedule'!D31</f>
        <v>39783</v>
      </c>
      <c r="G79" s="135"/>
      <c r="H79" s="13"/>
      <c r="I79" s="160"/>
      <c r="J79" s="151"/>
    </row>
    <row r="80" spans="1:10" s="137" customFormat="1" ht="25.5">
      <c r="A80" s="138" t="s">
        <v>61</v>
      </c>
      <c r="B80" s="10" t="s">
        <v>62</v>
      </c>
      <c r="C80" s="141" t="s">
        <v>118</v>
      </c>
      <c r="D80" s="98">
        <f>'Nodal Project Schedule'!D31</f>
        <v>39783</v>
      </c>
      <c r="E80" s="98">
        <f>'Nodal Project Schedule'!D31</f>
        <v>39783</v>
      </c>
      <c r="F80" s="98">
        <f>'Nodal Project Schedule'!D31</f>
        <v>39783</v>
      </c>
      <c r="G80" s="135"/>
      <c r="H80" s="13"/>
      <c r="I80" s="160"/>
      <c r="J80" s="151"/>
    </row>
    <row r="81" spans="1:10" s="137" customFormat="1" ht="12.75">
      <c r="A81" s="138" t="s">
        <v>63</v>
      </c>
      <c r="B81" s="10" t="s">
        <v>64</v>
      </c>
      <c r="C81" s="141" t="s">
        <v>118</v>
      </c>
      <c r="D81" s="98">
        <f>'Nodal Project Schedule'!D31</f>
        <v>39783</v>
      </c>
      <c r="E81" s="98">
        <f>'Nodal Project Schedule'!D31</f>
        <v>39783</v>
      </c>
      <c r="F81" s="98">
        <f>'Nodal Project Schedule'!D31</f>
        <v>39783</v>
      </c>
      <c r="G81" s="135"/>
      <c r="H81" s="13"/>
      <c r="I81" s="160"/>
      <c r="J81" s="151"/>
    </row>
    <row r="82" spans="1:10" s="148" customFormat="1" ht="25.5">
      <c r="A82" s="143">
        <v>16</v>
      </c>
      <c r="B82" s="144" t="s">
        <v>212</v>
      </c>
      <c r="C82" s="161"/>
      <c r="D82" s="145"/>
      <c r="E82" s="145"/>
      <c r="F82" s="145"/>
      <c r="G82" s="146"/>
      <c r="H82" s="129"/>
      <c r="I82" s="147"/>
      <c r="J82" s="145"/>
    </row>
    <row r="83" spans="1:10" s="148" customFormat="1" ht="36.75" customHeight="1">
      <c r="A83" s="162">
        <v>16.1</v>
      </c>
      <c r="B83" s="163" t="s">
        <v>65</v>
      </c>
      <c r="C83" s="173">
        <f>'Nodal Project Schedule'!C28</f>
        <v>39295</v>
      </c>
      <c r="D83" s="173">
        <f>'Nodal Project Schedule'!D28</f>
        <v>39370</v>
      </c>
      <c r="E83" s="173" t="str">
        <f>'Nodal Project Schedule'!E28</f>
        <v>N/A</v>
      </c>
      <c r="F83" s="173">
        <f>'Nodal Project Schedule'!F28</f>
        <v>39370</v>
      </c>
      <c r="G83" s="128"/>
      <c r="H83" s="129"/>
      <c r="I83" s="123"/>
      <c r="J83" s="116" t="s">
        <v>204</v>
      </c>
    </row>
    <row r="84" spans="1:10" s="148" customFormat="1" ht="25.5">
      <c r="A84" s="162">
        <v>16.2</v>
      </c>
      <c r="B84" s="163" t="s">
        <v>66</v>
      </c>
      <c r="C84" s="173">
        <f>'Nodal Project Schedule'!C24</f>
        <v>39630</v>
      </c>
      <c r="D84" s="173">
        <f>'Nodal Project Schedule'!$D$31</f>
        <v>39783</v>
      </c>
      <c r="E84" s="173">
        <f>D84</f>
        <v>39783</v>
      </c>
      <c r="F84" s="173">
        <f>E84</f>
        <v>39783</v>
      </c>
      <c r="G84" s="128"/>
      <c r="H84" s="116"/>
      <c r="I84" s="123"/>
      <c r="J84" s="164"/>
    </row>
    <row r="85" spans="1:10" s="148" customFormat="1" ht="12.75">
      <c r="A85" s="162">
        <v>16.3</v>
      </c>
      <c r="B85" s="163" t="s">
        <v>67</v>
      </c>
      <c r="C85" s="173">
        <f>'Nodal Project Schedule'!$C$24</f>
        <v>39630</v>
      </c>
      <c r="D85" s="173">
        <f>'Nodal Project Schedule'!$D$31</f>
        <v>39783</v>
      </c>
      <c r="E85" s="173">
        <f aca="true" t="shared" si="0" ref="E85:F94">D85</f>
        <v>39783</v>
      </c>
      <c r="F85" s="173">
        <f t="shared" si="0"/>
        <v>39783</v>
      </c>
      <c r="G85" s="128"/>
      <c r="H85" s="116"/>
      <c r="I85" s="123"/>
      <c r="J85" s="164"/>
    </row>
    <row r="86" spans="1:10" s="148" customFormat="1" ht="38.25">
      <c r="A86" s="162">
        <v>16.4</v>
      </c>
      <c r="B86" s="163" t="s">
        <v>68</v>
      </c>
      <c r="C86" s="173">
        <f>'Nodal Project Schedule'!$C$24</f>
        <v>39630</v>
      </c>
      <c r="D86" s="173">
        <f>'Nodal Project Schedule'!$D$31</f>
        <v>39783</v>
      </c>
      <c r="E86" s="173">
        <f t="shared" si="0"/>
        <v>39783</v>
      </c>
      <c r="F86" s="173">
        <f t="shared" si="0"/>
        <v>39783</v>
      </c>
      <c r="G86" s="128"/>
      <c r="H86" s="116"/>
      <c r="I86" s="123"/>
      <c r="J86" s="164"/>
    </row>
    <row r="87" spans="1:10" s="148" customFormat="1" ht="12.75">
      <c r="A87" s="162">
        <v>16.5</v>
      </c>
      <c r="B87" s="163" t="s">
        <v>69</v>
      </c>
      <c r="C87" s="173">
        <f>'Nodal Project Schedule'!$C$24</f>
        <v>39630</v>
      </c>
      <c r="D87" s="173">
        <f>'Nodal Project Schedule'!$D$31</f>
        <v>39783</v>
      </c>
      <c r="E87" s="173">
        <f t="shared" si="0"/>
        <v>39783</v>
      </c>
      <c r="F87" s="173">
        <f t="shared" si="0"/>
        <v>39783</v>
      </c>
      <c r="G87" s="128"/>
      <c r="H87" s="116"/>
      <c r="I87" s="123"/>
      <c r="J87" s="164"/>
    </row>
    <row r="88" spans="1:10" s="148" customFormat="1" ht="38.25">
      <c r="A88" s="162">
        <v>16.6</v>
      </c>
      <c r="B88" s="163" t="s">
        <v>70</v>
      </c>
      <c r="C88" s="173">
        <f>'Nodal Project Schedule'!$C$24</f>
        <v>39630</v>
      </c>
      <c r="D88" s="173">
        <f>'Nodal Project Schedule'!$D$31</f>
        <v>39783</v>
      </c>
      <c r="E88" s="173">
        <f t="shared" si="0"/>
        <v>39783</v>
      </c>
      <c r="F88" s="173">
        <f t="shared" si="0"/>
        <v>39783</v>
      </c>
      <c r="G88" s="128"/>
      <c r="H88" s="116"/>
      <c r="I88" s="123"/>
      <c r="J88" s="164"/>
    </row>
    <row r="89" spans="1:10" s="148" customFormat="1" ht="25.5">
      <c r="A89" s="162">
        <v>16.7</v>
      </c>
      <c r="B89" s="163" t="s">
        <v>71</v>
      </c>
      <c r="C89" s="173">
        <f>'Nodal Project Schedule'!$C$24</f>
        <v>39630</v>
      </c>
      <c r="D89" s="173">
        <f>'Nodal Project Schedule'!$D$31</f>
        <v>39783</v>
      </c>
      <c r="E89" s="173">
        <f t="shared" si="0"/>
        <v>39783</v>
      </c>
      <c r="F89" s="173">
        <f t="shared" si="0"/>
        <v>39783</v>
      </c>
      <c r="G89" s="128"/>
      <c r="H89" s="116"/>
      <c r="I89" s="123"/>
      <c r="J89" s="164"/>
    </row>
    <row r="90" spans="1:10" s="148" customFormat="1" ht="38.25">
      <c r="A90" s="162">
        <v>16.8</v>
      </c>
      <c r="B90" s="163" t="s">
        <v>72</v>
      </c>
      <c r="C90" s="173">
        <f>'Nodal Project Schedule'!$C$24</f>
        <v>39630</v>
      </c>
      <c r="D90" s="173">
        <f>'Nodal Project Schedule'!D27</f>
        <v>39721</v>
      </c>
      <c r="E90" s="173">
        <f t="shared" si="0"/>
        <v>39721</v>
      </c>
      <c r="F90" s="173">
        <f t="shared" si="0"/>
        <v>39721</v>
      </c>
      <c r="G90" s="128"/>
      <c r="H90" s="116"/>
      <c r="I90" s="123"/>
      <c r="J90" s="164"/>
    </row>
    <row r="91" spans="1:10" s="148" customFormat="1" ht="25.5">
      <c r="A91" s="162">
        <v>16.9</v>
      </c>
      <c r="B91" s="163" t="s">
        <v>73</v>
      </c>
      <c r="C91" s="173">
        <f>'Nodal Project Schedule'!$C$24</f>
        <v>39630</v>
      </c>
      <c r="D91" s="173">
        <f>'Nodal Project Schedule'!$D$31</f>
        <v>39783</v>
      </c>
      <c r="E91" s="173">
        <f t="shared" si="0"/>
        <v>39783</v>
      </c>
      <c r="F91" s="173">
        <f t="shared" si="0"/>
        <v>39783</v>
      </c>
      <c r="G91" s="128"/>
      <c r="H91" s="116"/>
      <c r="I91" s="123"/>
      <c r="J91" s="164"/>
    </row>
    <row r="92" spans="1:10" s="148" customFormat="1" ht="12.75">
      <c r="A92" s="162" t="s">
        <v>105</v>
      </c>
      <c r="B92" s="163" t="s">
        <v>74</v>
      </c>
      <c r="C92" s="173">
        <f>'Nodal Project Schedule'!$C$24</f>
        <v>39630</v>
      </c>
      <c r="D92" s="173">
        <f>'Nodal Project Schedule'!$D$31</f>
        <v>39783</v>
      </c>
      <c r="E92" s="173">
        <f t="shared" si="0"/>
        <v>39783</v>
      </c>
      <c r="F92" s="173">
        <f t="shared" si="0"/>
        <v>39783</v>
      </c>
      <c r="G92" s="128"/>
      <c r="H92" s="116"/>
      <c r="I92" s="123"/>
      <c r="J92" s="164"/>
    </row>
    <row r="93" spans="1:10" s="148" customFormat="1" ht="44.25" customHeight="1">
      <c r="A93" s="162">
        <v>16.11</v>
      </c>
      <c r="B93" s="163" t="s">
        <v>75</v>
      </c>
      <c r="C93" s="173">
        <f>'Nodal Project Schedule'!$C$24</f>
        <v>39630</v>
      </c>
      <c r="D93" s="173">
        <f>'Nodal Project Schedule'!D27</f>
        <v>39721</v>
      </c>
      <c r="E93" s="173">
        <f>'Nodal Project Schedule'!E31</f>
        <v>39783</v>
      </c>
      <c r="F93" s="173">
        <f>E93</f>
        <v>39783</v>
      </c>
      <c r="G93" s="128"/>
      <c r="H93" s="116"/>
      <c r="I93" s="123"/>
      <c r="J93" s="120" t="s">
        <v>202</v>
      </c>
    </row>
    <row r="94" spans="1:10" s="148" customFormat="1" ht="25.5">
      <c r="A94" s="162">
        <v>16.12</v>
      </c>
      <c r="B94" s="163" t="s">
        <v>76</v>
      </c>
      <c r="C94" s="173">
        <f>'Nodal Project Schedule'!$C$24</f>
        <v>39630</v>
      </c>
      <c r="D94" s="173">
        <f>'Nodal Project Schedule'!$D$31</f>
        <v>39783</v>
      </c>
      <c r="E94" s="173">
        <f t="shared" si="0"/>
        <v>39783</v>
      </c>
      <c r="F94" s="173">
        <f>E94</f>
        <v>39783</v>
      </c>
      <c r="G94" s="128"/>
      <c r="H94" s="116"/>
      <c r="I94" s="123"/>
      <c r="J94" s="164"/>
    </row>
    <row r="95" spans="1:10" s="137" customFormat="1" ht="25.5">
      <c r="A95" s="138">
        <v>17</v>
      </c>
      <c r="B95" s="10" t="s">
        <v>213</v>
      </c>
      <c r="C95" s="139">
        <f>'Nodal Project Schedule'!C17</f>
        <v>39569</v>
      </c>
      <c r="D95" s="98">
        <f>'Nodal Project Schedule'!C24</f>
        <v>39630</v>
      </c>
      <c r="E95" s="139" t="s">
        <v>118</v>
      </c>
      <c r="F95" s="139" t="s">
        <v>118</v>
      </c>
      <c r="G95" s="135"/>
      <c r="H95" s="13"/>
      <c r="I95" s="160"/>
      <c r="J95" s="151"/>
    </row>
    <row r="96" spans="1:10" s="137" customFormat="1" ht="12.75">
      <c r="A96" s="138" t="s">
        <v>77</v>
      </c>
      <c r="B96" s="10" t="s">
        <v>78</v>
      </c>
      <c r="C96" s="139" t="s">
        <v>118</v>
      </c>
      <c r="D96" s="98">
        <f>'Nodal Project Schedule'!D31</f>
        <v>39783</v>
      </c>
      <c r="E96" s="98">
        <f>'Nodal Project Schedule'!D31</f>
        <v>39783</v>
      </c>
      <c r="F96" s="98">
        <f>'Nodal Project Schedule'!D31</f>
        <v>39783</v>
      </c>
      <c r="G96" s="135"/>
      <c r="H96" s="13"/>
      <c r="I96" s="160"/>
      <c r="J96" s="151"/>
    </row>
    <row r="97" spans="1:10" s="137" customFormat="1" ht="25.5">
      <c r="A97" s="138" t="s">
        <v>79</v>
      </c>
      <c r="B97" s="10" t="s">
        <v>80</v>
      </c>
      <c r="C97" s="139" t="s">
        <v>118</v>
      </c>
      <c r="D97" s="98">
        <f>'Nodal Project Schedule'!D31</f>
        <v>39783</v>
      </c>
      <c r="E97" s="98">
        <f>'Nodal Project Schedule'!D31</f>
        <v>39783</v>
      </c>
      <c r="F97" s="98">
        <f>'Nodal Project Schedule'!D31</f>
        <v>39783</v>
      </c>
      <c r="G97" s="135"/>
      <c r="H97" s="13"/>
      <c r="I97" s="160"/>
      <c r="J97" s="151"/>
    </row>
    <row r="98" spans="1:10" s="137" customFormat="1" ht="25.5">
      <c r="A98" s="138" t="s">
        <v>81</v>
      </c>
      <c r="B98" s="10" t="s">
        <v>82</v>
      </c>
      <c r="C98" s="139" t="s">
        <v>118</v>
      </c>
      <c r="D98" s="98">
        <f>'Nodal Project Schedule'!D31</f>
        <v>39783</v>
      </c>
      <c r="E98" s="98">
        <f>'Nodal Project Schedule'!D31</f>
        <v>39783</v>
      </c>
      <c r="F98" s="98">
        <f>'Nodal Project Schedule'!D31</f>
        <v>39783</v>
      </c>
      <c r="G98" s="135"/>
      <c r="H98" s="13"/>
      <c r="I98" s="160"/>
      <c r="J98" s="151"/>
    </row>
    <row r="99" spans="1:10" s="137" customFormat="1" ht="12.75">
      <c r="A99" s="138" t="s">
        <v>83</v>
      </c>
      <c r="B99" s="10" t="s">
        <v>84</v>
      </c>
      <c r="C99" s="139" t="s">
        <v>118</v>
      </c>
      <c r="D99" s="98">
        <f>'Nodal Project Schedule'!D31</f>
        <v>39783</v>
      </c>
      <c r="E99" s="98">
        <f>'Nodal Project Schedule'!D31</f>
        <v>39783</v>
      </c>
      <c r="F99" s="98">
        <f>'Nodal Project Schedule'!D31</f>
        <v>39783</v>
      </c>
      <c r="G99" s="135"/>
      <c r="H99" s="13"/>
      <c r="I99" s="160"/>
      <c r="J99" s="151"/>
    </row>
    <row r="100" spans="1:10" s="137" customFormat="1" ht="12.75">
      <c r="A100" s="138">
        <v>22</v>
      </c>
      <c r="B100" s="10" t="s">
        <v>85</v>
      </c>
      <c r="C100" s="139"/>
      <c r="D100" s="98"/>
      <c r="E100" s="139"/>
      <c r="F100" s="139"/>
      <c r="G100" s="165">
        <v>22</v>
      </c>
      <c r="H100" s="118" t="s">
        <v>85</v>
      </c>
      <c r="I100" s="160"/>
      <c r="J100" s="151"/>
    </row>
    <row r="101" spans="1:10" s="137" customFormat="1" ht="50.25" customHeight="1">
      <c r="A101" s="140"/>
      <c r="B101" s="9" t="s">
        <v>94</v>
      </c>
      <c r="C101" s="151"/>
      <c r="D101" s="151"/>
      <c r="E101" s="151"/>
      <c r="F101" s="151"/>
      <c r="G101" s="135"/>
      <c r="H101" s="13" t="s">
        <v>203</v>
      </c>
      <c r="I101" s="160"/>
      <c r="J101" s="151"/>
    </row>
    <row r="102" spans="1:10" s="137" customFormat="1" ht="36.75" customHeight="1">
      <c r="A102" s="140"/>
      <c r="B102" s="9" t="s">
        <v>86</v>
      </c>
      <c r="C102" s="139"/>
      <c r="D102" s="98"/>
      <c r="E102" s="139"/>
      <c r="F102" s="139"/>
      <c r="G102" s="135"/>
      <c r="H102" s="13" t="s">
        <v>86</v>
      </c>
      <c r="I102" s="160"/>
      <c r="J102" s="151"/>
    </row>
    <row r="103" spans="1:10" s="137" customFormat="1" ht="48" customHeight="1">
      <c r="A103" s="140"/>
      <c r="B103" s="9" t="s">
        <v>121</v>
      </c>
      <c r="C103" s="139">
        <f>'Nodal Project Schedule'!D28</f>
        <v>39370</v>
      </c>
      <c r="D103" s="98"/>
      <c r="E103" s="139"/>
      <c r="F103" s="139"/>
      <c r="G103" s="135"/>
      <c r="H103" s="13" t="s">
        <v>87</v>
      </c>
      <c r="I103" s="175">
        <f>'Nodal Project Schedule'!$D$28</f>
        <v>39370</v>
      </c>
      <c r="J103" s="151"/>
    </row>
    <row r="104" spans="1:10" s="137" customFormat="1" ht="48" customHeight="1">
      <c r="A104" s="140"/>
      <c r="B104" s="9"/>
      <c r="C104" s="139"/>
      <c r="D104" s="98"/>
      <c r="E104" s="139"/>
      <c r="F104" s="139"/>
      <c r="G104" s="135"/>
      <c r="H104" s="13" t="s">
        <v>88</v>
      </c>
      <c r="I104" s="175">
        <f>'Nodal Project Schedule'!$D$28</f>
        <v>39370</v>
      </c>
      <c r="J104" s="151"/>
    </row>
    <row r="105" spans="1:10" s="137" customFormat="1" ht="37.5" customHeight="1">
      <c r="A105" s="140"/>
      <c r="B105" s="9" t="s">
        <v>89</v>
      </c>
      <c r="C105" s="139"/>
      <c r="D105" s="98"/>
      <c r="E105" s="139"/>
      <c r="F105" s="139"/>
      <c r="G105" s="135"/>
      <c r="H105" s="13" t="s">
        <v>89</v>
      </c>
      <c r="I105" s="175"/>
      <c r="J105" s="151"/>
    </row>
    <row r="106" spans="1:10" s="137" customFormat="1" ht="48" customHeight="1">
      <c r="A106" s="140"/>
      <c r="B106" s="9"/>
      <c r="C106" s="139"/>
      <c r="D106" s="98"/>
      <c r="E106" s="139"/>
      <c r="F106" s="139"/>
      <c r="G106" s="135"/>
      <c r="H106" s="13" t="s">
        <v>90</v>
      </c>
      <c r="I106" s="175">
        <f>'Nodal Project Schedule'!$D$28</f>
        <v>39370</v>
      </c>
      <c r="J106" s="151"/>
    </row>
    <row r="107" spans="1:10" s="137" customFormat="1" ht="64.5" customHeight="1">
      <c r="A107" s="140"/>
      <c r="B107" s="9"/>
      <c r="C107" s="139"/>
      <c r="D107" s="98"/>
      <c r="E107" s="139"/>
      <c r="F107" s="139"/>
      <c r="G107" s="135"/>
      <c r="H107" s="13" t="s">
        <v>91</v>
      </c>
      <c r="I107" s="175">
        <f>'Nodal Project Schedule'!$D$28</f>
        <v>39370</v>
      </c>
      <c r="J107" s="151"/>
    </row>
    <row r="108" spans="1:10" s="137" customFormat="1" ht="46.5" customHeight="1">
      <c r="A108" s="140"/>
      <c r="B108" s="9" t="s">
        <v>92</v>
      </c>
      <c r="C108" s="139"/>
      <c r="D108" s="98"/>
      <c r="E108" s="139"/>
      <c r="F108" s="139"/>
      <c r="G108" s="135"/>
      <c r="H108" s="13" t="s">
        <v>92</v>
      </c>
      <c r="I108" s="160"/>
      <c r="J108" s="151"/>
    </row>
    <row r="109" spans="1:10" s="137" customFormat="1" ht="45.75" customHeight="1">
      <c r="A109" s="140"/>
      <c r="B109" s="9" t="s">
        <v>93</v>
      </c>
      <c r="C109" s="139"/>
      <c r="D109" s="98"/>
      <c r="E109" s="139"/>
      <c r="F109" s="139"/>
      <c r="G109" s="135"/>
      <c r="H109" s="13" t="s">
        <v>93</v>
      </c>
      <c r="I109" s="160"/>
      <c r="J109" s="151"/>
    </row>
    <row r="110" spans="1:10" s="137" customFormat="1" ht="63.75" customHeight="1">
      <c r="A110" s="140"/>
      <c r="B110" s="9"/>
      <c r="C110" s="139"/>
      <c r="D110" s="98"/>
      <c r="E110" s="139"/>
      <c r="F110" s="139"/>
      <c r="G110" s="135"/>
      <c r="H110" s="13" t="s">
        <v>132</v>
      </c>
      <c r="I110" s="160"/>
      <c r="J110" s="151"/>
    </row>
    <row r="111" spans="1:10" s="137" customFormat="1" ht="25.5">
      <c r="A111" s="138" t="s">
        <v>95</v>
      </c>
      <c r="B111" s="10" t="s">
        <v>99</v>
      </c>
      <c r="C111" s="139" t="s">
        <v>118</v>
      </c>
      <c r="D111" s="98">
        <f>'Nodal Project Schedule'!D31</f>
        <v>39783</v>
      </c>
      <c r="E111" s="98">
        <f>'Nodal Project Schedule'!D31</f>
        <v>39783</v>
      </c>
      <c r="F111" s="98">
        <f>'Nodal Project Schedule'!D31</f>
        <v>39783</v>
      </c>
      <c r="G111" s="135"/>
      <c r="H111" s="13"/>
      <c r="I111" s="160"/>
      <c r="J111" s="151"/>
    </row>
    <row r="112" spans="1:10" s="137" customFormat="1" ht="12.75">
      <c r="A112" s="138" t="s">
        <v>96</v>
      </c>
      <c r="B112" s="10" t="s">
        <v>97</v>
      </c>
      <c r="C112" s="139" t="s">
        <v>118</v>
      </c>
      <c r="D112" s="98">
        <f>'Nodal Project Schedule'!D31</f>
        <v>39783</v>
      </c>
      <c r="E112" s="98">
        <f>'Nodal Project Schedule'!D31</f>
        <v>39783</v>
      </c>
      <c r="F112" s="98">
        <f>'Nodal Project Schedule'!D31</f>
        <v>39783</v>
      </c>
      <c r="G112" s="135"/>
      <c r="H112" s="13"/>
      <c r="I112" s="160"/>
      <c r="J112" s="151"/>
    </row>
    <row r="113" spans="1:10" s="137" customFormat="1" ht="12.75">
      <c r="A113" s="140"/>
      <c r="B113" s="9"/>
      <c r="C113" s="141"/>
      <c r="D113" s="9"/>
      <c r="E113" s="141"/>
      <c r="F113" s="141"/>
      <c r="G113" s="135"/>
      <c r="H113" s="13"/>
      <c r="I113" s="160"/>
      <c r="J113" s="151"/>
    </row>
    <row r="114" spans="1:10" s="137" customFormat="1" ht="12.75">
      <c r="A114" s="166" t="s">
        <v>100</v>
      </c>
      <c r="B114" s="9"/>
      <c r="C114" s="141" t="s">
        <v>125</v>
      </c>
      <c r="D114" s="9"/>
      <c r="E114" s="141"/>
      <c r="F114" s="141"/>
      <c r="G114" s="135"/>
      <c r="H114" s="13"/>
      <c r="I114" s="160"/>
      <c r="J114" s="151"/>
    </row>
    <row r="115" spans="1:10" s="137" customFormat="1" ht="12.75">
      <c r="A115" s="167"/>
      <c r="B115" s="9"/>
      <c r="C115" s="141"/>
      <c r="D115" s="9"/>
      <c r="E115" s="141"/>
      <c r="F115" s="141"/>
      <c r="G115" s="135"/>
      <c r="H115" s="13"/>
      <c r="I115" s="160"/>
      <c r="J115" s="151"/>
    </row>
    <row r="116" spans="1:10" s="137" customFormat="1" ht="12.75">
      <c r="A116" s="167" t="s">
        <v>98</v>
      </c>
      <c r="B116" s="9"/>
      <c r="C116" s="141"/>
      <c r="D116" s="9"/>
      <c r="E116" s="141"/>
      <c r="F116" s="141"/>
      <c r="G116" s="135"/>
      <c r="H116" s="13"/>
      <c r="I116" s="160"/>
      <c r="J116" s="151"/>
    </row>
    <row r="117" spans="2:9" s="137" customFormat="1" ht="12.75">
      <c r="B117" s="11"/>
      <c r="C117" s="168"/>
      <c r="D117" s="11"/>
      <c r="E117" s="168"/>
      <c r="F117" s="168"/>
      <c r="G117" s="168"/>
      <c r="I117" s="169"/>
    </row>
    <row r="118" spans="2:9" s="137" customFormat="1" ht="12.75">
      <c r="B118" s="11"/>
      <c r="C118" s="168"/>
      <c r="D118" s="11"/>
      <c r="E118" s="168"/>
      <c r="F118" s="168"/>
      <c r="G118" s="168"/>
      <c r="I118" s="169"/>
    </row>
    <row r="119" spans="2:9" s="137" customFormat="1" ht="12.75">
      <c r="B119" s="11"/>
      <c r="C119" s="168"/>
      <c r="D119" s="11"/>
      <c r="E119" s="168"/>
      <c r="F119" s="168"/>
      <c r="G119" s="168"/>
      <c r="I119" s="169"/>
    </row>
    <row r="120" spans="2:9" s="137" customFormat="1" ht="12.75">
      <c r="B120" s="11"/>
      <c r="C120" s="168"/>
      <c r="D120" s="11"/>
      <c r="E120" s="168"/>
      <c r="F120" s="168"/>
      <c r="G120" s="168"/>
      <c r="I120" s="169"/>
    </row>
    <row r="121" spans="2:9" s="137" customFormat="1" ht="12.75">
      <c r="B121" s="11"/>
      <c r="C121" s="168"/>
      <c r="D121" s="11"/>
      <c r="E121" s="168"/>
      <c r="F121" s="168"/>
      <c r="G121" s="168"/>
      <c r="I121" s="169"/>
    </row>
    <row r="122" spans="2:9" s="137" customFormat="1" ht="12.75">
      <c r="B122" s="11"/>
      <c r="C122" s="168"/>
      <c r="D122" s="11"/>
      <c r="E122" s="168"/>
      <c r="F122" s="168"/>
      <c r="G122" s="168"/>
      <c r="I122" s="169"/>
    </row>
  </sheetData>
  <printOptions/>
  <pageMargins left="0.75" right="0.75" top="1" bottom="1" header="0.5" footer="0.5"/>
  <pageSetup fitToHeight="4" fitToWidth="1" horizontalDpi="600" verticalDpi="600" orientation="landscape" scale="50" r:id="rId1"/>
  <headerFooter alignWithMargins="0">
    <oddHeader>&amp;C&amp;"Arial,Bold"&amp;14Protocol Transition Plan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2"/>
  <sheetViews>
    <sheetView workbookViewId="0" topLeftCell="A1">
      <selection activeCell="B196" sqref="B196"/>
    </sheetView>
  </sheetViews>
  <sheetFormatPr defaultColWidth="9.140625" defaultRowHeight="12.75"/>
  <cols>
    <col min="1" max="1" width="18.140625" style="178" customWidth="1"/>
    <col min="2" max="2" width="102.28125" style="178" customWidth="1"/>
    <col min="3" max="3" width="24.140625" style="177" customWidth="1"/>
    <col min="4" max="16384" width="9.140625" style="177" customWidth="1"/>
  </cols>
  <sheetData>
    <row r="1" spans="1:3" s="179" customFormat="1" ht="31.5">
      <c r="A1" s="185" t="s">
        <v>167</v>
      </c>
      <c r="B1" s="186" t="s">
        <v>205</v>
      </c>
      <c r="C1" s="206" t="s">
        <v>382</v>
      </c>
    </row>
    <row r="2" spans="1:3" ht="15">
      <c r="A2" s="180">
        <v>1</v>
      </c>
      <c r="B2" s="180" t="s">
        <v>43</v>
      </c>
      <c r="C2" s="207"/>
    </row>
    <row r="3" spans="1:3" ht="12.75">
      <c r="A3" s="181">
        <v>1.1</v>
      </c>
      <c r="B3" s="181" t="s">
        <v>214</v>
      </c>
      <c r="C3" s="207"/>
    </row>
    <row r="4" spans="1:3" ht="12.75">
      <c r="A4" s="181">
        <v>1.2</v>
      </c>
      <c r="B4" s="181" t="s">
        <v>215</v>
      </c>
      <c r="C4" s="207"/>
    </row>
    <row r="5" spans="1:3" ht="12.75">
      <c r="A5" s="181">
        <v>1.3</v>
      </c>
      <c r="B5" s="181" t="s">
        <v>216</v>
      </c>
      <c r="C5" s="207"/>
    </row>
    <row r="6" spans="1:3" ht="12.75">
      <c r="A6" s="181">
        <v>1.4</v>
      </c>
      <c r="B6" s="181" t="s">
        <v>217</v>
      </c>
      <c r="C6" s="207"/>
    </row>
    <row r="7" spans="1:3" ht="12.75">
      <c r="A7" s="181">
        <v>1.5</v>
      </c>
      <c r="B7" s="181" t="s">
        <v>218</v>
      </c>
      <c r="C7" s="207"/>
    </row>
    <row r="8" spans="1:3" ht="12.75">
      <c r="A8" s="181">
        <v>1.6</v>
      </c>
      <c r="B8" s="181" t="s">
        <v>219</v>
      </c>
      <c r="C8" s="207"/>
    </row>
    <row r="9" spans="1:3" ht="12.75">
      <c r="A9" s="181">
        <v>1.7</v>
      </c>
      <c r="B9" s="181" t="s">
        <v>220</v>
      </c>
      <c r="C9" s="207"/>
    </row>
    <row r="10" spans="1:3" ht="15">
      <c r="A10" s="180">
        <v>2</v>
      </c>
      <c r="B10" s="180" t="s">
        <v>208</v>
      </c>
      <c r="C10" s="207"/>
    </row>
    <row r="11" spans="1:3" ht="12.75">
      <c r="A11" s="181">
        <v>2.1</v>
      </c>
      <c r="B11" s="181" t="s">
        <v>221</v>
      </c>
      <c r="C11" s="207"/>
    </row>
    <row r="12" spans="1:3" ht="12.75">
      <c r="A12" s="181">
        <v>2.2</v>
      </c>
      <c r="B12" s="181" t="s">
        <v>222</v>
      </c>
      <c r="C12" s="207"/>
    </row>
    <row r="13" spans="1:3" ht="15">
      <c r="A13" s="180">
        <v>3</v>
      </c>
      <c r="B13" s="180" t="s">
        <v>223</v>
      </c>
      <c r="C13" s="207"/>
    </row>
    <row r="14" spans="1:3" ht="12.75">
      <c r="A14" s="181">
        <v>3.1</v>
      </c>
      <c r="B14" s="181" t="s">
        <v>43</v>
      </c>
      <c r="C14" s="207"/>
    </row>
    <row r="15" spans="1:3" ht="12.75">
      <c r="A15" s="181">
        <v>3.2</v>
      </c>
      <c r="B15" s="181" t="s">
        <v>224</v>
      </c>
      <c r="C15" s="207"/>
    </row>
    <row r="16" spans="1:3" ht="12.75">
      <c r="A16" s="181">
        <v>3.3</v>
      </c>
      <c r="B16" s="181" t="s">
        <v>225</v>
      </c>
      <c r="C16" s="207"/>
    </row>
    <row r="17" spans="1:3" ht="12.75">
      <c r="A17" s="181">
        <v>3.4</v>
      </c>
      <c r="B17" s="181" t="s">
        <v>226</v>
      </c>
      <c r="C17" s="207"/>
    </row>
    <row r="18" spans="1:3" ht="12.75">
      <c r="A18" s="181">
        <v>3.5</v>
      </c>
      <c r="B18" s="181" t="s">
        <v>227</v>
      </c>
      <c r="C18" s="207"/>
    </row>
    <row r="19" spans="1:3" ht="15">
      <c r="A19" s="180">
        <v>4</v>
      </c>
      <c r="B19" s="180" t="s">
        <v>228</v>
      </c>
      <c r="C19" s="207"/>
    </row>
    <row r="20" spans="1:3" ht="12.75">
      <c r="A20" s="181">
        <v>4.1</v>
      </c>
      <c r="B20" s="181" t="s">
        <v>229</v>
      </c>
      <c r="C20" s="207"/>
    </row>
    <row r="21" spans="1:3" ht="12.75">
      <c r="A21" s="181">
        <v>4.2</v>
      </c>
      <c r="B21" s="181" t="s">
        <v>230</v>
      </c>
      <c r="C21" s="207"/>
    </row>
    <row r="22" spans="1:3" ht="12.75">
      <c r="A22" s="181">
        <v>4.3</v>
      </c>
      <c r="B22" s="181" t="s">
        <v>231</v>
      </c>
      <c r="C22" s="207"/>
    </row>
    <row r="23" spans="1:3" ht="12.75">
      <c r="A23" s="181">
        <v>4.4</v>
      </c>
      <c r="B23" s="181" t="s">
        <v>232</v>
      </c>
      <c r="C23" s="207"/>
    </row>
    <row r="24" spans="1:3" ht="12.75">
      <c r="A24" s="181">
        <v>4.5</v>
      </c>
      <c r="B24" s="181" t="s">
        <v>233</v>
      </c>
      <c r="C24" s="207"/>
    </row>
    <row r="25" spans="1:3" ht="12.75">
      <c r="A25" s="181">
        <v>4.6</v>
      </c>
      <c r="B25" s="181" t="s">
        <v>234</v>
      </c>
      <c r="C25" s="207"/>
    </row>
    <row r="26" spans="1:3" ht="12.75">
      <c r="A26" s="181">
        <v>4.7</v>
      </c>
      <c r="B26" s="181" t="s">
        <v>235</v>
      </c>
      <c r="C26" s="207"/>
    </row>
    <row r="27" spans="1:3" ht="12.75">
      <c r="A27" s="181">
        <v>4.8</v>
      </c>
      <c r="B27" s="181" t="s">
        <v>236</v>
      </c>
      <c r="C27" s="207"/>
    </row>
    <row r="28" spans="1:3" ht="12.75">
      <c r="A28" s="181">
        <v>4.9</v>
      </c>
      <c r="B28" s="181" t="s">
        <v>237</v>
      </c>
      <c r="C28" s="207"/>
    </row>
    <row r="29" spans="1:3" ht="12.75">
      <c r="A29" s="211" t="s">
        <v>1</v>
      </c>
      <c r="B29" s="181" t="s">
        <v>238</v>
      </c>
      <c r="C29" s="207"/>
    </row>
    <row r="30" spans="1:3" ht="15">
      <c r="A30" s="180">
        <v>5</v>
      </c>
      <c r="B30" s="180" t="s">
        <v>239</v>
      </c>
      <c r="C30" s="207"/>
    </row>
    <row r="31" spans="1:3" ht="12.75">
      <c r="A31" s="181">
        <v>5.1</v>
      </c>
      <c r="B31" s="181" t="s">
        <v>240</v>
      </c>
      <c r="C31" s="207"/>
    </row>
    <row r="32" spans="1:3" ht="12.75">
      <c r="A32" s="181">
        <v>5.2</v>
      </c>
      <c r="B32" s="181" t="s">
        <v>241</v>
      </c>
      <c r="C32" s="207"/>
    </row>
    <row r="33" spans="1:3" ht="12.75">
      <c r="A33" s="181">
        <v>5.3</v>
      </c>
      <c r="B33" s="181" t="s">
        <v>242</v>
      </c>
      <c r="C33" s="207"/>
    </row>
    <row r="34" spans="1:3" ht="12.75">
      <c r="A34" s="181">
        <v>5.4</v>
      </c>
      <c r="B34" s="181" t="s">
        <v>243</v>
      </c>
      <c r="C34" s="207"/>
    </row>
    <row r="35" spans="1:3" ht="12.75">
      <c r="A35" s="181">
        <v>5.5</v>
      </c>
      <c r="B35" s="181" t="s">
        <v>244</v>
      </c>
      <c r="C35" s="207"/>
    </row>
    <row r="36" spans="1:3" ht="12.75">
      <c r="A36" s="181">
        <v>5.6</v>
      </c>
      <c r="B36" s="181" t="s">
        <v>245</v>
      </c>
      <c r="C36" s="207"/>
    </row>
    <row r="37" spans="1:3" ht="12.75">
      <c r="A37" s="181">
        <v>5.7</v>
      </c>
      <c r="B37" s="181" t="s">
        <v>246</v>
      </c>
      <c r="C37" s="207"/>
    </row>
    <row r="38" spans="1:3" ht="12.75">
      <c r="A38" s="181">
        <v>5.8</v>
      </c>
      <c r="B38" s="181" t="s">
        <v>247</v>
      </c>
      <c r="C38" s="207"/>
    </row>
    <row r="39" spans="1:3" ht="12.75">
      <c r="A39" s="181">
        <v>5.9</v>
      </c>
      <c r="B39" s="181" t="s">
        <v>42</v>
      </c>
      <c r="C39" s="207"/>
    </row>
    <row r="40" spans="1:3" ht="15">
      <c r="A40" s="180">
        <v>6</v>
      </c>
      <c r="B40" s="180" t="s">
        <v>248</v>
      </c>
      <c r="C40" s="207"/>
    </row>
    <row r="41" spans="1:3" ht="12.75">
      <c r="A41" s="181">
        <v>6.1</v>
      </c>
      <c r="B41" s="181" t="s">
        <v>249</v>
      </c>
      <c r="C41" s="207"/>
    </row>
    <row r="42" spans="1:3" ht="12.75">
      <c r="A42" s="181">
        <v>6.2</v>
      </c>
      <c r="B42" s="181" t="s">
        <v>250</v>
      </c>
      <c r="C42" s="207"/>
    </row>
    <row r="43" spans="1:3" ht="12.75">
      <c r="A43" s="181">
        <v>6.3</v>
      </c>
      <c r="B43" s="181" t="s">
        <v>251</v>
      </c>
      <c r="C43" s="207"/>
    </row>
    <row r="44" spans="1:3" ht="12.75">
      <c r="A44" s="181">
        <v>6.4</v>
      </c>
      <c r="B44" s="181" t="s">
        <v>252</v>
      </c>
      <c r="C44" s="207"/>
    </row>
    <row r="45" spans="1:3" ht="12.75">
      <c r="A45" s="181">
        <v>6.5</v>
      </c>
      <c r="B45" s="181" t="s">
        <v>253</v>
      </c>
      <c r="C45" s="207"/>
    </row>
    <row r="46" spans="1:3" ht="12.75">
      <c r="A46" s="181">
        <v>6.6</v>
      </c>
      <c r="B46" s="181" t="s">
        <v>254</v>
      </c>
      <c r="C46" s="207"/>
    </row>
    <row r="47" spans="1:3" ht="12.75">
      <c r="A47" s="181">
        <v>6.7</v>
      </c>
      <c r="B47" s="181" t="s">
        <v>255</v>
      </c>
      <c r="C47" s="207"/>
    </row>
    <row r="48" spans="1:3" ht="12.75">
      <c r="A48" s="181">
        <v>6.8</v>
      </c>
      <c r="B48" s="181" t="s">
        <v>256</v>
      </c>
      <c r="C48" s="207"/>
    </row>
    <row r="49" spans="1:3" ht="12.75">
      <c r="A49" s="181">
        <v>6.9</v>
      </c>
      <c r="B49" s="181" t="s">
        <v>257</v>
      </c>
      <c r="C49" s="207"/>
    </row>
    <row r="50" spans="1:3" ht="12.75">
      <c r="A50" s="211" t="s">
        <v>2</v>
      </c>
      <c r="B50" s="181" t="s">
        <v>258</v>
      </c>
      <c r="C50" s="207"/>
    </row>
    <row r="51" spans="1:3" ht="12.75">
      <c r="A51" s="181">
        <v>6.11</v>
      </c>
      <c r="B51" s="181" t="s">
        <v>259</v>
      </c>
      <c r="C51" s="207"/>
    </row>
    <row r="52" spans="1:3" ht="15">
      <c r="A52" s="180">
        <v>7</v>
      </c>
      <c r="B52" s="180" t="s">
        <v>260</v>
      </c>
      <c r="C52" s="207"/>
    </row>
    <row r="53" spans="1:3" ht="12.75">
      <c r="A53" s="181">
        <v>7.1</v>
      </c>
      <c r="B53" s="181" t="s">
        <v>261</v>
      </c>
      <c r="C53" s="207"/>
    </row>
    <row r="54" spans="1:3" ht="12.75">
      <c r="A54" s="181">
        <v>7.2</v>
      </c>
      <c r="B54" s="181" t="s">
        <v>262</v>
      </c>
      <c r="C54" s="207"/>
    </row>
    <row r="55" spans="1:3" ht="12.75">
      <c r="A55" s="181">
        <v>7.3</v>
      </c>
      <c r="B55" s="181" t="s">
        <v>263</v>
      </c>
      <c r="C55" s="207"/>
    </row>
    <row r="56" spans="1:3" ht="12.75">
      <c r="A56" s="181">
        <v>7.4</v>
      </c>
      <c r="B56" s="181" t="s">
        <v>264</v>
      </c>
      <c r="C56" s="207"/>
    </row>
    <row r="57" spans="1:3" ht="12.75">
      <c r="A57" s="181">
        <v>7.5</v>
      </c>
      <c r="B57" s="181" t="s">
        <v>265</v>
      </c>
      <c r="C57" s="207"/>
    </row>
    <row r="58" spans="1:3" ht="12.75">
      <c r="A58" s="181">
        <v>7.6</v>
      </c>
      <c r="B58" s="181" t="s">
        <v>266</v>
      </c>
      <c r="C58" s="207"/>
    </row>
    <row r="59" spans="1:3" ht="12.75">
      <c r="A59" s="181">
        <v>7.7</v>
      </c>
      <c r="B59" s="181" t="s">
        <v>267</v>
      </c>
      <c r="C59" s="207"/>
    </row>
    <row r="60" spans="1:3" ht="12.75">
      <c r="A60" s="181">
        <v>7.8</v>
      </c>
      <c r="B60" s="181" t="s">
        <v>34</v>
      </c>
      <c r="C60" s="207"/>
    </row>
    <row r="61" spans="1:3" ht="12.75">
      <c r="A61" s="181">
        <v>7.9</v>
      </c>
      <c r="B61" s="181" t="s">
        <v>268</v>
      </c>
      <c r="C61" s="207"/>
    </row>
    <row r="62" spans="1:3" ht="15">
      <c r="A62" s="180">
        <v>8</v>
      </c>
      <c r="B62" s="180" t="s">
        <v>269</v>
      </c>
      <c r="C62" s="207"/>
    </row>
    <row r="63" spans="1:3" ht="12.75">
      <c r="A63" s="181">
        <v>8.1</v>
      </c>
      <c r="B63" s="181" t="s">
        <v>5</v>
      </c>
      <c r="C63" s="207"/>
    </row>
    <row r="64" spans="1:3" ht="12.75">
      <c r="A64" s="181">
        <v>8.2</v>
      </c>
      <c r="B64" s="181" t="s">
        <v>270</v>
      </c>
      <c r="C64" s="207"/>
    </row>
    <row r="65" spans="1:3" ht="12.75">
      <c r="A65" s="181">
        <v>8.3</v>
      </c>
      <c r="B65" s="181" t="s">
        <v>271</v>
      </c>
      <c r="C65" s="207"/>
    </row>
    <row r="66" spans="1:3" ht="12.75">
      <c r="A66" s="181">
        <v>8.4</v>
      </c>
      <c r="B66" s="181" t="s">
        <v>272</v>
      </c>
      <c r="C66" s="207"/>
    </row>
    <row r="67" spans="1:3" ht="12.75">
      <c r="A67" s="181">
        <v>8.5</v>
      </c>
      <c r="B67" s="181" t="s">
        <v>273</v>
      </c>
      <c r="C67" s="207"/>
    </row>
    <row r="68" spans="1:3" ht="12.75">
      <c r="A68" s="181">
        <v>8.6</v>
      </c>
      <c r="B68" s="181" t="s">
        <v>274</v>
      </c>
      <c r="C68" s="207"/>
    </row>
    <row r="69" spans="1:3" ht="12.75">
      <c r="A69" s="181">
        <v>8.7</v>
      </c>
      <c r="B69" s="181" t="s">
        <v>275</v>
      </c>
      <c r="C69" s="207"/>
    </row>
    <row r="70" spans="1:3" ht="12.75">
      <c r="A70" s="181">
        <v>8.8</v>
      </c>
      <c r="B70" s="181" t="s">
        <v>276</v>
      </c>
      <c r="C70" s="207"/>
    </row>
    <row r="71" spans="1:3" ht="15">
      <c r="A71" s="180">
        <v>9</v>
      </c>
      <c r="B71" s="180" t="s">
        <v>210</v>
      </c>
      <c r="C71" s="207"/>
    </row>
    <row r="72" spans="1:3" ht="12.75">
      <c r="A72" s="181">
        <v>9.1</v>
      </c>
      <c r="B72" s="181" t="s">
        <v>43</v>
      </c>
      <c r="C72" s="208" t="str">
        <f>'Nodal Protocol Application'!I47</f>
        <v>TBD</v>
      </c>
    </row>
    <row r="73" spans="1:3" ht="12.75">
      <c r="A73" s="181">
        <v>9.2</v>
      </c>
      <c r="B73" s="181" t="s">
        <v>173</v>
      </c>
      <c r="C73" s="208"/>
    </row>
    <row r="74" spans="1:3" ht="12.75">
      <c r="A74" s="182" t="s">
        <v>189</v>
      </c>
      <c r="B74" s="204" t="s">
        <v>174</v>
      </c>
      <c r="C74" s="208">
        <f>'Nodal Protocol Application'!I49</f>
        <v>39792</v>
      </c>
    </row>
    <row r="75" spans="1:3" ht="12.75">
      <c r="A75" s="182" t="s">
        <v>190</v>
      </c>
      <c r="B75" s="204" t="s">
        <v>176</v>
      </c>
      <c r="C75" s="208">
        <f>'Nodal Protocol Application'!I50</f>
        <v>39841</v>
      </c>
    </row>
    <row r="76" spans="1:3" ht="12.75">
      <c r="A76" s="182" t="s">
        <v>191</v>
      </c>
      <c r="B76" s="204" t="s">
        <v>177</v>
      </c>
      <c r="C76" s="208" t="str">
        <f>'Nodal Protocol Application'!I51</f>
        <v>TBD</v>
      </c>
    </row>
    <row r="77" spans="1:3" ht="12.75">
      <c r="A77" s="182" t="s">
        <v>192</v>
      </c>
      <c r="B77" s="204" t="s">
        <v>179</v>
      </c>
      <c r="C77" s="208">
        <f>'Nodal Protocol Application'!I52</f>
        <v>39965</v>
      </c>
    </row>
    <row r="78" spans="1:3" ht="12.75">
      <c r="A78" s="182">
        <v>9.3</v>
      </c>
      <c r="B78" s="205" t="s">
        <v>180</v>
      </c>
      <c r="C78" s="208" t="str">
        <f>'Nodal Protocol Application'!I53</f>
        <v>TBD</v>
      </c>
    </row>
    <row r="79" spans="1:3" ht="12.75">
      <c r="A79" s="182">
        <v>9.4</v>
      </c>
      <c r="B79" s="205" t="s">
        <v>181</v>
      </c>
      <c r="C79" s="208"/>
    </row>
    <row r="80" spans="1:3" ht="12.75">
      <c r="A80" s="182" t="s">
        <v>193</v>
      </c>
      <c r="B80" s="204" t="s">
        <v>182</v>
      </c>
      <c r="C80" s="208" t="str">
        <f>'Nodal Protocol Application'!I55</f>
        <v>TBD</v>
      </c>
    </row>
    <row r="81" spans="1:3" ht="12.75">
      <c r="A81" s="182" t="s">
        <v>194</v>
      </c>
      <c r="B81" s="204" t="s">
        <v>183</v>
      </c>
      <c r="C81" s="208" t="str">
        <f>'Nodal Protocol Application'!I56</f>
        <v>TBD</v>
      </c>
    </row>
    <row r="82" spans="1:3" ht="12.75">
      <c r="A82" s="182">
        <v>9.5</v>
      </c>
      <c r="B82" s="205" t="s">
        <v>184</v>
      </c>
      <c r="C82" s="208"/>
    </row>
    <row r="83" spans="1:3" ht="12.75">
      <c r="A83" s="182" t="s">
        <v>195</v>
      </c>
      <c r="B83" s="204" t="s">
        <v>185</v>
      </c>
      <c r="C83" s="208" t="str">
        <f>'Nodal Protocol Application'!I58</f>
        <v>TBD</v>
      </c>
    </row>
    <row r="84" spans="1:3" ht="12.75">
      <c r="A84" s="182" t="s">
        <v>196</v>
      </c>
      <c r="B84" s="204" t="s">
        <v>186</v>
      </c>
      <c r="C84" s="208" t="str">
        <f>'Nodal Protocol Application'!I59</f>
        <v>TBD</v>
      </c>
    </row>
    <row r="85" spans="1:3" ht="12.75">
      <c r="A85" s="181">
        <v>9.6</v>
      </c>
      <c r="B85" s="181" t="s">
        <v>187</v>
      </c>
      <c r="C85" s="208" t="str">
        <f>'Nodal Protocol Application'!I60</f>
        <v>TBD</v>
      </c>
    </row>
    <row r="86" spans="1:3" ht="12.75">
      <c r="A86" s="181">
        <v>9.7</v>
      </c>
      <c r="B86" s="181" t="s">
        <v>188</v>
      </c>
      <c r="C86" s="208" t="str">
        <f>'Nodal Protocol Application'!I61</f>
        <v>TBD</v>
      </c>
    </row>
    <row r="87" spans="1:3" ht="12.75">
      <c r="A87" s="181">
        <v>9.8</v>
      </c>
      <c r="B87" s="181" t="s">
        <v>277</v>
      </c>
      <c r="C87" s="207"/>
    </row>
    <row r="88" spans="1:3" ht="12.75">
      <c r="A88" s="181">
        <v>9.9</v>
      </c>
      <c r="B88" s="181" t="s">
        <v>278</v>
      </c>
      <c r="C88" s="207"/>
    </row>
    <row r="89" spans="1:3" ht="15">
      <c r="A89" s="180">
        <v>10</v>
      </c>
      <c r="B89" s="180" t="s">
        <v>211</v>
      </c>
      <c r="C89" s="207"/>
    </row>
    <row r="90" spans="1:3" ht="12.75">
      <c r="A90" s="181">
        <v>10.1</v>
      </c>
      <c r="B90" s="181" t="s">
        <v>43</v>
      </c>
      <c r="C90" s="207"/>
    </row>
    <row r="91" spans="1:3" ht="12.75">
      <c r="A91" s="181">
        <v>10.2</v>
      </c>
      <c r="B91" s="181" t="s">
        <v>44</v>
      </c>
      <c r="C91" s="207"/>
    </row>
    <row r="92" spans="1:3" ht="12.75">
      <c r="A92" s="181">
        <v>10.3</v>
      </c>
      <c r="B92" s="181" t="s">
        <v>45</v>
      </c>
      <c r="C92" s="207"/>
    </row>
    <row r="93" spans="1:3" ht="12.75">
      <c r="A93" s="181">
        <v>10.4</v>
      </c>
      <c r="B93" s="181" t="s">
        <v>279</v>
      </c>
      <c r="C93" s="207"/>
    </row>
    <row r="94" spans="1:3" ht="12.75">
      <c r="A94" s="181">
        <v>10.5</v>
      </c>
      <c r="B94" s="181" t="s">
        <v>280</v>
      </c>
      <c r="C94" s="207"/>
    </row>
    <row r="95" spans="1:3" ht="12.75">
      <c r="A95" s="181">
        <v>10.6</v>
      </c>
      <c r="B95" s="181" t="s">
        <v>48</v>
      </c>
      <c r="C95" s="207"/>
    </row>
    <row r="96" spans="1:3" ht="12.75">
      <c r="A96" s="181">
        <v>10.7</v>
      </c>
      <c r="B96" s="181" t="s">
        <v>281</v>
      </c>
      <c r="C96" s="207"/>
    </row>
    <row r="97" spans="1:3" ht="12.75">
      <c r="A97" s="181">
        <v>10.8</v>
      </c>
      <c r="B97" s="181" t="s">
        <v>50</v>
      </c>
      <c r="C97" s="207"/>
    </row>
    <row r="98" spans="1:3" ht="12.75">
      <c r="A98" s="181">
        <v>10.9</v>
      </c>
      <c r="B98" s="181" t="s">
        <v>51</v>
      </c>
      <c r="C98" s="207"/>
    </row>
    <row r="99" spans="1:3" ht="12.75">
      <c r="A99" s="211" t="s">
        <v>104</v>
      </c>
      <c r="B99" s="181" t="s">
        <v>52</v>
      </c>
      <c r="C99" s="207"/>
    </row>
    <row r="100" spans="1:3" ht="12.75">
      <c r="A100" s="181">
        <v>10.11</v>
      </c>
      <c r="B100" s="181" t="s">
        <v>53</v>
      </c>
      <c r="C100" s="207"/>
    </row>
    <row r="101" spans="1:3" ht="12.75">
      <c r="A101" s="181">
        <v>10.12</v>
      </c>
      <c r="B101" s="181" t="s">
        <v>54</v>
      </c>
      <c r="C101" s="207"/>
    </row>
    <row r="102" spans="1:3" ht="12.75">
      <c r="A102" s="181">
        <v>10.13</v>
      </c>
      <c r="B102" s="181" t="s">
        <v>55</v>
      </c>
      <c r="C102" s="207"/>
    </row>
    <row r="103" spans="1:3" ht="12.75">
      <c r="A103" s="181">
        <v>10.14</v>
      </c>
      <c r="B103" s="181" t="s">
        <v>56</v>
      </c>
      <c r="C103" s="207"/>
    </row>
    <row r="104" spans="1:3" ht="15">
      <c r="A104" s="180">
        <v>11</v>
      </c>
      <c r="B104" s="180" t="s">
        <v>58</v>
      </c>
      <c r="C104" s="207"/>
    </row>
    <row r="105" spans="1:3" ht="12.75">
      <c r="A105" s="181">
        <v>11.1</v>
      </c>
      <c r="B105" s="181" t="s">
        <v>282</v>
      </c>
      <c r="C105" s="207"/>
    </row>
    <row r="106" spans="1:3" ht="12.75">
      <c r="A106" s="181">
        <v>11.2</v>
      </c>
      <c r="B106" s="181" t="s">
        <v>283</v>
      </c>
      <c r="C106" s="207"/>
    </row>
    <row r="107" spans="1:3" ht="12.75">
      <c r="A107" s="181">
        <v>11.3</v>
      </c>
      <c r="B107" s="181" t="s">
        <v>284</v>
      </c>
      <c r="C107" s="207"/>
    </row>
    <row r="108" spans="1:3" ht="12.75">
      <c r="A108" s="181">
        <v>11.4</v>
      </c>
      <c r="B108" s="181" t="s">
        <v>285</v>
      </c>
      <c r="C108" s="207"/>
    </row>
    <row r="109" spans="1:3" ht="12.75">
      <c r="A109" s="181">
        <v>11.5</v>
      </c>
      <c r="B109" s="181" t="s">
        <v>286</v>
      </c>
      <c r="C109" s="207"/>
    </row>
    <row r="110" spans="1:3" ht="12.75">
      <c r="A110" s="181">
        <v>11.6</v>
      </c>
      <c r="B110" s="181" t="s">
        <v>287</v>
      </c>
      <c r="C110" s="207"/>
    </row>
    <row r="111" spans="1:3" ht="15">
      <c r="A111" s="180">
        <v>12</v>
      </c>
      <c r="B111" s="180" t="s">
        <v>59</v>
      </c>
      <c r="C111" s="207"/>
    </row>
    <row r="112" spans="1:3" ht="12.75">
      <c r="A112" s="181">
        <v>12.1</v>
      </c>
      <c r="B112" s="181" t="s">
        <v>43</v>
      </c>
      <c r="C112" s="207"/>
    </row>
    <row r="113" spans="1:3" ht="12.75">
      <c r="A113" s="181">
        <v>12.2</v>
      </c>
      <c r="B113" s="181" t="s">
        <v>288</v>
      </c>
      <c r="C113" s="207"/>
    </row>
    <row r="114" spans="1:3" ht="12.75">
      <c r="A114" s="181">
        <v>12.3</v>
      </c>
      <c r="B114" s="181" t="s">
        <v>289</v>
      </c>
      <c r="C114" s="207"/>
    </row>
    <row r="115" spans="1:3" ht="12.75">
      <c r="A115" s="181">
        <v>12.4</v>
      </c>
      <c r="B115" s="181" t="s">
        <v>290</v>
      </c>
      <c r="C115" s="207"/>
    </row>
    <row r="116" spans="1:3" ht="12.75">
      <c r="A116" s="181">
        <v>12.5</v>
      </c>
      <c r="B116" s="181" t="s">
        <v>291</v>
      </c>
      <c r="C116" s="207"/>
    </row>
    <row r="117" spans="1:3" ht="15">
      <c r="A117" s="180">
        <v>13</v>
      </c>
      <c r="B117" s="180" t="s">
        <v>60</v>
      </c>
      <c r="C117" s="207"/>
    </row>
    <row r="118" spans="1:3" ht="12.75">
      <c r="A118" s="181">
        <v>13.1</v>
      </c>
      <c r="B118" s="181" t="s">
        <v>43</v>
      </c>
      <c r="C118" s="207"/>
    </row>
    <row r="119" spans="1:3" ht="12.75">
      <c r="A119" s="181">
        <v>13.2</v>
      </c>
      <c r="B119" s="181" t="s">
        <v>292</v>
      </c>
      <c r="C119" s="207"/>
    </row>
    <row r="120" spans="1:3" ht="12.75">
      <c r="A120" s="181">
        <v>13.3</v>
      </c>
      <c r="B120" s="181" t="s">
        <v>293</v>
      </c>
      <c r="C120" s="207"/>
    </row>
    <row r="121" spans="1:3" ht="12.75">
      <c r="A121" s="181">
        <v>13.4</v>
      </c>
      <c r="B121" s="181" t="s">
        <v>294</v>
      </c>
      <c r="C121" s="207"/>
    </row>
    <row r="122" spans="1:3" ht="15">
      <c r="A122" s="180">
        <v>14</v>
      </c>
      <c r="B122" s="180" t="s">
        <v>62</v>
      </c>
      <c r="C122" s="207"/>
    </row>
    <row r="123" spans="1:3" ht="12.75">
      <c r="A123" s="181">
        <v>14.1</v>
      </c>
      <c r="B123" s="181" t="s">
        <v>43</v>
      </c>
      <c r="C123" s="207"/>
    </row>
    <row r="124" spans="1:3" ht="12.75">
      <c r="A124" s="181">
        <v>14.2</v>
      </c>
      <c r="B124" s="181" t="s">
        <v>295</v>
      </c>
      <c r="C124" s="207"/>
    </row>
    <row r="125" spans="1:3" ht="12.75">
      <c r="A125" s="181">
        <v>14.3</v>
      </c>
      <c r="B125" s="181" t="s">
        <v>296</v>
      </c>
      <c r="C125" s="207"/>
    </row>
    <row r="126" spans="1:3" ht="12.75">
      <c r="A126" s="181">
        <v>14.4</v>
      </c>
      <c r="B126" s="181" t="s">
        <v>297</v>
      </c>
      <c r="C126" s="207"/>
    </row>
    <row r="127" spans="1:3" ht="12.75">
      <c r="A127" s="181">
        <v>14.5</v>
      </c>
      <c r="B127" s="181" t="s">
        <v>298</v>
      </c>
      <c r="C127" s="207"/>
    </row>
    <row r="128" spans="1:3" ht="12.75">
      <c r="A128" s="181">
        <v>14.6</v>
      </c>
      <c r="B128" s="181" t="s">
        <v>299</v>
      </c>
      <c r="C128" s="207"/>
    </row>
    <row r="129" spans="1:3" ht="12.75">
      <c r="A129" s="181">
        <v>14.7</v>
      </c>
      <c r="B129" s="181" t="s">
        <v>300</v>
      </c>
      <c r="C129" s="207"/>
    </row>
    <row r="130" spans="1:3" ht="12.75">
      <c r="A130" s="181">
        <v>14.8</v>
      </c>
      <c r="B130" s="181" t="s">
        <v>301</v>
      </c>
      <c r="C130" s="207"/>
    </row>
    <row r="131" spans="1:3" ht="12.75">
      <c r="A131" s="181">
        <v>14.9</v>
      </c>
      <c r="B131" s="181" t="s">
        <v>302</v>
      </c>
      <c r="C131" s="207"/>
    </row>
    <row r="132" spans="1:3" ht="12.75">
      <c r="A132" s="211" t="s">
        <v>3</v>
      </c>
      <c r="B132" s="181" t="s">
        <v>303</v>
      </c>
      <c r="C132" s="207"/>
    </row>
    <row r="133" spans="1:3" ht="12.75">
      <c r="A133" s="181">
        <v>14.11</v>
      </c>
      <c r="B133" s="181" t="s">
        <v>304</v>
      </c>
      <c r="C133" s="207"/>
    </row>
    <row r="134" spans="1:3" ht="12.75">
      <c r="A134" s="181">
        <v>14.12</v>
      </c>
      <c r="B134" s="181" t="s">
        <v>305</v>
      </c>
      <c r="C134" s="207"/>
    </row>
    <row r="135" spans="1:3" ht="12.75">
      <c r="A135" s="181">
        <v>14.13</v>
      </c>
      <c r="B135" s="181" t="s">
        <v>306</v>
      </c>
      <c r="C135" s="207"/>
    </row>
    <row r="136" spans="1:3" ht="12.75">
      <c r="A136" s="181">
        <v>14.14</v>
      </c>
      <c r="B136" s="181" t="s">
        <v>307</v>
      </c>
      <c r="C136" s="207"/>
    </row>
    <row r="137" spans="1:3" ht="15">
      <c r="A137" s="180">
        <v>15</v>
      </c>
      <c r="B137" s="180" t="s">
        <v>64</v>
      </c>
      <c r="C137" s="207"/>
    </row>
    <row r="138" spans="1:3" ht="12.75">
      <c r="A138" s="181">
        <v>15.1</v>
      </c>
      <c r="B138" s="181" t="s">
        <v>308</v>
      </c>
      <c r="C138" s="207"/>
    </row>
    <row r="139" spans="1:3" ht="12.75">
      <c r="A139" s="181">
        <v>15.2</v>
      </c>
      <c r="B139" s="181" t="s">
        <v>309</v>
      </c>
      <c r="C139" s="207"/>
    </row>
    <row r="140" spans="1:3" ht="12.75">
      <c r="A140" s="181">
        <v>15.3</v>
      </c>
      <c r="B140" s="181" t="s">
        <v>310</v>
      </c>
      <c r="C140" s="207"/>
    </row>
    <row r="141" spans="1:3" ht="12.75">
      <c r="A141" s="181">
        <v>15.4</v>
      </c>
      <c r="B141" s="181" t="s">
        <v>311</v>
      </c>
      <c r="C141" s="207"/>
    </row>
    <row r="142" spans="1:3" ht="15">
      <c r="A142" s="180">
        <v>16</v>
      </c>
      <c r="B142" s="180" t="s">
        <v>212</v>
      </c>
      <c r="C142" s="207"/>
    </row>
    <row r="143" spans="1:3" ht="12.75">
      <c r="A143" s="181">
        <v>16.1</v>
      </c>
      <c r="B143" s="181" t="s">
        <v>312</v>
      </c>
      <c r="C143" s="207"/>
    </row>
    <row r="144" spans="1:3" ht="12.75">
      <c r="A144" s="181">
        <v>16.2</v>
      </c>
      <c r="B144" s="181" t="s">
        <v>66</v>
      </c>
      <c r="C144" s="207"/>
    </row>
    <row r="145" spans="1:3" ht="12.75">
      <c r="A145" s="181">
        <v>16.3</v>
      </c>
      <c r="B145" s="181" t="s">
        <v>67</v>
      </c>
      <c r="C145" s="207"/>
    </row>
    <row r="146" spans="1:3" ht="12.75">
      <c r="A146" s="181">
        <v>16.4</v>
      </c>
      <c r="B146" s="181" t="s">
        <v>313</v>
      </c>
      <c r="C146" s="207"/>
    </row>
    <row r="147" spans="1:3" ht="12.75">
      <c r="A147" s="181">
        <v>16.5</v>
      </c>
      <c r="B147" s="181" t="s">
        <v>314</v>
      </c>
      <c r="C147" s="207"/>
    </row>
    <row r="148" spans="1:3" ht="12.75">
      <c r="A148" s="181">
        <v>16.6</v>
      </c>
      <c r="B148" s="181" t="s">
        <v>70</v>
      </c>
      <c r="C148" s="207"/>
    </row>
    <row r="149" spans="1:3" ht="12.75">
      <c r="A149" s="181">
        <v>16.7</v>
      </c>
      <c r="B149" s="181" t="s">
        <v>315</v>
      </c>
      <c r="C149" s="207"/>
    </row>
    <row r="150" spans="1:3" ht="12.75">
      <c r="A150" s="181">
        <v>16.8</v>
      </c>
      <c r="B150" s="181" t="s">
        <v>316</v>
      </c>
      <c r="C150" s="207"/>
    </row>
    <row r="151" spans="1:3" ht="12.75">
      <c r="A151" s="181">
        <v>16.9</v>
      </c>
      <c r="B151" s="181" t="s">
        <v>317</v>
      </c>
      <c r="C151" s="207"/>
    </row>
    <row r="152" spans="1:3" ht="12.75">
      <c r="A152" s="211" t="s">
        <v>105</v>
      </c>
      <c r="B152" s="181" t="s">
        <v>74</v>
      </c>
      <c r="C152" s="207"/>
    </row>
    <row r="153" spans="1:3" ht="12.75">
      <c r="A153" s="181">
        <v>16.11</v>
      </c>
      <c r="B153" s="181" t="s">
        <v>76</v>
      </c>
      <c r="C153" s="207"/>
    </row>
    <row r="154" spans="1:3" ht="15">
      <c r="A154" s="180">
        <v>17</v>
      </c>
      <c r="B154" s="180" t="s">
        <v>318</v>
      </c>
      <c r="C154" s="207"/>
    </row>
    <row r="155" spans="1:3" ht="12.75">
      <c r="A155" s="181">
        <v>17.1</v>
      </c>
      <c r="B155" s="181" t="s">
        <v>319</v>
      </c>
      <c r="C155" s="207"/>
    </row>
    <row r="156" spans="1:3" ht="12.75">
      <c r="A156" s="181">
        <v>17.2</v>
      </c>
      <c r="B156" s="181" t="s">
        <v>320</v>
      </c>
      <c r="C156" s="207"/>
    </row>
    <row r="157" spans="1:3" ht="12.75">
      <c r="A157" s="181">
        <v>17.3</v>
      </c>
      <c r="B157" s="181" t="s">
        <v>321</v>
      </c>
      <c r="C157" s="207"/>
    </row>
    <row r="158" spans="1:3" ht="12.75">
      <c r="A158" s="181">
        <v>17.4</v>
      </c>
      <c r="B158" s="181" t="s">
        <v>322</v>
      </c>
      <c r="C158" s="207"/>
    </row>
    <row r="159" spans="1:3" ht="12.75">
      <c r="A159" s="181">
        <v>17.5</v>
      </c>
      <c r="B159" s="181" t="s">
        <v>323</v>
      </c>
      <c r="C159" s="207"/>
    </row>
    <row r="160" spans="1:3" ht="12.75">
      <c r="A160" s="181">
        <v>17.6</v>
      </c>
      <c r="B160" s="181" t="s">
        <v>324</v>
      </c>
      <c r="C160" s="207"/>
    </row>
    <row r="161" spans="1:3" ht="15">
      <c r="A161" s="180">
        <v>18</v>
      </c>
      <c r="B161" s="180" t="s">
        <v>78</v>
      </c>
      <c r="C161" s="207"/>
    </row>
    <row r="162" spans="1:3" ht="12.75">
      <c r="A162" s="181">
        <v>18.1</v>
      </c>
      <c r="B162" s="181" t="s">
        <v>43</v>
      </c>
      <c r="C162" s="207"/>
    </row>
    <row r="163" spans="1:3" ht="12.75">
      <c r="A163" s="181">
        <v>18.2</v>
      </c>
      <c r="B163" s="181" t="s">
        <v>325</v>
      </c>
      <c r="C163" s="207"/>
    </row>
    <row r="164" spans="1:3" ht="12.75">
      <c r="A164" s="181">
        <v>18.3</v>
      </c>
      <c r="B164" s="181" t="s">
        <v>326</v>
      </c>
      <c r="C164" s="207"/>
    </row>
    <row r="165" spans="1:3" ht="12.75">
      <c r="A165" s="181">
        <v>18.4</v>
      </c>
      <c r="B165" s="181" t="s">
        <v>327</v>
      </c>
      <c r="C165" s="207"/>
    </row>
    <row r="166" spans="1:3" ht="12.75">
      <c r="A166" s="181">
        <v>18.5</v>
      </c>
      <c r="B166" s="181" t="s">
        <v>328</v>
      </c>
      <c r="C166" s="207"/>
    </row>
    <row r="167" spans="1:3" ht="12.75">
      <c r="A167" s="181">
        <v>18.6</v>
      </c>
      <c r="B167" s="181" t="s">
        <v>329</v>
      </c>
      <c r="C167" s="207"/>
    </row>
    <row r="168" spans="1:3" ht="12.75">
      <c r="A168" s="181">
        <v>18.7</v>
      </c>
      <c r="B168" s="181" t="s">
        <v>330</v>
      </c>
      <c r="C168" s="207"/>
    </row>
    <row r="169" spans="1:3" ht="15">
      <c r="A169" s="180">
        <v>19</v>
      </c>
      <c r="B169" s="180" t="s">
        <v>80</v>
      </c>
      <c r="C169" s="207"/>
    </row>
    <row r="170" spans="1:3" ht="12.75">
      <c r="A170" s="181">
        <v>19.1</v>
      </c>
      <c r="B170" s="181" t="s">
        <v>43</v>
      </c>
      <c r="C170" s="207"/>
    </row>
    <row r="171" spans="1:3" ht="12.75">
      <c r="A171" s="181">
        <v>19.2</v>
      </c>
      <c r="B171" s="181" t="s">
        <v>325</v>
      </c>
      <c r="C171" s="207"/>
    </row>
    <row r="172" spans="1:3" ht="12.75">
      <c r="A172" s="181">
        <v>19.3</v>
      </c>
      <c r="B172" s="181" t="s">
        <v>331</v>
      </c>
      <c r="C172" s="207"/>
    </row>
    <row r="173" spans="1:3" ht="12.75">
      <c r="A173" s="181">
        <v>19.4</v>
      </c>
      <c r="B173" s="181" t="s">
        <v>332</v>
      </c>
      <c r="C173" s="207"/>
    </row>
    <row r="174" spans="1:3" ht="12.75">
      <c r="A174" s="181">
        <v>19.5</v>
      </c>
      <c r="B174" s="181" t="s">
        <v>333</v>
      </c>
      <c r="C174" s="207"/>
    </row>
    <row r="175" spans="1:3" ht="12.75">
      <c r="A175" s="181">
        <v>19.6</v>
      </c>
      <c r="B175" s="181" t="s">
        <v>334</v>
      </c>
      <c r="C175" s="207"/>
    </row>
    <row r="176" spans="1:3" ht="15">
      <c r="A176" s="180">
        <v>20</v>
      </c>
      <c r="B176" s="180" t="s">
        <v>82</v>
      </c>
      <c r="C176" s="207"/>
    </row>
    <row r="177" spans="1:3" ht="12.75">
      <c r="A177" s="181">
        <v>20.1</v>
      </c>
      <c r="B177" s="181" t="s">
        <v>335</v>
      </c>
      <c r="C177" s="207"/>
    </row>
    <row r="178" spans="1:3" ht="12.75">
      <c r="A178" s="181">
        <v>20.2</v>
      </c>
      <c r="B178" s="181" t="s">
        <v>336</v>
      </c>
      <c r="C178" s="207"/>
    </row>
    <row r="179" spans="1:3" ht="12.75">
      <c r="A179" s="181">
        <v>20.3</v>
      </c>
      <c r="B179" s="181" t="s">
        <v>337</v>
      </c>
      <c r="C179" s="207"/>
    </row>
    <row r="180" spans="1:3" ht="12.75">
      <c r="A180" s="181">
        <v>20.4</v>
      </c>
      <c r="B180" s="181" t="s">
        <v>338</v>
      </c>
      <c r="C180" s="207"/>
    </row>
    <row r="181" spans="1:3" ht="12.75">
      <c r="A181" s="181">
        <v>20.5</v>
      </c>
      <c r="B181" s="181" t="s">
        <v>339</v>
      </c>
      <c r="C181" s="207"/>
    </row>
    <row r="182" spans="1:3" ht="12.75">
      <c r="A182" s="181">
        <v>20.6</v>
      </c>
      <c r="B182" s="181" t="s">
        <v>340</v>
      </c>
      <c r="C182" s="207"/>
    </row>
    <row r="183" spans="1:3" ht="12.75">
      <c r="A183" s="181">
        <v>20.7</v>
      </c>
      <c r="B183" s="181" t="s">
        <v>341</v>
      </c>
      <c r="C183" s="207"/>
    </row>
    <row r="184" spans="1:3" ht="12.75">
      <c r="A184" s="181">
        <v>20.8</v>
      </c>
      <c r="B184" s="181" t="s">
        <v>342</v>
      </c>
      <c r="C184" s="207"/>
    </row>
    <row r="185" spans="1:3" ht="12.75">
      <c r="A185" s="181">
        <v>20.9</v>
      </c>
      <c r="B185" s="181" t="s">
        <v>343</v>
      </c>
      <c r="C185" s="207"/>
    </row>
    <row r="186" spans="1:3" ht="15">
      <c r="A186" s="180">
        <v>21</v>
      </c>
      <c r="B186" s="180" t="s">
        <v>84</v>
      </c>
      <c r="C186" s="207"/>
    </row>
    <row r="187" spans="1:3" ht="12.75">
      <c r="A187" s="181">
        <v>21.1</v>
      </c>
      <c r="B187" s="181" t="s">
        <v>344</v>
      </c>
      <c r="C187" s="207"/>
    </row>
    <row r="188" spans="1:3" ht="12.75">
      <c r="A188" s="181">
        <v>21.2</v>
      </c>
      <c r="B188" s="181" t="s">
        <v>345</v>
      </c>
      <c r="C188" s="207"/>
    </row>
    <row r="189" spans="1:3" ht="12.75">
      <c r="A189" s="181">
        <v>21.3</v>
      </c>
      <c r="B189" s="181" t="s">
        <v>346</v>
      </c>
      <c r="C189" s="207"/>
    </row>
    <row r="190" spans="1:3" ht="12.75">
      <c r="A190" s="181">
        <v>21.4</v>
      </c>
      <c r="B190" s="181" t="s">
        <v>347</v>
      </c>
      <c r="C190" s="207"/>
    </row>
    <row r="191" spans="1:3" ht="12.75">
      <c r="A191" s="181">
        <v>21.5</v>
      </c>
      <c r="B191" s="181" t="s">
        <v>348</v>
      </c>
      <c r="C191" s="207"/>
    </row>
    <row r="192" spans="1:3" ht="12.75">
      <c r="A192" s="181">
        <v>21.6</v>
      </c>
      <c r="B192" s="181" t="s">
        <v>349</v>
      </c>
      <c r="C192" s="207"/>
    </row>
    <row r="193" spans="1:3" ht="12.75">
      <c r="A193" s="181">
        <v>21.7</v>
      </c>
      <c r="B193" s="181" t="s">
        <v>350</v>
      </c>
      <c r="C193" s="207"/>
    </row>
    <row r="194" spans="1:3" ht="12.75">
      <c r="A194" s="181">
        <v>21.8</v>
      </c>
      <c r="B194" s="181" t="s">
        <v>351</v>
      </c>
      <c r="C194" s="207"/>
    </row>
    <row r="195" spans="1:3" ht="12.75">
      <c r="A195" s="181">
        <v>21.9</v>
      </c>
      <c r="B195" s="181" t="s">
        <v>352</v>
      </c>
      <c r="C195" s="207"/>
    </row>
    <row r="196" spans="1:3" ht="12.75">
      <c r="A196" s="211" t="s">
        <v>4</v>
      </c>
      <c r="B196" s="181" t="s">
        <v>353</v>
      </c>
      <c r="C196" s="207"/>
    </row>
    <row r="197" spans="1:3" ht="12.75">
      <c r="A197" s="181">
        <v>21.11</v>
      </c>
      <c r="B197" s="181" t="s">
        <v>354</v>
      </c>
      <c r="C197" s="207"/>
    </row>
    <row r="198" spans="1:3" ht="15">
      <c r="A198" s="180">
        <v>22</v>
      </c>
      <c r="B198" s="180" t="s">
        <v>85</v>
      </c>
      <c r="C198" s="207"/>
    </row>
    <row r="199" spans="1:3" ht="12.75">
      <c r="A199" s="182" t="s">
        <v>355</v>
      </c>
      <c r="B199" s="181" t="s">
        <v>86</v>
      </c>
      <c r="C199" s="208"/>
    </row>
    <row r="200" spans="1:3" ht="12.75">
      <c r="A200" s="182" t="s">
        <v>356</v>
      </c>
      <c r="B200" s="181" t="s">
        <v>87</v>
      </c>
      <c r="C200" s="208">
        <f>'Nodal Protocol Application'!I103</f>
        <v>39370</v>
      </c>
    </row>
    <row r="201" spans="1:3" ht="12.75">
      <c r="A201" s="182" t="s">
        <v>357</v>
      </c>
      <c r="B201" s="181" t="s">
        <v>88</v>
      </c>
      <c r="C201" s="208">
        <f>'Nodal Protocol Application'!I104</f>
        <v>39370</v>
      </c>
    </row>
    <row r="202" spans="1:3" ht="12.75">
      <c r="A202" s="182" t="s">
        <v>358</v>
      </c>
      <c r="B202" s="181" t="s">
        <v>89</v>
      </c>
      <c r="C202" s="208"/>
    </row>
    <row r="203" spans="1:3" ht="12.75">
      <c r="A203" s="182" t="s">
        <v>359</v>
      </c>
      <c r="B203" s="181" t="s">
        <v>90</v>
      </c>
      <c r="C203" s="208">
        <f>'Nodal Protocol Application'!I106</f>
        <v>39370</v>
      </c>
    </row>
    <row r="204" spans="1:3" ht="12.75">
      <c r="A204" s="182" t="s">
        <v>360</v>
      </c>
      <c r="B204" s="181" t="s">
        <v>203</v>
      </c>
      <c r="C204" s="208"/>
    </row>
    <row r="205" spans="1:3" ht="12.75">
      <c r="A205" s="182" t="s">
        <v>361</v>
      </c>
      <c r="B205" s="181" t="s">
        <v>91</v>
      </c>
      <c r="C205" s="208">
        <f>'Nodal Protocol Application'!I107</f>
        <v>39370</v>
      </c>
    </row>
    <row r="206" spans="1:3" ht="12.75">
      <c r="A206" s="182" t="s">
        <v>362</v>
      </c>
      <c r="B206" s="181" t="s">
        <v>92</v>
      </c>
      <c r="C206" s="208"/>
    </row>
    <row r="207" spans="1:3" ht="12.75">
      <c r="A207" s="182" t="s">
        <v>363</v>
      </c>
      <c r="B207" s="181" t="s">
        <v>93</v>
      </c>
      <c r="C207" s="208"/>
    </row>
    <row r="208" spans="1:3" ht="12.75">
      <c r="A208" s="182" t="s">
        <v>365</v>
      </c>
      <c r="B208" s="181" t="s">
        <v>364</v>
      </c>
      <c r="C208" s="207"/>
    </row>
    <row r="209" spans="1:3" ht="12.75">
      <c r="A209" s="182" t="s">
        <v>367</v>
      </c>
      <c r="B209" s="181" t="s">
        <v>366</v>
      </c>
      <c r="C209" s="207"/>
    </row>
    <row r="210" spans="1:3" ht="12.75">
      <c r="A210" s="182" t="s">
        <v>369</v>
      </c>
      <c r="B210" s="181" t="s">
        <v>368</v>
      </c>
      <c r="C210" s="207"/>
    </row>
    <row r="211" spans="1:3" ht="15">
      <c r="A211" s="180">
        <v>23</v>
      </c>
      <c r="B211" s="180" t="s">
        <v>370</v>
      </c>
      <c r="C211" s="207"/>
    </row>
    <row r="212" spans="1:3" ht="12.75">
      <c r="A212" s="181">
        <v>23.1</v>
      </c>
      <c r="B212" s="181" t="s">
        <v>43</v>
      </c>
      <c r="C212" s="207"/>
    </row>
    <row r="213" spans="1:3" ht="12.75">
      <c r="A213" s="181">
        <v>23.2</v>
      </c>
      <c r="B213" s="181" t="s">
        <v>371</v>
      </c>
      <c r="C213" s="207"/>
    </row>
    <row r="214" spans="1:3" ht="12.75">
      <c r="A214" s="181">
        <v>23.3</v>
      </c>
      <c r="B214" s="181" t="s">
        <v>372</v>
      </c>
      <c r="C214" s="207"/>
    </row>
    <row r="215" spans="1:3" ht="12.75">
      <c r="A215" s="181">
        <v>23.4</v>
      </c>
      <c r="B215" s="181" t="s">
        <v>373</v>
      </c>
      <c r="C215" s="207"/>
    </row>
    <row r="216" spans="1:3" ht="12.75">
      <c r="A216" s="181">
        <v>23.5</v>
      </c>
      <c r="B216" s="181" t="s">
        <v>374</v>
      </c>
      <c r="C216" s="207"/>
    </row>
    <row r="217" spans="1:3" ht="15">
      <c r="A217" s="180">
        <v>24</v>
      </c>
      <c r="B217" s="180" t="s">
        <v>97</v>
      </c>
      <c r="C217" s="207"/>
    </row>
    <row r="218" spans="1:3" ht="12.75">
      <c r="A218" s="181">
        <v>24.1</v>
      </c>
      <c r="B218" s="181" t="s">
        <v>375</v>
      </c>
      <c r="C218" s="207"/>
    </row>
    <row r="219" spans="1:3" ht="12.75">
      <c r="A219" s="181">
        <v>24.2</v>
      </c>
      <c r="B219" s="181" t="s">
        <v>376</v>
      </c>
      <c r="C219" s="207"/>
    </row>
    <row r="220" spans="1:3" ht="12.75">
      <c r="A220" s="181">
        <v>24.3</v>
      </c>
      <c r="B220" s="181" t="s">
        <v>377</v>
      </c>
      <c r="C220" s="207"/>
    </row>
    <row r="221" spans="1:3" ht="12.75">
      <c r="A221" s="181">
        <v>24.4</v>
      </c>
      <c r="B221" s="181" t="s">
        <v>378</v>
      </c>
      <c r="C221" s="207"/>
    </row>
    <row r="222" spans="1:3" ht="12.75">
      <c r="A222" s="181">
        <v>24.5</v>
      </c>
      <c r="B222" s="181" t="s">
        <v>379</v>
      </c>
      <c r="C222" s="207"/>
    </row>
    <row r="223" spans="1:3" ht="12.75">
      <c r="A223" s="181">
        <v>24.6</v>
      </c>
      <c r="B223" s="181" t="s">
        <v>380</v>
      </c>
      <c r="C223" s="207"/>
    </row>
    <row r="224" spans="1:3" ht="14.25">
      <c r="A224" s="183" t="s">
        <v>381</v>
      </c>
      <c r="B224" s="184"/>
      <c r="C224" s="207"/>
    </row>
    <row r="225" ht="12.75">
      <c r="C225" s="209"/>
    </row>
    <row r="226" ht="12.75">
      <c r="C226" s="209"/>
    </row>
    <row r="227" ht="12.75">
      <c r="C227" s="209"/>
    </row>
    <row r="228" ht="12.75">
      <c r="C228" s="209"/>
    </row>
    <row r="229" spans="1:3" ht="31.5">
      <c r="A229" s="187" t="s">
        <v>162</v>
      </c>
      <c r="B229" s="188" t="s">
        <v>163</v>
      </c>
      <c r="C229" s="210" t="s">
        <v>0</v>
      </c>
    </row>
    <row r="230" spans="1:4" ht="12.75">
      <c r="A230" s="193">
        <v>1</v>
      </c>
      <c r="B230" s="194" t="s">
        <v>43</v>
      </c>
      <c r="C230" s="195">
        <f>'Nodal Protocol Application'!D2</f>
        <v>39264</v>
      </c>
      <c r="D230" s="189"/>
    </row>
    <row r="231" spans="1:4" ht="12.75">
      <c r="A231" s="196">
        <v>2</v>
      </c>
      <c r="B231" s="194" t="s">
        <v>208</v>
      </c>
      <c r="C231" s="195">
        <f>'Nodal Protocol Application'!D3</f>
        <v>39264</v>
      </c>
      <c r="D231" s="189"/>
    </row>
    <row r="232" spans="1:4" ht="12.75">
      <c r="A232" s="196">
        <v>3</v>
      </c>
      <c r="B232" s="194" t="s">
        <v>209</v>
      </c>
      <c r="C232" s="195"/>
      <c r="D232" s="190"/>
    </row>
    <row r="233" spans="1:4" ht="12.75">
      <c r="A233" s="197">
        <v>3.1</v>
      </c>
      <c r="B233" s="198" t="s">
        <v>5</v>
      </c>
      <c r="C233" s="195">
        <f>'Nodal Protocol Application'!D5</f>
        <v>39539</v>
      </c>
      <c r="D233" s="190"/>
    </row>
    <row r="234" spans="1:4" ht="12.75">
      <c r="A234" s="197" t="s">
        <v>164</v>
      </c>
      <c r="B234" s="198" t="s">
        <v>165</v>
      </c>
      <c r="C234" s="195">
        <f>'Nodal Protocol Application'!D6</f>
        <v>39539</v>
      </c>
      <c r="D234" s="190"/>
    </row>
    <row r="235" spans="1:4" ht="12.75">
      <c r="A235" s="197">
        <v>3.2</v>
      </c>
      <c r="B235" s="198" t="s">
        <v>6</v>
      </c>
      <c r="C235" s="195">
        <f>'Nodal Protocol Application'!D7</f>
        <v>39722</v>
      </c>
      <c r="D235" s="190"/>
    </row>
    <row r="236" spans="1:4" ht="12.75">
      <c r="A236" s="197">
        <v>3.3</v>
      </c>
      <c r="B236" s="198" t="s">
        <v>7</v>
      </c>
      <c r="C236" s="195"/>
      <c r="D236" s="119"/>
    </row>
    <row r="237" spans="1:4" ht="12.75">
      <c r="A237" s="197">
        <v>3.4</v>
      </c>
      <c r="B237" s="198" t="s">
        <v>8</v>
      </c>
      <c r="C237" s="195">
        <f>'Nodal Protocol Application'!D9</f>
        <v>39264</v>
      </c>
      <c r="D237" s="190"/>
    </row>
    <row r="238" spans="1:4" ht="12.75">
      <c r="A238" s="197">
        <v>3.5</v>
      </c>
      <c r="B238" s="198" t="s">
        <v>9</v>
      </c>
      <c r="C238" s="195">
        <f>'Nodal Protocol Application'!D10</f>
        <v>39264</v>
      </c>
      <c r="D238" s="190"/>
    </row>
    <row r="239" spans="1:4" ht="12.75">
      <c r="A239" s="197">
        <v>3.6</v>
      </c>
      <c r="B239" s="198" t="s">
        <v>10</v>
      </c>
      <c r="C239" s="195">
        <f>'Nodal Protocol Application'!D11</f>
        <v>39783</v>
      </c>
      <c r="D239" s="191"/>
    </row>
    <row r="240" spans="1:4" ht="12.75">
      <c r="A240" s="197">
        <v>3.7</v>
      </c>
      <c r="B240" s="198" t="s">
        <v>11</v>
      </c>
      <c r="C240" s="195">
        <f>'Nodal Protocol Application'!D12</f>
        <v>39783</v>
      </c>
      <c r="D240" s="190"/>
    </row>
    <row r="241" spans="1:4" ht="12.75">
      <c r="A241" s="197">
        <v>3.8</v>
      </c>
      <c r="B241" s="198" t="s">
        <v>12</v>
      </c>
      <c r="C241" s="195">
        <f>'Nodal Protocol Application'!D13</f>
        <v>39783</v>
      </c>
      <c r="D241" s="190"/>
    </row>
    <row r="242" spans="1:4" ht="12.75">
      <c r="A242" s="197">
        <v>3.9</v>
      </c>
      <c r="B242" s="198" t="s">
        <v>13</v>
      </c>
      <c r="C242" s="195">
        <f>'Nodal Protocol Application'!D14</f>
        <v>39783</v>
      </c>
      <c r="D242" s="191"/>
    </row>
    <row r="243" spans="1:4" ht="12.75">
      <c r="A243" s="197" t="s">
        <v>103</v>
      </c>
      <c r="B243" s="198" t="s">
        <v>14</v>
      </c>
      <c r="C243" s="195">
        <f>'Nodal Protocol Application'!D15</f>
        <v>39569</v>
      </c>
      <c r="D243" s="190"/>
    </row>
    <row r="244" spans="1:4" ht="12.75">
      <c r="A244" s="197" t="s">
        <v>169</v>
      </c>
      <c r="B244" s="198"/>
      <c r="C244" s="195"/>
      <c r="D244" s="190"/>
    </row>
    <row r="245" spans="1:4" ht="12.75">
      <c r="A245" s="197"/>
      <c r="B245" s="199" t="s">
        <v>122</v>
      </c>
      <c r="C245" s="195"/>
      <c r="D245" s="190"/>
    </row>
    <row r="246" spans="1:4" ht="12.75">
      <c r="A246" s="197">
        <v>3.11</v>
      </c>
      <c r="B246" s="198" t="s">
        <v>15</v>
      </c>
      <c r="C246" s="195"/>
      <c r="D246" s="190"/>
    </row>
    <row r="247" spans="1:4" ht="12.75">
      <c r="A247" s="197">
        <v>3.12</v>
      </c>
      <c r="B247" s="198" t="s">
        <v>16</v>
      </c>
      <c r="C247" s="195">
        <f>'Nodal Protocol Application'!D19</f>
        <v>39722</v>
      </c>
      <c r="D247" s="191"/>
    </row>
    <row r="248" spans="1:4" ht="12.75">
      <c r="A248" s="197">
        <v>3.13</v>
      </c>
      <c r="B248" s="198" t="s">
        <v>17</v>
      </c>
      <c r="C248" s="195">
        <f>'Nodal Protocol Application'!D20</f>
        <v>39722</v>
      </c>
      <c r="D248" s="190"/>
    </row>
    <row r="249" spans="1:4" ht="12.75">
      <c r="A249" s="197">
        <v>3.14</v>
      </c>
      <c r="B249" s="198" t="s">
        <v>18</v>
      </c>
      <c r="C249" s="195">
        <f>'Nodal Protocol Application'!D21</f>
        <v>39722</v>
      </c>
      <c r="D249" s="190"/>
    </row>
    <row r="250" spans="1:4" ht="12.75">
      <c r="A250" s="197">
        <v>3.15</v>
      </c>
      <c r="B250" s="198" t="s">
        <v>19</v>
      </c>
      <c r="C250" s="195"/>
      <c r="D250" s="190"/>
    </row>
    <row r="251" spans="1:4" ht="12.75">
      <c r="A251" s="197">
        <v>3.16</v>
      </c>
      <c r="B251" s="198" t="s">
        <v>20</v>
      </c>
      <c r="C251" s="195">
        <f>'Nodal Protocol Application'!D23</f>
        <v>39783</v>
      </c>
      <c r="D251" s="190"/>
    </row>
    <row r="252" spans="1:4" ht="12.75">
      <c r="A252" s="197">
        <v>3.17</v>
      </c>
      <c r="B252" s="198" t="s">
        <v>21</v>
      </c>
      <c r="C252" s="195">
        <f>'Nodal Protocol Application'!D24</f>
        <v>39783</v>
      </c>
      <c r="D252" s="191"/>
    </row>
    <row r="253" spans="1:4" ht="12.75">
      <c r="A253" s="197">
        <v>3.18</v>
      </c>
      <c r="B253" s="198" t="s">
        <v>22</v>
      </c>
      <c r="C253" s="195">
        <f>'Nodal Protocol Application'!D25</f>
        <v>39783</v>
      </c>
      <c r="D253" s="191"/>
    </row>
    <row r="254" spans="1:4" ht="12.75">
      <c r="A254" s="200">
        <v>3.19</v>
      </c>
      <c r="B254" s="203" t="s">
        <v>23</v>
      </c>
      <c r="C254" s="195">
        <f>'Nodal Protocol Application'!D26</f>
        <v>39783</v>
      </c>
      <c r="D254" s="192"/>
    </row>
    <row r="255" spans="1:4" ht="12.75">
      <c r="A255" s="196">
        <v>4</v>
      </c>
      <c r="B255" s="194" t="s">
        <v>24</v>
      </c>
      <c r="C255" s="195">
        <f>'Nodal Protocol Application'!D27</f>
        <v>39783</v>
      </c>
      <c r="D255" s="191"/>
    </row>
    <row r="256" spans="1:4" ht="12.75">
      <c r="A256" s="196">
        <v>5</v>
      </c>
      <c r="B256" s="194" t="s">
        <v>25</v>
      </c>
      <c r="C256" s="195">
        <f>'Nodal Protocol Application'!D28</f>
        <v>39783</v>
      </c>
      <c r="D256" s="191"/>
    </row>
    <row r="257" spans="1:4" ht="12.75">
      <c r="A257" s="196">
        <v>6</v>
      </c>
      <c r="B257" s="194" t="s">
        <v>26</v>
      </c>
      <c r="C257" s="195">
        <f>'Nodal Protocol Application'!D29</f>
        <v>39783</v>
      </c>
      <c r="D257" s="191"/>
    </row>
    <row r="258" spans="1:4" ht="12.75">
      <c r="A258" s="196">
        <v>7</v>
      </c>
      <c r="B258" s="194" t="s">
        <v>27</v>
      </c>
      <c r="C258" s="195"/>
      <c r="D258" s="191"/>
    </row>
    <row r="259" spans="1:4" ht="12.75">
      <c r="A259" s="197">
        <v>7.1</v>
      </c>
      <c r="B259" s="198" t="s">
        <v>28</v>
      </c>
      <c r="C259" s="195">
        <f>'Nodal Protocol Application'!D31</f>
        <v>39721</v>
      </c>
      <c r="D259" s="191"/>
    </row>
    <row r="260" spans="1:4" ht="12.75">
      <c r="A260" s="197">
        <v>7.2</v>
      </c>
      <c r="B260" s="198" t="s">
        <v>29</v>
      </c>
      <c r="C260" s="195">
        <f>'Nodal Protocol Application'!D32</f>
        <v>39721</v>
      </c>
      <c r="D260" s="191"/>
    </row>
    <row r="261" spans="1:4" ht="12.75">
      <c r="A261" s="197">
        <v>7.3</v>
      </c>
      <c r="B261" s="198" t="s">
        <v>30</v>
      </c>
      <c r="C261" s="195">
        <f>'Nodal Protocol Application'!D33</f>
        <v>39721</v>
      </c>
      <c r="D261" s="191"/>
    </row>
    <row r="262" spans="1:4" ht="12.75">
      <c r="A262" s="197">
        <v>7.4</v>
      </c>
      <c r="B262" s="198" t="s">
        <v>31</v>
      </c>
      <c r="C262" s="195">
        <f>'Nodal Protocol Application'!D34</f>
        <v>39721</v>
      </c>
      <c r="D262" s="191"/>
    </row>
    <row r="263" spans="1:4" ht="12.75">
      <c r="A263" s="197">
        <v>7.5</v>
      </c>
      <c r="B263" s="198" t="s">
        <v>32</v>
      </c>
      <c r="C263" s="195">
        <f>'Nodal Protocol Application'!D35</f>
        <v>39721</v>
      </c>
      <c r="D263" s="191"/>
    </row>
    <row r="264" spans="1:4" ht="12.75">
      <c r="A264" s="197">
        <v>7.6</v>
      </c>
      <c r="B264" s="198" t="s">
        <v>33</v>
      </c>
      <c r="C264" s="195">
        <f>'Nodal Protocol Application'!D36</f>
        <v>39721</v>
      </c>
      <c r="D264" s="191"/>
    </row>
    <row r="265" spans="1:4" ht="12.75">
      <c r="A265" s="197">
        <v>7.7</v>
      </c>
      <c r="B265" s="198" t="s">
        <v>34</v>
      </c>
      <c r="C265" s="195">
        <f>'Nodal Protocol Application'!D37</f>
        <v>39721</v>
      </c>
      <c r="D265" s="191"/>
    </row>
    <row r="266" spans="1:4" ht="12.75">
      <c r="A266" s="197">
        <v>7.8</v>
      </c>
      <c r="B266" s="198" t="s">
        <v>35</v>
      </c>
      <c r="C266" s="195">
        <f>'Nodal Protocol Application'!D38</f>
        <v>39721</v>
      </c>
      <c r="D266" s="191"/>
    </row>
    <row r="267" spans="1:4" ht="12.75">
      <c r="A267" s="197">
        <v>7.9</v>
      </c>
      <c r="B267" s="198" t="s">
        <v>36</v>
      </c>
      <c r="C267" s="195">
        <f>'Nodal Protocol Application'!D39</f>
        <v>39721</v>
      </c>
      <c r="D267" s="191"/>
    </row>
    <row r="268" spans="1:4" ht="12.75">
      <c r="A268" s="196">
        <v>8</v>
      </c>
      <c r="B268" s="194" t="s">
        <v>37</v>
      </c>
      <c r="C268" s="195"/>
      <c r="D268" s="148"/>
    </row>
    <row r="269" spans="1:4" ht="12.75">
      <c r="A269" s="200">
        <v>8.1</v>
      </c>
      <c r="B269" s="203" t="s">
        <v>38</v>
      </c>
      <c r="C269" s="195">
        <f>'Nodal Protocol Application'!D41</f>
        <v>39783</v>
      </c>
      <c r="D269" s="192"/>
    </row>
    <row r="270" spans="1:4" ht="12.75">
      <c r="A270" s="200">
        <v>8.2</v>
      </c>
      <c r="B270" s="203" t="s">
        <v>39</v>
      </c>
      <c r="C270" s="195">
        <f>'Nodal Protocol Application'!D42</f>
        <v>39783</v>
      </c>
      <c r="D270" s="192"/>
    </row>
    <row r="271" spans="1:4" ht="12.75">
      <c r="A271" s="200">
        <v>8.3</v>
      </c>
      <c r="B271" s="203" t="s">
        <v>40</v>
      </c>
      <c r="C271" s="195">
        <f>'Nodal Protocol Application'!D43</f>
        <v>39783</v>
      </c>
      <c r="D271" s="192"/>
    </row>
    <row r="272" spans="1:4" ht="12.75">
      <c r="A272" s="200">
        <v>8.4</v>
      </c>
      <c r="B272" s="203" t="s">
        <v>41</v>
      </c>
      <c r="C272" s="195" t="str">
        <f>'Nodal Protocol Application'!D44</f>
        <v>NA</v>
      </c>
      <c r="D272" s="192"/>
    </row>
    <row r="273" spans="1:4" ht="12.75">
      <c r="A273" s="200">
        <v>8.5</v>
      </c>
      <c r="B273" s="203" t="s">
        <v>42</v>
      </c>
      <c r="C273" s="195">
        <f>'Nodal Protocol Application'!D45</f>
        <v>39783</v>
      </c>
      <c r="D273" s="192"/>
    </row>
    <row r="274" spans="1:4" ht="12.75">
      <c r="A274" s="196">
        <v>9</v>
      </c>
      <c r="B274" s="194" t="s">
        <v>210</v>
      </c>
      <c r="C274" s="195">
        <f>'Nodal Protocol Application'!D46</f>
        <v>39783</v>
      </c>
      <c r="D274" s="191"/>
    </row>
    <row r="275" spans="1:4" ht="12.75">
      <c r="A275" s="196">
        <v>10</v>
      </c>
      <c r="B275" s="194" t="s">
        <v>211</v>
      </c>
      <c r="C275" s="195"/>
      <c r="D275" s="11"/>
    </row>
    <row r="276" spans="1:4" ht="12.75">
      <c r="A276" s="197">
        <v>10.1</v>
      </c>
      <c r="B276" s="198" t="s">
        <v>43</v>
      </c>
      <c r="C276" s="195"/>
      <c r="D276" s="11"/>
    </row>
    <row r="277" spans="1:4" ht="12.75">
      <c r="A277" s="197">
        <v>10.2</v>
      </c>
      <c r="B277" s="198" t="s">
        <v>44</v>
      </c>
      <c r="C277" s="195"/>
      <c r="D277" s="11"/>
    </row>
    <row r="278" spans="1:4" ht="12.75">
      <c r="A278" s="197">
        <v>10.3</v>
      </c>
      <c r="B278" s="198" t="s">
        <v>45</v>
      </c>
      <c r="C278" s="195"/>
      <c r="D278" s="11"/>
    </row>
    <row r="279" spans="1:4" ht="12.75">
      <c r="A279" s="197">
        <v>10.4</v>
      </c>
      <c r="B279" s="198" t="s">
        <v>46</v>
      </c>
      <c r="C279" s="195"/>
      <c r="D279" s="11"/>
    </row>
    <row r="280" spans="1:4" ht="12.75">
      <c r="A280" s="197">
        <v>10.5</v>
      </c>
      <c r="B280" s="198" t="s">
        <v>47</v>
      </c>
      <c r="C280" s="195"/>
      <c r="D280" s="11"/>
    </row>
    <row r="281" spans="1:4" ht="12.75">
      <c r="A281" s="197">
        <v>10.6</v>
      </c>
      <c r="B281" s="198" t="s">
        <v>48</v>
      </c>
      <c r="C281" s="195"/>
      <c r="D281" s="11"/>
    </row>
    <row r="282" spans="1:4" ht="12.75">
      <c r="A282" s="197">
        <v>10.7</v>
      </c>
      <c r="B282" s="198" t="s">
        <v>49</v>
      </c>
      <c r="C282" s="195"/>
      <c r="D282" s="11"/>
    </row>
    <row r="283" spans="1:4" ht="12.75">
      <c r="A283" s="197">
        <v>10.8</v>
      </c>
      <c r="B283" s="198" t="s">
        <v>50</v>
      </c>
      <c r="C283" s="195"/>
      <c r="D283" s="11"/>
    </row>
    <row r="284" spans="1:4" ht="12.75">
      <c r="A284" s="197">
        <v>10.9</v>
      </c>
      <c r="B284" s="198" t="s">
        <v>51</v>
      </c>
      <c r="C284" s="195"/>
      <c r="D284" s="11"/>
    </row>
    <row r="285" spans="1:4" ht="12.75">
      <c r="A285" s="197" t="s">
        <v>104</v>
      </c>
      <c r="B285" s="198" t="s">
        <v>52</v>
      </c>
      <c r="C285" s="195"/>
      <c r="D285" s="11"/>
    </row>
    <row r="286" spans="1:4" ht="12.75">
      <c r="A286" s="197">
        <v>10.11</v>
      </c>
      <c r="B286" s="198" t="s">
        <v>53</v>
      </c>
      <c r="C286" s="195"/>
      <c r="D286" s="11"/>
    </row>
    <row r="287" spans="1:4" ht="12.75">
      <c r="A287" s="197">
        <v>10.12</v>
      </c>
      <c r="B287" s="198" t="s">
        <v>54</v>
      </c>
      <c r="C287" s="195"/>
      <c r="D287" s="11"/>
    </row>
    <row r="288" spans="1:4" ht="12.75">
      <c r="A288" s="197">
        <v>10.13</v>
      </c>
      <c r="B288" s="198" t="s">
        <v>55</v>
      </c>
      <c r="C288" s="195"/>
      <c r="D288" s="11"/>
    </row>
    <row r="289" spans="1:4" ht="12.75">
      <c r="A289" s="197">
        <v>10.14</v>
      </c>
      <c r="B289" s="198" t="s">
        <v>56</v>
      </c>
      <c r="C289" s="195"/>
      <c r="D289" s="11"/>
    </row>
    <row r="290" spans="1:4" ht="12.75">
      <c r="A290" s="196" t="s">
        <v>57</v>
      </c>
      <c r="B290" s="194" t="s">
        <v>58</v>
      </c>
      <c r="C290" s="195">
        <f>'Nodal Protocol Application'!D77</f>
        <v>39783</v>
      </c>
      <c r="D290" s="190"/>
    </row>
    <row r="291" spans="1:4" ht="12.75">
      <c r="A291" s="196">
        <v>12</v>
      </c>
      <c r="B291" s="194" t="s">
        <v>59</v>
      </c>
      <c r="C291" s="195">
        <f>'Nodal Protocol Application'!D78</f>
        <v>39783</v>
      </c>
      <c r="D291" s="191"/>
    </row>
    <row r="292" spans="1:4" ht="12.75">
      <c r="A292" s="196" t="s">
        <v>124</v>
      </c>
      <c r="B292" s="194" t="s">
        <v>60</v>
      </c>
      <c r="C292" s="195">
        <f>'Nodal Protocol Application'!D79</f>
        <v>39783</v>
      </c>
      <c r="D292" s="190"/>
    </row>
    <row r="293" spans="1:4" ht="12.75">
      <c r="A293" s="196" t="s">
        <v>61</v>
      </c>
      <c r="B293" s="194" t="s">
        <v>62</v>
      </c>
      <c r="C293" s="195">
        <f>'Nodal Protocol Application'!D80</f>
        <v>39783</v>
      </c>
      <c r="D293" s="190"/>
    </row>
    <row r="294" spans="1:4" ht="12.75">
      <c r="A294" s="196" t="s">
        <v>63</v>
      </c>
      <c r="B294" s="194" t="s">
        <v>64</v>
      </c>
      <c r="C294" s="195">
        <f>'Nodal Protocol Application'!D81</f>
        <v>39783</v>
      </c>
      <c r="D294" s="190"/>
    </row>
    <row r="295" spans="1:4" ht="12.75">
      <c r="A295" s="196">
        <v>16</v>
      </c>
      <c r="B295" s="194" t="s">
        <v>212</v>
      </c>
      <c r="C295" s="195"/>
      <c r="D295" s="148"/>
    </row>
    <row r="296" spans="1:4" ht="12.75">
      <c r="A296" s="197">
        <v>16.1</v>
      </c>
      <c r="B296" s="198" t="s">
        <v>65</v>
      </c>
      <c r="C296" s="195">
        <f>'Nodal Protocol Application'!D83</f>
        <v>39370</v>
      </c>
      <c r="D296" s="192"/>
    </row>
    <row r="297" spans="1:4" ht="12.75">
      <c r="A297" s="197">
        <v>16.2</v>
      </c>
      <c r="B297" s="198" t="s">
        <v>66</v>
      </c>
      <c r="C297" s="195">
        <f>'Nodal Protocol Application'!D84</f>
        <v>39783</v>
      </c>
      <c r="D297" s="192"/>
    </row>
    <row r="298" spans="1:4" ht="12.75">
      <c r="A298" s="197">
        <v>16.3</v>
      </c>
      <c r="B298" s="198" t="s">
        <v>67</v>
      </c>
      <c r="C298" s="195">
        <f>'Nodal Protocol Application'!D85</f>
        <v>39783</v>
      </c>
      <c r="D298" s="192"/>
    </row>
    <row r="299" spans="1:4" ht="12.75">
      <c r="A299" s="197">
        <v>16.4</v>
      </c>
      <c r="B299" s="198" t="s">
        <v>68</v>
      </c>
      <c r="C299" s="195">
        <f>'Nodal Protocol Application'!D86</f>
        <v>39783</v>
      </c>
      <c r="D299" s="192"/>
    </row>
    <row r="300" spans="1:4" ht="12.75">
      <c r="A300" s="197">
        <v>16.5</v>
      </c>
      <c r="B300" s="198" t="s">
        <v>69</v>
      </c>
      <c r="C300" s="195">
        <f>'Nodal Protocol Application'!D87</f>
        <v>39783</v>
      </c>
      <c r="D300" s="192"/>
    </row>
    <row r="301" spans="1:4" ht="12.75">
      <c r="A301" s="197">
        <v>16.6</v>
      </c>
      <c r="B301" s="198" t="s">
        <v>70</v>
      </c>
      <c r="C301" s="195">
        <f>'Nodal Protocol Application'!D88</f>
        <v>39783</v>
      </c>
      <c r="D301" s="192"/>
    </row>
    <row r="302" spans="1:4" ht="12.75">
      <c r="A302" s="197">
        <v>16.7</v>
      </c>
      <c r="B302" s="198" t="s">
        <v>71</v>
      </c>
      <c r="C302" s="195">
        <f>'Nodal Protocol Application'!D89</f>
        <v>39783</v>
      </c>
      <c r="D302" s="192"/>
    </row>
    <row r="303" spans="1:4" ht="12.75">
      <c r="A303" s="197">
        <v>16.8</v>
      </c>
      <c r="B303" s="198" t="s">
        <v>72</v>
      </c>
      <c r="C303" s="195">
        <f>'Nodal Protocol Application'!D90</f>
        <v>39721</v>
      </c>
      <c r="D303" s="192"/>
    </row>
    <row r="304" spans="1:4" ht="12.75">
      <c r="A304" s="197">
        <v>16.9</v>
      </c>
      <c r="B304" s="198" t="s">
        <v>73</v>
      </c>
      <c r="C304" s="195">
        <f>'Nodal Protocol Application'!D91</f>
        <v>39783</v>
      </c>
      <c r="D304" s="192"/>
    </row>
    <row r="305" spans="1:4" ht="12.75">
      <c r="A305" s="197" t="s">
        <v>105</v>
      </c>
      <c r="B305" s="198" t="s">
        <v>74</v>
      </c>
      <c r="C305" s="195">
        <f>'Nodal Protocol Application'!D92</f>
        <v>39783</v>
      </c>
      <c r="D305" s="192"/>
    </row>
    <row r="306" spans="1:4" ht="12.75">
      <c r="A306" s="197">
        <v>16.11</v>
      </c>
      <c r="B306" s="198" t="s">
        <v>75</v>
      </c>
      <c r="C306" s="195">
        <f>'Nodal Protocol Application'!D93</f>
        <v>39721</v>
      </c>
      <c r="D306" s="192"/>
    </row>
    <row r="307" spans="1:4" ht="12.75">
      <c r="A307" s="197">
        <v>16.12</v>
      </c>
      <c r="B307" s="198" t="s">
        <v>76</v>
      </c>
      <c r="C307" s="195">
        <f>'Nodal Protocol Application'!D94</f>
        <v>39783</v>
      </c>
      <c r="D307" s="192"/>
    </row>
    <row r="308" spans="1:4" ht="12.75">
      <c r="A308" s="196">
        <v>17</v>
      </c>
      <c r="B308" s="194" t="s">
        <v>213</v>
      </c>
      <c r="C308" s="195">
        <f>'Nodal Protocol Application'!D95</f>
        <v>39630</v>
      </c>
      <c r="D308" s="190"/>
    </row>
    <row r="309" spans="1:4" ht="12.75">
      <c r="A309" s="196" t="s">
        <v>77</v>
      </c>
      <c r="B309" s="194" t="s">
        <v>78</v>
      </c>
      <c r="C309" s="195">
        <f>'Nodal Protocol Application'!D96</f>
        <v>39783</v>
      </c>
      <c r="D309" s="190"/>
    </row>
    <row r="310" spans="1:4" ht="12.75">
      <c r="A310" s="196" t="s">
        <v>79</v>
      </c>
      <c r="B310" s="194" t="s">
        <v>80</v>
      </c>
      <c r="C310" s="195">
        <f>'Nodal Protocol Application'!D97</f>
        <v>39783</v>
      </c>
      <c r="D310" s="190"/>
    </row>
    <row r="311" spans="1:4" ht="12.75">
      <c r="A311" s="196" t="s">
        <v>81</v>
      </c>
      <c r="B311" s="194" t="s">
        <v>82</v>
      </c>
      <c r="C311" s="195">
        <f>'Nodal Protocol Application'!D98</f>
        <v>39783</v>
      </c>
      <c r="D311" s="190"/>
    </row>
    <row r="312" spans="1:4" ht="12.75">
      <c r="A312" s="196" t="s">
        <v>83</v>
      </c>
      <c r="B312" s="194" t="s">
        <v>84</v>
      </c>
      <c r="C312" s="195">
        <f>'Nodal Protocol Application'!D99</f>
        <v>39783</v>
      </c>
      <c r="D312" s="190"/>
    </row>
    <row r="313" spans="1:4" ht="12.75">
      <c r="A313" s="196">
        <v>22</v>
      </c>
      <c r="B313" s="194" t="s">
        <v>85</v>
      </c>
      <c r="C313" s="195"/>
      <c r="D313" s="190"/>
    </row>
    <row r="314" spans="1:4" ht="12.75">
      <c r="A314" s="197"/>
      <c r="B314" s="198" t="s">
        <v>94</v>
      </c>
      <c r="C314" s="195"/>
      <c r="D314" s="137"/>
    </row>
    <row r="315" spans="1:4" ht="12.75">
      <c r="A315" s="197"/>
      <c r="B315" s="198" t="s">
        <v>86</v>
      </c>
      <c r="C315" s="195"/>
      <c r="D315" s="190"/>
    </row>
    <row r="316" spans="1:4" ht="12.75">
      <c r="A316" s="197"/>
      <c r="B316" s="198" t="s">
        <v>121</v>
      </c>
      <c r="C316" s="195">
        <f>'Nodal Protocol Application'!C103</f>
        <v>39370</v>
      </c>
      <c r="D316" s="190"/>
    </row>
    <row r="317" spans="1:4" ht="12.75">
      <c r="A317" s="197"/>
      <c r="B317" s="198" t="s">
        <v>89</v>
      </c>
      <c r="C317" s="195"/>
      <c r="D317" s="190"/>
    </row>
    <row r="318" spans="1:4" ht="12.75">
      <c r="A318" s="197"/>
      <c r="B318" s="198" t="s">
        <v>92</v>
      </c>
      <c r="C318" s="195"/>
      <c r="D318" s="190"/>
    </row>
    <row r="319" spans="1:4" ht="12.75">
      <c r="A319" s="197"/>
      <c r="B319" s="198" t="s">
        <v>93</v>
      </c>
      <c r="C319" s="195"/>
      <c r="D319" s="190"/>
    </row>
    <row r="320" spans="1:4" ht="12.75">
      <c r="A320" s="196" t="s">
        <v>95</v>
      </c>
      <c r="B320" s="194" t="s">
        <v>99</v>
      </c>
      <c r="C320" s="195">
        <f>'Nodal Protocol Application'!D111</f>
        <v>39783</v>
      </c>
      <c r="D320" s="190"/>
    </row>
    <row r="321" spans="1:4" ht="12.75">
      <c r="A321" s="196" t="s">
        <v>96</v>
      </c>
      <c r="B321" s="194" t="s">
        <v>97</v>
      </c>
      <c r="C321" s="195">
        <f>'Nodal Protocol Application'!D112</f>
        <v>39783</v>
      </c>
      <c r="D321" s="190"/>
    </row>
    <row r="322" spans="1:4" ht="12.75">
      <c r="A322" s="201" t="s">
        <v>100</v>
      </c>
      <c r="B322" s="198"/>
      <c r="C322" s="195"/>
      <c r="D322" s="11"/>
    </row>
    <row r="323" spans="1:4" ht="12.75">
      <c r="A323" s="202" t="s">
        <v>98</v>
      </c>
      <c r="B323" s="198"/>
      <c r="C323" s="195"/>
      <c r="D323" s="11"/>
    </row>
    <row r="324" ht="12.75">
      <c r="C324" s="209"/>
    </row>
    <row r="325" ht="12.75">
      <c r="C325" s="209"/>
    </row>
    <row r="326" ht="12.75">
      <c r="C326" s="209"/>
    </row>
    <row r="327" ht="12.75">
      <c r="C327" s="209"/>
    </row>
    <row r="328" ht="12.75">
      <c r="C328" s="209"/>
    </row>
    <row r="329" ht="12.75">
      <c r="C329" s="209"/>
    </row>
    <row r="330" ht="12.75">
      <c r="C330" s="209"/>
    </row>
    <row r="331" ht="12.75">
      <c r="C331" s="209"/>
    </row>
    <row r="332" ht="12.75">
      <c r="C332" s="209"/>
    </row>
    <row r="333" ht="12.75">
      <c r="C333" s="209"/>
    </row>
    <row r="334" ht="12.75">
      <c r="C334" s="209"/>
    </row>
    <row r="335" ht="12.75">
      <c r="C335" s="209"/>
    </row>
    <row r="336" ht="12.75">
      <c r="C336" s="209"/>
    </row>
    <row r="337" ht="12.75">
      <c r="C337" s="209"/>
    </row>
    <row r="338" ht="12.75">
      <c r="C338" s="209"/>
    </row>
    <row r="339" ht="12.75">
      <c r="C339" s="209"/>
    </row>
    <row r="340" ht="12.75">
      <c r="C340" s="209"/>
    </row>
    <row r="341" ht="12.75">
      <c r="C341" s="209"/>
    </row>
    <row r="342" ht="12.75">
      <c r="C342" s="209"/>
    </row>
    <row r="343" ht="12.75">
      <c r="C343" s="209"/>
    </row>
    <row r="344" ht="12.75">
      <c r="C344" s="209"/>
    </row>
    <row r="345" ht="12.75">
      <c r="C345" s="209"/>
    </row>
    <row r="346" ht="12.75">
      <c r="C346" s="209"/>
    </row>
    <row r="347" ht="12.75">
      <c r="C347" s="209"/>
    </row>
    <row r="348" ht="12.75">
      <c r="C348" s="209"/>
    </row>
    <row r="349" ht="12.75">
      <c r="C349" s="209"/>
    </row>
    <row r="350" ht="12.75">
      <c r="C350" s="209"/>
    </row>
    <row r="351" ht="12.75">
      <c r="C351" s="209"/>
    </row>
    <row r="352" ht="12.75">
      <c r="C352" s="20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Reliant Energy,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ftrefny2</dc:creator>
  <cp:keywords/>
  <dc:description/>
  <cp:lastModifiedBy>dzake</cp:lastModifiedBy>
  <cp:lastPrinted>2007-08-09T18:15:36Z</cp:lastPrinted>
  <dcterms:created xsi:type="dcterms:W3CDTF">2007-07-28T16:33:39Z</dcterms:created>
  <dcterms:modified xsi:type="dcterms:W3CDTF">2007-08-09T19:04:21Z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