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0" windowWidth="15360" windowHeight="94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'Vote'!$E$33:$I$39</definedName>
    <definedName name="clearIndGenVote">'Vote'!$G$33:$I$39</definedName>
    <definedName name="clearIndREP">'Vote'!$E$48:$I$51</definedName>
    <definedName name="clearIndREPVote">'Vote'!$G$48:$I$51</definedName>
    <definedName name="clearIOU">'Vote'!$E$26:$I$30</definedName>
    <definedName name="clearIOUVote">'Vote'!$G$26:$I$30</definedName>
    <definedName name="clearMarketers">'Vote'!$E$54:$I$60</definedName>
    <definedName name="clearMarketersVote">'Vote'!$G$54:$I$60</definedName>
    <definedName name="clearMuni">'Vote'!$E$18:$I$23</definedName>
    <definedName name="clearMuniVote">'Vote'!$G$18:$I$23</definedName>
    <definedName name="clearResidential">'Vote'!$E$42:$I$45</definedName>
    <definedName name="clearResidentialVote">'Vote'!$G$42:$I$45</definedName>
    <definedName name="Coop">'Vote'!$G$10:$I$16</definedName>
    <definedName name="countAbstain">'Vote'!$I$64</definedName>
    <definedName name="countCoop">'Vote'!$F$16</definedName>
    <definedName name="countCoopAbstain">'Vote'!$I$16</definedName>
    <definedName name="countIndGen">'Vote'!$F$40</definedName>
    <definedName name="countIndGenAbstain">'Vote'!$I$40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'Vote'!$F$61</definedName>
    <definedName name="countMarketersAbstain">'Vote'!$I$61</definedName>
    <definedName name="countMuni">'Vote'!$F$24</definedName>
    <definedName name="countMuniAbstain">'Vote'!$I$24</definedName>
    <definedName name="countRes">'Vote'!$F$46</definedName>
    <definedName name="countResAbstain">'Vote'!$I$46</definedName>
    <definedName name="Divide_Cons_Votes">'Vote'!$D$41</definedName>
    <definedName name="FailReason">'Vote'!$G$4</definedName>
    <definedName name="IndGen">'Vote'!$G$32:$I$40</definedName>
    <definedName name="IndREP">'Vote'!$G$47:$I$52</definedName>
    <definedName name="IOU">'Vote'!$G$25:$I$31</definedName>
    <definedName name="Marketers">'Vote'!$G$53:$I$61</definedName>
    <definedName name="MotionStatus">'Vote'!$G$3</definedName>
    <definedName name="muni">'Vote'!$G$17:$I$24</definedName>
    <definedName name="MuniSubSeg">'Vote'!$H$41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'Vote'!$A$1:$J$67</definedName>
    <definedName name="RepVoteNo">'Vote'!#REF!</definedName>
    <definedName name="RepVoteYes">'Vote'!#REF!</definedName>
    <definedName name="Residential">'Vote'!$G$41:$I$46</definedName>
    <definedName name="SegmentOrTAC">'Vote'!$F$5</definedName>
    <definedName name="SegmentVoteNo">'Vote'!$H$5</definedName>
    <definedName name="SegmentVoteYes">'Vote'!$G$5</definedName>
    <definedName name="Total_Cons_Votes">'Vote'!$F$41</definedName>
    <definedName name="TotalMembers">'Vote'!$F$64</definedName>
    <definedName name="VoteNumberFormat">'Vote'!$G$10:$H$64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<sst xmlns="http://schemas.openxmlformats.org/spreadsheetml/2006/main" count="111" uniqueCount="81">
  <si>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</si>
  <si>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</si>
  <si>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</si>
  <si>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</si>
  <si>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</si>
  <si>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</si>
  <si>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</si>
  <si>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</si>
  <si>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</si>
  <si>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</si>
  <si>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</si>
  <si>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</si>
  <si>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</si>
  <si>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</si>
  <si>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</si>
  <si>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</si>
  <si>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</si>
  <si>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</si>
  <si>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</si>
  <si>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</si>
  <si>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</si>
  <si>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</si>
  <si>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</si>
  <si>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</si>
  <si>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</si>
  <si>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</si>
  <si>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</si>
  <si>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</si>
  <si>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</si>
  <si>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</si>
  <si>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</si>
  <si>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</si>
  <si>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</si>
  <si>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</si>
  <si>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City Public Service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</si>
  <si>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</si>
  <si>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</si>
  <si>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</si>
  <si>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</si>
  <si>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</si>
  <si>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Constellation Energy</t>
  </si>
  <si>
    <t>Garland Power &amp; Light</t>
  </si>
  <si>
    <t>Reliant Resources, Inc.</t>
  </si>
  <si>
    <t>Occidental Chemical Corporation</t>
  </si>
  <si>
    <t>TXU</t>
  </si>
  <si>
    <t>StarTex</t>
  </si>
  <si>
    <t>AEP</t>
  </si>
  <si>
    <t>Stream Energy</t>
  </si>
  <si>
    <t>Sandy Morris</t>
  </si>
  <si>
    <t>Y</t>
  </si>
  <si>
    <t>Billy Helpert</t>
  </si>
  <si>
    <t>Richard Ross</t>
  </si>
  <si>
    <t>Scott Wardle</t>
  </si>
  <si>
    <t>Kenan Ogelman</t>
  </si>
  <si>
    <t>Steve Madden</t>
  </si>
  <si>
    <t>Darrin Pfannenstiel</t>
  </si>
  <si>
    <t>Clayton Greer</t>
  </si>
  <si>
    <t>Kevin Gresham</t>
  </si>
  <si>
    <t>David Detelich</t>
  </si>
  <si>
    <t>Henry Durrwachter</t>
  </si>
  <si>
    <t>Cesar Seymour</t>
  </si>
  <si>
    <t>Calpine</t>
  </si>
  <si>
    <t>Randy Jones</t>
  </si>
  <si>
    <t>Suez Energy</t>
  </si>
  <si>
    <t>Fred Sherman</t>
  </si>
  <si>
    <t>Prepared by: A. Boren</t>
  </si>
  <si>
    <t>Date: 02/22/07</t>
  </si>
  <si>
    <t>Issue: Motion to reject 702 and 704</t>
  </si>
  <si>
    <t>Austin Energy</t>
  </si>
  <si>
    <t>Tom Jackson</t>
  </si>
  <si>
    <t>DME</t>
  </si>
  <si>
    <t>Hal Hughes</t>
  </si>
  <si>
    <t>BTU</t>
  </si>
  <si>
    <t>Gary Miller</t>
  </si>
  <si>
    <t>CenterPoint</t>
  </si>
  <si>
    <t>Manny Munoz</t>
  </si>
  <si>
    <t>IPA</t>
  </si>
  <si>
    <t>Bob Helton</t>
  </si>
  <si>
    <t>Chapparal</t>
  </si>
  <si>
    <t>Mark Smith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</si>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</sst>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19" applyNumberFormat="1" applyFont="1" applyFill="1" applyBorder="1" applyAlignment="1" applyProtection="1">
      <alignment horizontal="center" vertical="center"/>
      <protection/>
    </xf>
    <xf numFmtId="1" fontId="3" fillId="5" borderId="2" xfId="19" applyNumberFormat="1" applyFont="1" applyFill="1" applyBorder="1" applyAlignment="1" applyProtection="1">
      <alignment horizontal="center" vertical="center"/>
      <protection/>
    </xf>
    <xf numFmtId="167" fontId="3" fillId="0" borderId="3" xfId="19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38" activePane="bottomLeft" state="frozen"/>
      <selection pane="topLeft" activeCell="A1" sqref="A1"/>
      <selection pane="bottomLeft" activeCell="G56" sqref="G56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67</v>
      </c>
      <c r="C3" s="52"/>
      <c r="D3" s="51"/>
      <c r="E3" s="4"/>
      <c r="F3" s="11" t="s">
        <v>23</v>
      </c>
      <c r="G3" s="48" t="s">
        <v>80</v>
      </c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37</v>
      </c>
    </row>
    <row r="5" spans="1:9" ht="23.25" customHeight="1">
      <c r="A5" s="9"/>
      <c r="B5" s="14" t="s">
        <v>66</v>
      </c>
      <c r="C5" s="15"/>
      <c r="D5" s="5"/>
      <c r="E5" s="4"/>
      <c r="F5" s="16" t="s">
        <v>21</v>
      </c>
      <c r="G5" s="17">
        <f>IF((G64+H64)=0,"",G64)</f>
        <v>5</v>
      </c>
      <c r="H5" s="17">
        <f>IF((G64+H64)=0,"",H64)</f>
        <v>1</v>
      </c>
      <c r="I5" s="18">
        <f>I64</f>
        <v>2</v>
      </c>
    </row>
    <row r="6" spans="2:9" ht="22.5" customHeight="1">
      <c r="B6" s="14" t="s">
        <v>65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36</v>
      </c>
      <c r="C11" s="24"/>
      <c r="D11" s="24"/>
      <c r="E11" s="25" t="s">
        <v>48</v>
      </c>
      <c r="F11" s="26" t="s">
        <v>49</v>
      </c>
      <c r="G11" s="27">
        <v>0.5</v>
      </c>
      <c r="H11" s="27"/>
      <c r="I11" s="6"/>
    </row>
    <row r="12" spans="2:9" ht="12.75">
      <c r="B12" s="24" t="s">
        <v>35</v>
      </c>
      <c r="C12" s="24"/>
      <c r="D12" s="24"/>
      <c r="E12" s="25" t="s">
        <v>50</v>
      </c>
      <c r="F12" s="26" t="s">
        <v>49</v>
      </c>
      <c r="G12" s="27">
        <v>0.5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12.75">
      <c r="B14" s="24"/>
      <c r="C14" s="24"/>
      <c r="D14" s="24"/>
      <c r="E14" s="25"/>
      <c r="F14" s="26"/>
      <c r="G14" s="27"/>
      <c r="H14" s="27"/>
      <c r="I14" s="6"/>
    </row>
    <row r="15" spans="2:9" ht="6.75" customHeight="1">
      <c r="B15" s="14"/>
      <c r="C15" s="14"/>
      <c r="D15" s="14"/>
      <c r="E15" s="14"/>
      <c r="F15" s="6"/>
      <c r="G15" s="23"/>
      <c r="H15" s="23"/>
      <c r="I15" s="6"/>
    </row>
    <row r="16" spans="2:9" ht="12.75">
      <c r="B16" s="14"/>
      <c r="C16" s="14"/>
      <c r="D16" s="14"/>
      <c r="E16" s="16" t="s">
        <v>21</v>
      </c>
      <c r="F16" s="28">
        <f>COUNTA(F10:F15)</f>
        <v>2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2.75">
      <c r="B17" s="4" t="s">
        <v>11</v>
      </c>
      <c r="C17" s="4"/>
      <c r="D17" s="4"/>
      <c r="E17" s="4"/>
      <c r="F17" s="4"/>
      <c r="G17" s="31"/>
      <c r="H17" s="31"/>
      <c r="I17" s="6"/>
    </row>
    <row r="18" spans="2:9" ht="12.75">
      <c r="B18" s="24" t="s">
        <v>34</v>
      </c>
      <c r="C18" s="24"/>
      <c r="D18" s="24"/>
      <c r="E18" s="25" t="s">
        <v>58</v>
      </c>
      <c r="F18" s="26" t="s">
        <v>49</v>
      </c>
      <c r="G18" s="27">
        <v>0.2</v>
      </c>
      <c r="H18" s="27"/>
      <c r="I18" s="6"/>
    </row>
    <row r="19" spans="2:9" ht="12.75">
      <c r="B19" s="24" t="s">
        <v>41</v>
      </c>
      <c r="C19" s="24"/>
      <c r="D19" s="24"/>
      <c r="E19" s="25" t="s">
        <v>64</v>
      </c>
      <c r="F19" s="26" t="s">
        <v>49</v>
      </c>
      <c r="G19" s="27">
        <v>0.2</v>
      </c>
      <c r="H19" s="27"/>
      <c r="I19" s="6"/>
    </row>
    <row r="20" spans="2:9" ht="12.75">
      <c r="B20" s="24" t="s">
        <v>68</v>
      </c>
      <c r="C20" s="24"/>
      <c r="D20" s="24"/>
      <c r="E20" s="25" t="s">
        <v>69</v>
      </c>
      <c r="F20" s="26" t="s">
        <v>15</v>
      </c>
      <c r="G20" s="27">
        <v>0.2</v>
      </c>
      <c r="H20" s="27"/>
      <c r="I20" s="6"/>
    </row>
    <row r="21" spans="2:9" ht="12.75">
      <c r="B21" s="24" t="s">
        <v>70</v>
      </c>
      <c r="C21" s="24"/>
      <c r="D21" s="24"/>
      <c r="E21" s="25" t="s">
        <v>71</v>
      </c>
      <c r="F21" s="26" t="s">
        <v>15</v>
      </c>
      <c r="G21" s="27">
        <v>0.2</v>
      </c>
      <c r="H21" s="27"/>
      <c r="I21" s="6"/>
    </row>
    <row r="22" spans="2:9" ht="12.75">
      <c r="B22" s="24" t="s">
        <v>72</v>
      </c>
      <c r="C22" s="24"/>
      <c r="D22" s="24"/>
      <c r="E22" s="25" t="s">
        <v>73</v>
      </c>
      <c r="F22" s="26" t="s">
        <v>15</v>
      </c>
      <c r="G22" s="27">
        <v>0.2</v>
      </c>
      <c r="H22" s="27"/>
      <c r="I22" s="6"/>
    </row>
    <row r="23" spans="2:9" ht="7.5" customHeight="1">
      <c r="B23" s="14"/>
      <c r="C23" s="14"/>
      <c r="D23" s="14"/>
      <c r="E23" s="14"/>
      <c r="F23" s="6"/>
      <c r="G23" s="23"/>
      <c r="H23" s="23"/>
      <c r="I23" s="6"/>
    </row>
    <row r="24" spans="2:9" ht="12.75">
      <c r="B24" s="14"/>
      <c r="C24" s="14"/>
      <c r="D24" s="14"/>
      <c r="E24" s="16" t="s">
        <v>21</v>
      </c>
      <c r="F24" s="28">
        <f>COUNTA(F18:F23)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2.75">
      <c r="B25" s="4" t="s">
        <v>0</v>
      </c>
      <c r="C25" s="4"/>
      <c r="D25" s="4"/>
      <c r="E25" s="14"/>
      <c r="F25" s="6"/>
      <c r="G25" s="23"/>
      <c r="H25" s="23"/>
      <c r="I25" s="6"/>
    </row>
    <row r="26" spans="2:9" ht="12.75">
      <c r="B26" s="24" t="s">
        <v>44</v>
      </c>
      <c r="C26" s="24"/>
      <c r="D26" s="24"/>
      <c r="E26" s="25" t="s">
        <v>59</v>
      </c>
      <c r="F26" s="26" t="s">
        <v>49</v>
      </c>
      <c r="G26" s="27">
        <v>1</v>
      </c>
      <c r="H26" s="27"/>
      <c r="I26" s="6"/>
    </row>
    <row r="27" spans="2:9" ht="12.75">
      <c r="B27" s="24" t="s">
        <v>46</v>
      </c>
      <c r="C27" s="24"/>
      <c r="D27" s="24"/>
      <c r="E27" s="25" t="s">
        <v>51</v>
      </c>
      <c r="F27" s="26"/>
      <c r="G27" s="27"/>
      <c r="H27" s="27"/>
      <c r="I27" s="6"/>
    </row>
    <row r="28" spans="2:9" ht="12.75">
      <c r="B28" s="24" t="s">
        <v>74</v>
      </c>
      <c r="C28" s="24"/>
      <c r="D28" s="24"/>
      <c r="E28" s="25" t="s">
        <v>75</v>
      </c>
      <c r="F28" s="26" t="s">
        <v>15</v>
      </c>
      <c r="G28" s="27"/>
      <c r="H28" s="27"/>
      <c r="I28" s="6" t="s">
        <v>22</v>
      </c>
    </row>
    <row r="29" spans="2:9" ht="12.75">
      <c r="B29" s="24"/>
      <c r="C29" s="24"/>
      <c r="D29" s="24"/>
      <c r="E29" s="25"/>
      <c r="F29" s="26"/>
      <c r="G29" s="27"/>
      <c r="H29" s="27"/>
      <c r="I29" s="6"/>
    </row>
    <row r="30" spans="2:9" ht="6" customHeight="1">
      <c r="B30" s="14"/>
      <c r="C30" s="14"/>
      <c r="D30" s="14"/>
      <c r="E30" s="14"/>
      <c r="F30" s="6"/>
      <c r="G30" s="23"/>
      <c r="H30" s="23"/>
      <c r="I30" s="6"/>
    </row>
    <row r="31" spans="2:9" ht="12.75">
      <c r="B31" s="14"/>
      <c r="C31" s="14"/>
      <c r="D31" s="14"/>
      <c r="E31" s="16" t="s">
        <v>21</v>
      </c>
      <c r="F31" s="28">
        <f>COUNTA(F25:F30)</f>
        <v>2</v>
      </c>
      <c r="G31" s="29">
        <f>SUM(G25:G30)</f>
        <v>1</v>
      </c>
      <c r="H31" s="30">
        <f>SUM(H25:H30)</f>
        <v>0</v>
      </c>
      <c r="I31" s="28">
        <f>COUNTA(I25:I30)</f>
        <v>1</v>
      </c>
    </row>
    <row r="32" spans="2:9" ht="12.75">
      <c r="B32" s="4" t="s">
        <v>33</v>
      </c>
      <c r="C32" s="4"/>
      <c r="D32" s="4"/>
      <c r="E32" s="14"/>
      <c r="F32" s="6"/>
      <c r="G32" s="23"/>
      <c r="H32" s="23"/>
      <c r="I32" s="6"/>
    </row>
    <row r="33" spans="2:9" ht="12.75">
      <c r="B33" s="24" t="s">
        <v>61</v>
      </c>
      <c r="C33" s="24"/>
      <c r="D33" s="24"/>
      <c r="E33" s="25" t="s">
        <v>62</v>
      </c>
      <c r="F33" s="26"/>
      <c r="G33" s="27"/>
      <c r="H33" s="27"/>
      <c r="I33" s="6"/>
    </row>
    <row r="34" spans="2:9" ht="12.75">
      <c r="B34" s="24" t="s">
        <v>63</v>
      </c>
      <c r="C34" s="24"/>
      <c r="D34" s="24"/>
      <c r="E34" s="25" t="s">
        <v>60</v>
      </c>
      <c r="F34" s="26"/>
      <c r="G34" s="27"/>
      <c r="H34" s="27"/>
      <c r="I34" s="6"/>
    </row>
    <row r="35" spans="2:9" ht="12.75">
      <c r="B35" s="24" t="s">
        <v>76</v>
      </c>
      <c r="C35" s="24"/>
      <c r="D35" s="24"/>
      <c r="E35" s="25" t="s">
        <v>77</v>
      </c>
      <c r="F35" s="26" t="s">
        <v>15</v>
      </c>
      <c r="G35" s="27">
        <v>1</v>
      </c>
      <c r="H35" s="27"/>
      <c r="I35" s="6"/>
    </row>
    <row r="36" spans="2:9" ht="12.75">
      <c r="B36" s="24"/>
      <c r="C36" s="24"/>
      <c r="D36" s="24"/>
      <c r="E36" s="25"/>
      <c r="F36" s="26"/>
      <c r="G36" s="27"/>
      <c r="H36" s="27"/>
      <c r="I36" s="6"/>
    </row>
    <row r="37" spans="2:9" ht="12.75">
      <c r="B37" s="24"/>
      <c r="C37" s="24"/>
      <c r="D37" s="24"/>
      <c r="E37" s="25"/>
      <c r="F37" s="26"/>
      <c r="G37" s="27"/>
      <c r="H37" s="27"/>
      <c r="I37" s="6"/>
    </row>
    <row r="38" spans="2:9" ht="12.75">
      <c r="B38" s="24"/>
      <c r="C38" s="24"/>
      <c r="D38" s="24"/>
      <c r="E38" s="25"/>
      <c r="F38" s="26"/>
      <c r="G38" s="27"/>
      <c r="H38" s="27"/>
      <c r="I38" s="6"/>
    </row>
    <row r="39" spans="2:9" ht="8.25" customHeight="1">
      <c r="B39" s="14"/>
      <c r="C39" s="14"/>
      <c r="D39" s="14"/>
      <c r="E39" s="14"/>
      <c r="F39" s="6"/>
      <c r="G39" s="23"/>
      <c r="H39" s="23"/>
      <c r="I39" s="6"/>
    </row>
    <row r="40" spans="2:9" ht="12.75">
      <c r="B40" s="14"/>
      <c r="C40" s="14"/>
      <c r="D40" s="14"/>
      <c r="E40" s="16" t="s">
        <v>21</v>
      </c>
      <c r="F40" s="28">
        <f>COUNTA(F32:F39)</f>
        <v>1</v>
      </c>
      <c r="G40" s="29">
        <f>SUM(G32:G39)</f>
        <v>1</v>
      </c>
      <c r="H40" s="30">
        <f>SUM(H32:H39)</f>
        <v>0</v>
      </c>
      <c r="I40" s="28">
        <f>COUNTA(I32:I39)</f>
        <v>0</v>
      </c>
    </row>
    <row r="41" spans="2:9" ht="13.5" customHeight="1">
      <c r="B41" s="4" t="s">
        <v>2</v>
      </c>
      <c r="C41" s="16" t="s">
        <v>16</v>
      </c>
      <c r="D41" s="32" t="s">
        <v>15</v>
      </c>
      <c r="E41" s="33" t="s">
        <v>17</v>
      </c>
      <c r="F41" s="34">
        <v>1</v>
      </c>
      <c r="G41" s="35"/>
      <c r="H41" s="36"/>
      <c r="I41" s="6"/>
    </row>
    <row r="42" spans="2:9" ht="12.75">
      <c r="B42" s="24" t="s">
        <v>43</v>
      </c>
      <c r="C42" s="37"/>
      <c r="D42" s="38" t="s">
        <v>20</v>
      </c>
      <c r="E42" s="25" t="s">
        <v>52</v>
      </c>
      <c r="F42" s="26" t="s">
        <v>49</v>
      </c>
      <c r="G42" s="27"/>
      <c r="H42" s="27">
        <v>0.5</v>
      </c>
      <c r="I42" s="6"/>
    </row>
    <row r="43" spans="2:9" ht="12.75">
      <c r="B43" s="24" t="s">
        <v>39</v>
      </c>
      <c r="C43" s="37"/>
      <c r="D43" s="38" t="s">
        <v>18</v>
      </c>
      <c r="E43" s="25" t="s">
        <v>53</v>
      </c>
      <c r="F43" s="26"/>
      <c r="G43" s="27"/>
      <c r="H43" s="27"/>
      <c r="I43" s="6"/>
    </row>
    <row r="44" spans="2:9" ht="12.75">
      <c r="B44" s="24" t="s">
        <v>78</v>
      </c>
      <c r="C44" s="37"/>
      <c r="D44" s="38" t="s">
        <v>20</v>
      </c>
      <c r="E44" s="25" t="s">
        <v>79</v>
      </c>
      <c r="F44" s="26" t="s">
        <v>15</v>
      </c>
      <c r="G44" s="27"/>
      <c r="H44" s="27">
        <v>0.5</v>
      </c>
      <c r="I44" s="6"/>
    </row>
    <row r="45" spans="2:9" ht="6.75" customHeight="1">
      <c r="B45" s="14"/>
      <c r="C45" s="4"/>
      <c r="D45" s="4"/>
      <c r="E45" s="14"/>
      <c r="F45" s="6"/>
      <c r="G45" s="23"/>
      <c r="H45" s="23"/>
      <c r="I45" s="6"/>
    </row>
    <row r="46" spans="2:9" ht="12.75">
      <c r="B46" s="14"/>
      <c r="C46" s="14"/>
      <c r="D46" s="14"/>
      <c r="E46" s="16" t="s">
        <v>21</v>
      </c>
      <c r="F46" s="28">
        <f>COUNTA(F42:F45)</f>
        <v>2</v>
      </c>
      <c r="G46" s="29">
        <f>SUM(G41:G45)</f>
        <v>0</v>
      </c>
      <c r="H46" s="30">
        <f>SUM(H41:H45)</f>
        <v>1</v>
      </c>
      <c r="I46" s="28">
        <f>COUNTA(I41:I45)</f>
        <v>0</v>
      </c>
    </row>
    <row r="47" spans="2:9" ht="12.75">
      <c r="B47" s="4" t="s">
        <v>9</v>
      </c>
      <c r="C47" s="14"/>
      <c r="D47" s="14"/>
      <c r="E47" s="14"/>
      <c r="F47" s="6"/>
      <c r="G47" s="23"/>
      <c r="H47" s="23"/>
      <c r="I47" s="6"/>
    </row>
    <row r="48" spans="2:9" ht="12.75">
      <c r="B48" s="24" t="s">
        <v>45</v>
      </c>
      <c r="C48" s="24"/>
      <c r="D48" s="24"/>
      <c r="E48" s="25" t="s">
        <v>54</v>
      </c>
      <c r="F48" s="26" t="s">
        <v>15</v>
      </c>
      <c r="G48" s="27"/>
      <c r="H48" s="27"/>
      <c r="I48" s="6" t="s">
        <v>22</v>
      </c>
    </row>
    <row r="49" spans="2:9" ht="12.75">
      <c r="B49" s="24" t="s">
        <v>47</v>
      </c>
      <c r="C49" s="24"/>
      <c r="D49" s="24"/>
      <c r="E49" s="25" t="s">
        <v>55</v>
      </c>
      <c r="F49" s="26"/>
      <c r="G49" s="27"/>
      <c r="H49" s="27"/>
      <c r="I49" s="6"/>
    </row>
    <row r="50" spans="2:9" ht="12.75">
      <c r="B50" s="24"/>
      <c r="C50" s="24"/>
      <c r="D50" s="24"/>
      <c r="E50" s="25"/>
      <c r="F50" s="26"/>
      <c r="G50" s="27"/>
      <c r="H50" s="27"/>
      <c r="I50" s="6"/>
    </row>
    <row r="51" spans="2:9" ht="7.5" customHeight="1">
      <c r="B51" s="14"/>
      <c r="C51" s="14"/>
      <c r="D51" s="14"/>
      <c r="E51" s="14"/>
      <c r="F51" s="6"/>
      <c r="G51" s="23"/>
      <c r="H51" s="23"/>
      <c r="I51" s="6"/>
    </row>
    <row r="52" spans="2:9" ht="12.75">
      <c r="B52" s="14"/>
      <c r="C52" s="14"/>
      <c r="D52" s="14"/>
      <c r="E52" s="16" t="s">
        <v>21</v>
      </c>
      <c r="F52" s="28">
        <f>COUNTA(F47:F51)</f>
        <v>1</v>
      </c>
      <c r="G52" s="29">
        <f>SUM(G47:G51)</f>
        <v>0</v>
      </c>
      <c r="H52" s="30">
        <f>SUM(H47:H51)</f>
        <v>0</v>
      </c>
      <c r="I52" s="28">
        <f>COUNTA(I47:I51)</f>
        <v>1</v>
      </c>
    </row>
    <row r="53" spans="2:9" ht="12.75">
      <c r="B53" s="4" t="s">
        <v>12</v>
      </c>
      <c r="C53" s="4"/>
      <c r="D53" s="4"/>
      <c r="E53" s="14"/>
      <c r="F53" s="6"/>
      <c r="G53" s="23"/>
      <c r="H53" s="23"/>
      <c r="I53" s="6"/>
    </row>
    <row r="54" spans="2:9" ht="12.75">
      <c r="B54" s="24" t="s">
        <v>40</v>
      </c>
      <c r="C54" s="24"/>
      <c r="D54" s="24"/>
      <c r="E54" s="25" t="s">
        <v>56</v>
      </c>
      <c r="F54" s="26" t="s">
        <v>15</v>
      </c>
      <c r="G54" s="27">
        <v>0.5</v>
      </c>
      <c r="H54" s="27"/>
      <c r="I54" s="6"/>
    </row>
    <row r="55" spans="2:9" ht="12.75">
      <c r="B55" s="24" t="s">
        <v>42</v>
      </c>
      <c r="C55" s="24"/>
      <c r="D55" s="24"/>
      <c r="E55" s="25" t="s">
        <v>57</v>
      </c>
      <c r="F55" s="26" t="s">
        <v>49</v>
      </c>
      <c r="G55" s="27">
        <v>0.5</v>
      </c>
      <c r="H55" s="27"/>
      <c r="I55" s="6"/>
    </row>
    <row r="56" spans="2:9" ht="12.75">
      <c r="B56" s="24"/>
      <c r="C56" s="24"/>
      <c r="D56" s="24"/>
      <c r="E56" s="25"/>
      <c r="F56" s="26"/>
      <c r="G56" s="27"/>
      <c r="H56" s="27"/>
      <c r="I56" s="6"/>
    </row>
    <row r="57" spans="2:9" ht="12.75">
      <c r="B57" s="24"/>
      <c r="C57" s="24"/>
      <c r="D57" s="24"/>
      <c r="E57" s="25"/>
      <c r="F57" s="26"/>
      <c r="G57" s="27"/>
      <c r="H57" s="27"/>
      <c r="I57" s="6"/>
    </row>
    <row r="58" spans="2:9" ht="12.75">
      <c r="B58" s="24"/>
      <c r="C58" s="24"/>
      <c r="D58" s="24"/>
      <c r="E58" s="25"/>
      <c r="F58" s="26"/>
      <c r="G58" s="27"/>
      <c r="H58" s="27"/>
      <c r="I58" s="6"/>
    </row>
    <row r="59" spans="2:9" ht="12.75">
      <c r="B59" s="24"/>
      <c r="C59" s="24"/>
      <c r="D59" s="24"/>
      <c r="E59" s="25"/>
      <c r="F59" s="26"/>
      <c r="G59" s="27"/>
      <c r="H59" s="27"/>
      <c r="I59" s="6"/>
    </row>
    <row r="60" spans="2:9" ht="7.5" customHeight="1">
      <c r="B60" s="14"/>
      <c r="C60" s="14"/>
      <c r="D60" s="14"/>
      <c r="E60" s="14"/>
      <c r="F60" s="6"/>
      <c r="G60" s="23"/>
      <c r="H60" s="23"/>
      <c r="I60" s="6"/>
    </row>
    <row r="61" spans="2:9" ht="12.75">
      <c r="B61" s="14"/>
      <c r="C61" s="14"/>
      <c r="D61" s="14"/>
      <c r="E61" s="16" t="s">
        <v>21</v>
      </c>
      <c r="F61" s="28">
        <f>COUNTA(F53:F60)</f>
        <v>2</v>
      </c>
      <c r="G61" s="29">
        <f>SUM(G53:G60)</f>
        <v>1</v>
      </c>
      <c r="H61" s="30">
        <f>SUM(H53:H60)</f>
        <v>0</v>
      </c>
      <c r="I61" s="28">
        <f>COUNTA(I53:I60)</f>
        <v>0</v>
      </c>
    </row>
    <row r="62" spans="2:9" ht="12.75">
      <c r="B62" s="4" t="s">
        <v>8</v>
      </c>
      <c r="C62" s="14"/>
      <c r="D62" s="14"/>
      <c r="E62" s="39"/>
      <c r="F62" s="6"/>
      <c r="G62" s="40"/>
      <c r="H62" s="41"/>
      <c r="I62" s="6"/>
    </row>
    <row r="63" spans="2:9" ht="12.75">
      <c r="B63" s="14"/>
      <c r="C63" s="14"/>
      <c r="D63" s="14"/>
      <c r="E63" s="14"/>
      <c r="F63" s="6"/>
      <c r="G63" s="23"/>
      <c r="H63" s="23"/>
      <c r="I63" s="42" t="s">
        <v>7</v>
      </c>
    </row>
    <row r="64" spans="2:9" ht="13.5" thickBot="1">
      <c r="B64" s="14"/>
      <c r="C64" s="4"/>
      <c r="D64" s="4"/>
      <c r="E64" s="16" t="s">
        <v>21</v>
      </c>
      <c r="F64" s="28">
        <f>F16+F24+F31+F40+F46+F52+F61</f>
        <v>15</v>
      </c>
      <c r="G64" s="43">
        <f>G16+G24+G31+G40+G46+G52+G61</f>
        <v>5</v>
      </c>
      <c r="H64" s="43">
        <f>H16+H24+H31+H40+H46+H52+H61</f>
        <v>1</v>
      </c>
      <c r="I64" s="28">
        <f>I16+I24+I31+I40+I46+I52+I61</f>
        <v>2</v>
      </c>
    </row>
    <row r="65" spans="2:9" ht="13.5" thickTop="1">
      <c r="B65" s="44"/>
      <c r="C65" s="14"/>
      <c r="D65" s="14"/>
      <c r="E65" s="14"/>
      <c r="F65" s="6"/>
      <c r="G65" s="6"/>
      <c r="H65" s="6"/>
      <c r="I65" s="6"/>
    </row>
    <row r="67" ht="13.5" hidden="1" thickBot="1">
      <c r="B67" s="45" t="s">
        <v>26</v>
      </c>
    </row>
    <row r="68" ht="12.75" hidden="1">
      <c r="B68" s="46" t="s">
        <v>19</v>
      </c>
    </row>
    <row r="69" ht="12.75" hidden="1">
      <c r="B69" s="46" t="s">
        <v>18</v>
      </c>
    </row>
    <row r="70" ht="12.75" hidden="1">
      <c r="B70" s="47" t="s">
        <v>20</v>
      </c>
    </row>
    <row r="71" ht="12.75" hidden="1"/>
    <row r="72" ht="13.5" hidden="1" thickBot="1">
      <c r="B72" s="45" t="s">
        <v>27</v>
      </c>
    </row>
    <row r="73" ht="12.75" hidden="1">
      <c r="B73" s="46" t="s">
        <v>24</v>
      </c>
    </row>
    <row r="74" ht="12.75" hidden="1">
      <c r="B74" s="46" t="s">
        <v>25</v>
      </c>
    </row>
    <row r="75" ht="12.75" hidden="1">
      <c r="B75" s="47" t="s">
        <v>32</v>
      </c>
    </row>
    <row r="76" ht="12.75" hidden="1"/>
    <row r="77" ht="13.5" hidden="1" thickBot="1">
      <c r="B77" s="45" t="s">
        <v>28</v>
      </c>
    </row>
    <row r="78" ht="12.75" hidden="1">
      <c r="B78" s="46" t="s">
        <v>22</v>
      </c>
    </row>
    <row r="79" ht="12.75" hidden="1">
      <c r="B79" s="47"/>
    </row>
    <row r="80" ht="12.75" hidden="1"/>
    <row r="81" ht="13.5" hidden="1" thickBot="1">
      <c r="B81" s="45" t="s">
        <v>29</v>
      </c>
    </row>
    <row r="82" ht="12.75" hidden="1">
      <c r="B82" s="46" t="s">
        <v>15</v>
      </c>
    </row>
    <row r="83" ht="12.75" hidden="1">
      <c r="B83" s="47"/>
    </row>
    <row r="84" ht="12.75" hidden="1"/>
    <row r="85" ht="13.5" hidden="1" thickBot="1">
      <c r="B85" s="45" t="s">
        <v>30</v>
      </c>
    </row>
    <row r="86" ht="12.75" hidden="1">
      <c r="B86" s="46" t="s">
        <v>15</v>
      </c>
    </row>
    <row r="87" ht="12.75" hidden="1">
      <c r="B87" s="47"/>
    </row>
    <row r="88" ht="12.75" hidden="1"/>
    <row r="89" ht="13.5" hidden="1" thickBot="1">
      <c r="B89" s="45" t="s">
        <v>31</v>
      </c>
    </row>
    <row r="90" ht="12.75" hidden="1">
      <c r="B90" s="46">
        <v>1</v>
      </c>
    </row>
    <row r="91" ht="12.75" hidden="1">
      <c r="B91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0:I60 F25:I25 F23:I23 F32:I32 F30:I30 F53:I53 F51:I51 F47:I47 F45:I45 F39:I39 I41 F15:I15 I17 F10:I10">
      <formula1>#REF!</formula1>
    </dataValidation>
    <dataValidation type="list" showInputMessage="1" showErrorMessage="1" sqref="F54:F59 F33:F38 F18:F22 F26:F29 F42:F44 F11:F14 F48:F50">
      <formula1>$B$82:$B$83</formula1>
    </dataValidation>
    <dataValidation type="list" showInputMessage="1" showErrorMessage="1" sqref="I54:I59 I11:I14 I18:I22 I26:I29 I33:I38 I42:I44 I48:I50">
      <formula1>$B$78:$B$79</formula1>
    </dataValidation>
    <dataValidation type="list" showInputMessage="1" showErrorMessage="1" sqref="D41">
      <formula1>$B$86:$B$87</formula1>
    </dataValidation>
    <dataValidation type="list" showInputMessage="1" showErrorMessage="1" sqref="F41">
      <formula1>$B$90:$B$91</formula1>
    </dataValidation>
    <dataValidation type="list" showInputMessage="1" showErrorMessage="1" sqref="D42:D44">
      <formula1>$B$68:$B$70</formula1>
    </dataValidation>
    <dataValidation type="list" showInputMessage="1" showErrorMessage="1" sqref="F4">
      <formula1>$B$73:$B$75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 Lopez</cp:lastModifiedBy>
  <cp:lastPrinted>2001-05-29T14:33:52Z</cp:lastPrinted>
  <dcterms:created xsi:type="dcterms:W3CDTF">2000-03-13T15:50:20Z</dcterms:created>
  <dcterms:modified xsi:type="dcterms:W3CDTF">2007-02-26T21:06:17Z</dcterms:modified>
  <cp:category/>
  <cp:version/>
  <cp:contentType/>
  <cp:contentStatus/>
</cp:coreProperties>
</file>