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'Vote'!$E$52:$I$55</definedName>
    <definedName name="clearMarketersVote">'Vote'!$G$52:$I$55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'Vote'!$F$56</definedName>
    <definedName name="countMarketersAbstain">'Vote'!$I$56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'Vote'!$G$51:$I$56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<sst xmlns="http://schemas.openxmlformats.org/spreadsheetml/2006/main" count="143" uniqueCount="92">
  <si>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</si>
  <si>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</si>
  <si>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</si>
  <si>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</si>
  <si>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</si>
  <si>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</si>
  <si>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</si>
  <si>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</si>
  <si>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</si>
  <si>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</si>
  <si>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</si>
  <si>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</si>
  <si>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</si>
  <si>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</si>
  <si>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</si>
  <si>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</si>
  <si>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</si>
  <si>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</si>
  <si>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</si>
  <si>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</si>
  <si>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</si>
  <si>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</si>
  <si>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</si>
  <si>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</si>
  <si>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</si>
  <si>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</si>
  <si>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</si>
  <si>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</si>
  <si>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</si>
  <si>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</si>
  <si>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</si>
  <si>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</si>
  <si>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</si>
  <si>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</si>
  <si>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</si>
  <si>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</si>
  <si>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</si>
  <si>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</si>
  <si>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</si>
  <si>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</si>
  <si>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TXU Electric Delivery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</si>
  <si>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</si>
  <si>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</si>
  <si>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</si>
  <si>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</si>
  <si>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</si>
  <si>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</si>
  <si>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</si>
  <si>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</si>
  <si>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</si>
  <si>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</si>
  <si>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Tom Jackson</t>
  </si>
  <si>
    <t>City of College Station</t>
  </si>
  <si>
    <t>Bryan Texas Utilities</t>
  </si>
  <si>
    <t>AEP Corporation</t>
  </si>
  <si>
    <t>Blake Gross</t>
  </si>
  <si>
    <t>John Hudson</t>
  </si>
  <si>
    <t>First Choice Power, LP</t>
  </si>
  <si>
    <t>Brad Trietsch</t>
  </si>
  <si>
    <t>Tommy Weathersbee</t>
  </si>
  <si>
    <t>FPL Energy, LLC</t>
  </si>
  <si>
    <t>Mark Bruce</t>
  </si>
  <si>
    <t>SUEZ Energy Marketing NA, Inc.</t>
  </si>
  <si>
    <t>Calpine Corporation</t>
  </si>
  <si>
    <t>Halliburton Energy Services</t>
  </si>
  <si>
    <t>Gene Ballew</t>
  </si>
  <si>
    <t>HEB Grocery Company</t>
  </si>
  <si>
    <t>Joe Lopez</t>
  </si>
  <si>
    <t>Office of Public Utility Counsel</t>
  </si>
  <si>
    <t>Roger Stewart</t>
  </si>
  <si>
    <t>Direct Energy, LP</t>
  </si>
  <si>
    <t>Green Mountain Energy Company</t>
  </si>
  <si>
    <t>Rob Bevill</t>
  </si>
  <si>
    <t>Shannon Bowling</t>
  </si>
  <si>
    <t>Tenaska Power Services Co.</t>
  </si>
  <si>
    <t>Jim Galvin</t>
  </si>
  <si>
    <t>Constellation Energy Commodities Group, Inc.</t>
  </si>
  <si>
    <t>Kyle Patrick</t>
  </si>
  <si>
    <t>Reliant Resources, Inc.</t>
  </si>
  <si>
    <t>Prepared by: S. Sanders</t>
  </si>
  <si>
    <t>Kevin Boudreauz</t>
  </si>
  <si>
    <t>Stream Energy</t>
  </si>
  <si>
    <t>Date: October 11, 2006</t>
  </si>
  <si>
    <t>Trei Henry - Z. Parchman (A)*</t>
  </si>
  <si>
    <t>Clayton Greer - R. Rodriguez (A)*</t>
  </si>
  <si>
    <t>Terry Waldo - M. Seaton (A)*</t>
  </si>
  <si>
    <t>Jason Bear - J. Garcia (A)*</t>
  </si>
  <si>
    <t>Kean Register -M. Connor</t>
  </si>
  <si>
    <t>David Massey - T. Jackson</t>
  </si>
  <si>
    <t>John Saenz - W. Callendar</t>
  </si>
  <si>
    <t>Issue: Recommend to approve RMGRR042 with ERCOT comments as amended by RMS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</si>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</sst>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43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90</v>
      </c>
      <c r="C3" s="59"/>
      <c r="D3" s="59"/>
      <c r="E3" s="10"/>
      <c r="F3" s="5" t="s">
        <v>23</v>
      </c>
      <c r="G3" s="60" t="s">
        <v>91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82</v>
      </c>
      <c r="C5" s="19"/>
      <c r="D5" s="11"/>
      <c r="E5" s="10"/>
      <c r="F5" s="1" t="s">
        <v>21</v>
      </c>
      <c r="G5" s="20">
        <f>IF((G59+H59)=0,"",G59)</f>
        <v>3</v>
      </c>
      <c r="H5" s="20">
        <f>IF((G59+H59)=0,"",H59)</f>
        <v>0</v>
      </c>
      <c r="I5" s="21">
        <f>I59</f>
        <v>14</v>
      </c>
    </row>
    <row r="6" spans="2:9" ht="22.5" customHeight="1">
      <c r="B6" s="18" t="s">
        <v>79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41</v>
      </c>
      <c r="C11" s="30"/>
      <c r="D11" s="30"/>
      <c r="E11" s="31" t="s">
        <v>44</v>
      </c>
      <c r="F11" s="32"/>
      <c r="G11" s="33"/>
      <c r="H11" s="33"/>
      <c r="I11" s="27"/>
    </row>
    <row r="12" spans="2:9" s="29" customFormat="1" ht="11.25">
      <c r="B12" s="30" t="s">
        <v>45</v>
      </c>
      <c r="C12" s="30"/>
      <c r="D12" s="30"/>
      <c r="E12" s="34" t="s">
        <v>46</v>
      </c>
      <c r="F12" s="32" t="s">
        <v>15</v>
      </c>
      <c r="G12" s="33"/>
      <c r="H12" s="33"/>
      <c r="I12" s="27" t="s">
        <v>22</v>
      </c>
    </row>
    <row r="13" spans="2:9" s="29" customFormat="1" ht="11.25">
      <c r="B13" s="30" t="s">
        <v>47</v>
      </c>
      <c r="C13" s="30"/>
      <c r="D13" s="30"/>
      <c r="E13" s="34" t="s">
        <v>48</v>
      </c>
      <c r="F13" s="32" t="s">
        <v>15</v>
      </c>
      <c r="G13" s="33"/>
      <c r="H13" s="33"/>
      <c r="I13" s="27" t="s">
        <v>22</v>
      </c>
    </row>
    <row r="14" spans="2:9" s="29" customFormat="1" ht="11.25">
      <c r="B14" s="30" t="s">
        <v>49</v>
      </c>
      <c r="C14" s="30"/>
      <c r="D14" s="30"/>
      <c r="E14" s="34" t="s">
        <v>50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0</v>
      </c>
      <c r="H16" s="38">
        <f>SUM(H10:H15)</f>
        <v>0</v>
      </c>
      <c r="I16" s="36">
        <f>COUNTA(I10:I15)</f>
        <v>2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51</v>
      </c>
      <c r="F18" s="32" t="s">
        <v>15</v>
      </c>
      <c r="G18" s="42">
        <v>0.25</v>
      </c>
      <c r="H18" s="42"/>
      <c r="I18" s="27"/>
    </row>
    <row r="19" spans="2:9" ht="11.25">
      <c r="B19" s="40" t="s">
        <v>52</v>
      </c>
      <c r="C19" s="40"/>
      <c r="D19" s="40"/>
      <c r="E19" s="41" t="s">
        <v>88</v>
      </c>
      <c r="F19" s="32" t="s">
        <v>15</v>
      </c>
      <c r="G19" s="42">
        <v>0.25</v>
      </c>
      <c r="H19" s="42"/>
      <c r="I19" s="27"/>
    </row>
    <row r="20" spans="2:9" ht="11.25">
      <c r="B20" s="40" t="s">
        <v>53</v>
      </c>
      <c r="C20" s="40"/>
      <c r="D20" s="40"/>
      <c r="E20" s="41" t="s">
        <v>87</v>
      </c>
      <c r="F20" s="32" t="s">
        <v>15</v>
      </c>
      <c r="G20" s="42">
        <v>0.25</v>
      </c>
      <c r="H20" s="42"/>
      <c r="I20" s="27"/>
    </row>
    <row r="21" spans="2:9" ht="11.25">
      <c r="B21" s="40" t="s">
        <v>38</v>
      </c>
      <c r="C21" s="40"/>
      <c r="D21" s="40"/>
      <c r="E21" s="41" t="s">
        <v>89</v>
      </c>
      <c r="F21" s="32" t="s">
        <v>15</v>
      </c>
      <c r="G21" s="42">
        <v>0.25</v>
      </c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4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54</v>
      </c>
      <c r="C25" s="40"/>
      <c r="D25" s="40"/>
      <c r="E25" s="41" t="s">
        <v>55</v>
      </c>
      <c r="F25" s="32" t="s">
        <v>15</v>
      </c>
      <c r="G25" s="42"/>
      <c r="H25" s="42"/>
      <c r="I25" s="27" t="s">
        <v>22</v>
      </c>
    </row>
    <row r="26" spans="2:9" ht="11.25">
      <c r="B26" s="40" t="s">
        <v>37</v>
      </c>
      <c r="C26" s="40"/>
      <c r="D26" s="40"/>
      <c r="E26" s="41" t="s">
        <v>56</v>
      </c>
      <c r="F26" s="32" t="s">
        <v>15</v>
      </c>
      <c r="G26" s="42">
        <v>0.5</v>
      </c>
      <c r="H26" s="42"/>
      <c r="I26" s="27"/>
    </row>
    <row r="27" spans="2:9" ht="11.25">
      <c r="B27" s="40" t="s">
        <v>57</v>
      </c>
      <c r="C27" s="40"/>
      <c r="D27" s="40"/>
      <c r="E27" s="41" t="s">
        <v>58</v>
      </c>
      <c r="F27" s="32" t="s">
        <v>15</v>
      </c>
      <c r="G27" s="42"/>
      <c r="H27" s="42"/>
      <c r="I27" s="27" t="s">
        <v>22</v>
      </c>
    </row>
    <row r="28" spans="2:9" ht="11.25">
      <c r="B28" s="40" t="s">
        <v>40</v>
      </c>
      <c r="C28" s="43"/>
      <c r="D28" s="43"/>
      <c r="E28" s="41" t="s">
        <v>59</v>
      </c>
      <c r="F28" s="32" t="s">
        <v>15</v>
      </c>
      <c r="G28" s="42">
        <v>0.5</v>
      </c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4</v>
      </c>
      <c r="G30" s="37">
        <f>SUM(G24:G29)</f>
        <v>1</v>
      </c>
      <c r="H30" s="38">
        <f>SUM(H24:H29)</f>
        <v>0</v>
      </c>
      <c r="I30" s="36">
        <f>COUNTA(I24:I29)</f>
        <v>2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60</v>
      </c>
      <c r="C32" s="40"/>
      <c r="D32" s="40"/>
      <c r="E32" s="41" t="s">
        <v>61</v>
      </c>
      <c r="F32" s="32"/>
      <c r="G32" s="42"/>
      <c r="H32" s="42"/>
      <c r="I32" s="27"/>
    </row>
    <row r="33" spans="2:9" ht="11.25">
      <c r="B33" s="40" t="s">
        <v>62</v>
      </c>
      <c r="C33" s="40"/>
      <c r="D33" s="40"/>
      <c r="E33" s="41" t="s">
        <v>85</v>
      </c>
      <c r="F33" s="32" t="s">
        <v>15</v>
      </c>
      <c r="G33" s="42">
        <v>1</v>
      </c>
      <c r="H33" s="42"/>
      <c r="I33" s="27"/>
    </row>
    <row r="34" spans="2:9" ht="11.25">
      <c r="B34" s="40" t="s">
        <v>63</v>
      </c>
      <c r="C34" s="40"/>
      <c r="D34" s="40"/>
      <c r="E34" s="41" t="s">
        <v>80</v>
      </c>
      <c r="F34" s="32"/>
      <c r="G34" s="42"/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1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 t="s">
        <v>64</v>
      </c>
      <c r="C38" s="43"/>
      <c r="D38" s="46" t="s">
        <v>20</v>
      </c>
      <c r="E38" s="41" t="s">
        <v>65</v>
      </c>
      <c r="F38" s="32" t="s">
        <v>15</v>
      </c>
      <c r="G38" s="42"/>
      <c r="H38" s="42"/>
      <c r="I38" s="27" t="s">
        <v>22</v>
      </c>
    </row>
    <row r="39" spans="2:9" ht="11.25">
      <c r="B39" s="40" t="s">
        <v>66</v>
      </c>
      <c r="C39" s="43"/>
      <c r="D39" s="46" t="s">
        <v>19</v>
      </c>
      <c r="E39" s="41" t="s">
        <v>67</v>
      </c>
      <c r="F39" s="32" t="s">
        <v>15</v>
      </c>
      <c r="G39" s="42"/>
      <c r="H39" s="42"/>
      <c r="I39" s="27" t="s">
        <v>22</v>
      </c>
    </row>
    <row r="40" spans="2:9" ht="11.25">
      <c r="B40" s="40" t="s">
        <v>68</v>
      </c>
      <c r="C40" s="43"/>
      <c r="D40" s="46" t="s">
        <v>18</v>
      </c>
      <c r="E40" s="41" t="s">
        <v>69</v>
      </c>
      <c r="F40" s="32" t="s">
        <v>15</v>
      </c>
      <c r="G40" s="42"/>
      <c r="H40" s="42"/>
      <c r="I40" s="27" t="s">
        <v>22</v>
      </c>
    </row>
    <row r="41" spans="2:9" ht="11.25">
      <c r="B41" s="40"/>
      <c r="C41" s="43"/>
      <c r="D41" s="46" t="s">
        <v>19</v>
      </c>
      <c r="E41" s="41"/>
      <c r="F41" s="32"/>
      <c r="G41" s="42"/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3</v>
      </c>
      <c r="G43" s="37">
        <f>SUM(G37:G42)</f>
        <v>0</v>
      </c>
      <c r="H43" s="38">
        <f>SUM(H37:H42)</f>
        <v>0</v>
      </c>
      <c r="I43" s="36">
        <f>COUNTA(I37:I42)</f>
        <v>3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81</v>
      </c>
      <c r="C45" s="40"/>
      <c r="D45" s="40"/>
      <c r="E45" s="41" t="s">
        <v>83</v>
      </c>
      <c r="F45" s="32" t="s">
        <v>15</v>
      </c>
      <c r="G45" s="42"/>
      <c r="H45" s="42"/>
      <c r="I45" s="27" t="s">
        <v>22</v>
      </c>
    </row>
    <row r="46" spans="2:9" ht="11.25">
      <c r="B46" s="40" t="s">
        <v>70</v>
      </c>
      <c r="C46" s="40"/>
      <c r="D46" s="40"/>
      <c r="E46" s="41" t="s">
        <v>86</v>
      </c>
      <c r="F46" s="32" t="s">
        <v>15</v>
      </c>
      <c r="G46" s="42"/>
      <c r="H46" s="42"/>
      <c r="I46" s="27" t="s">
        <v>22</v>
      </c>
    </row>
    <row r="47" spans="2:9" ht="11.25">
      <c r="B47" s="40" t="s">
        <v>71</v>
      </c>
      <c r="C47" s="40"/>
      <c r="D47" s="40"/>
      <c r="E47" s="41" t="s">
        <v>72</v>
      </c>
      <c r="F47" s="32" t="s">
        <v>15</v>
      </c>
      <c r="G47" s="42"/>
      <c r="H47" s="42"/>
      <c r="I47" s="27" t="s">
        <v>22</v>
      </c>
    </row>
    <row r="48" spans="2:9" ht="11.25">
      <c r="B48" s="40" t="s">
        <v>42</v>
      </c>
      <c r="C48" s="40"/>
      <c r="D48" s="40"/>
      <c r="E48" s="41" t="s">
        <v>73</v>
      </c>
      <c r="F48" s="32" t="s">
        <v>15</v>
      </c>
      <c r="G48" s="42"/>
      <c r="H48" s="42"/>
      <c r="I48" s="27" t="s">
        <v>22</v>
      </c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4</v>
      </c>
      <c r="G50" s="37">
        <f>SUM(G44:G49)</f>
        <v>0</v>
      </c>
      <c r="H50" s="38">
        <f>SUM(H44:H49)</f>
        <v>0</v>
      </c>
      <c r="I50" s="36">
        <f>COUNTA(I44:I49)</f>
        <v>4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74</v>
      </c>
      <c r="C52" s="40"/>
      <c r="D52" s="40"/>
      <c r="E52" s="41" t="s">
        <v>75</v>
      </c>
      <c r="F52" s="32" t="s">
        <v>15</v>
      </c>
      <c r="G52" s="42"/>
      <c r="H52" s="42"/>
      <c r="I52" s="27" t="s">
        <v>22</v>
      </c>
    </row>
    <row r="53" spans="2:9" ht="11.25">
      <c r="B53" s="40" t="s">
        <v>76</v>
      </c>
      <c r="C53" s="40"/>
      <c r="D53" s="40"/>
      <c r="E53" s="41" t="s">
        <v>84</v>
      </c>
      <c r="F53" s="32" t="s">
        <v>15</v>
      </c>
      <c r="G53" s="42"/>
      <c r="H53" s="42"/>
      <c r="I53" s="27" t="s">
        <v>22</v>
      </c>
    </row>
    <row r="54" spans="2:9" ht="11.25">
      <c r="B54" s="40" t="s">
        <v>78</v>
      </c>
      <c r="C54" s="40"/>
      <c r="D54" s="40"/>
      <c r="E54" s="41" t="s">
        <v>77</v>
      </c>
      <c r="F54" s="32" t="s">
        <v>15</v>
      </c>
      <c r="G54" s="42"/>
      <c r="H54" s="42"/>
      <c r="I54" s="27" t="s">
        <v>22</v>
      </c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COUNTA(F51:F55)</f>
        <v>3</v>
      </c>
      <c r="G56" s="37">
        <f>SUM(G51:G55)</f>
        <v>0</v>
      </c>
      <c r="H56" s="38">
        <f>SUM(H51:H55)</f>
        <v>0</v>
      </c>
      <c r="I56" s="36">
        <f>COUNTA(I51:I55)</f>
        <v>3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F16+F23+F30+F36+F43+F50+F56</f>
        <v>21</v>
      </c>
      <c r="G59" s="52">
        <f>G16+G23+G30+G36+G43+G50+G56</f>
        <v>3</v>
      </c>
      <c r="H59" s="52">
        <f>H16+H23+H30+H36+H43+H50+H56</f>
        <v>0</v>
      </c>
      <c r="I59" s="36">
        <f>I16+I23+I30+I36+I43+I50+I56</f>
        <v>14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5:I55 I37 F35:I35 F49:I49 F42:I42 F44:I44 F51:I51 F10:I10 F15:I15 I17 F31:I31 F29:I29 F24:I24 F22:I22">
      <formula1>#REF!</formula1>
    </dataValidation>
    <dataValidation type="list" showInputMessage="1" showErrorMessage="1" sqref="F45:F48 F38:F41 F32:F34 F25:F28 F18:F21 F11:F14 F52:F54">
      <formula1>$B$79:$B$80</formula1>
    </dataValidation>
    <dataValidation type="list" showInputMessage="1" showErrorMessage="1" sqref="I52:I54 I38:I41 I32:I34 I25:I28 I18:I21 I11:I14 I45:I48">
      <formula1>$B$75:$B$76</formula1>
    </dataValidation>
    <dataValidation type="list" showInputMessage="1" showErrorMessage="1" sqref="D37">
      <formula1>$B$83:$B$84</formula1>
    </dataValidation>
    <dataValidation type="list" showInputMessage="1" showErrorMessage="1" sqref="D38:D41">
      <formula1>$B$64:$B$66</formula1>
    </dataValidation>
    <dataValidation type="list" showInputMessage="1" showErrorMessage="1" sqref="F37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ssanders</cp:lastModifiedBy>
  <cp:lastPrinted>2006-07-11T17:15:55Z</cp:lastPrinted>
  <dcterms:created xsi:type="dcterms:W3CDTF">2000-03-13T15:50:20Z</dcterms:created>
  <dcterms:modified xsi:type="dcterms:W3CDTF">2006-10-11T18:38:37Z</dcterms:modified>
  <cp:category/>
  <cp:version/>
  <cp:contentType/>
  <cp:contentStatus/>
</cp:coreProperties>
</file>