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'Vote'!$E$47:$I$49</definedName>
    <definedName name="clearIndREPVote">'Vote'!$G$47:$I$49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'Vote'!$I$60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'Vote'!$G$46:$I$50</definedName>
    <definedName name="IOU">'Vote'!$G$24:$I$30</definedName>
    <definedName name="Marketers">'Vote'!$G$51:$I$57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'Vote'!$A$1:$J$63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<sst xmlns="http://schemas.openxmlformats.org/spreadsheetml/2006/main" count="126" uniqueCount="92">
  <si>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</si>
  <si>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</si>
  <si>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</si>
  <si>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</si>
  <si>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</si>
  <si>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</si>
  <si>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</si>
  <si>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</si>
  <si>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</si>
  <si>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</si>
  <si>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</si>
  <si>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</si>
  <si>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</si>
  <si>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</si>
  <si>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</si>
  <si>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</si>
  <si>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</si>
  <si>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</si>
  <si>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</si>
  <si>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</si>
  <si>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</si>
  <si>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</si>
  <si>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</si>
  <si>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</si>
  <si>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</si>
  <si>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</si>
  <si>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</si>
  <si>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</si>
  <si>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</si>
  <si>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</si>
  <si>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</si>
  <si>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</si>
  <si>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</si>
  <si>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</si>
  <si>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</si>
  <si>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</si>
  <si>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</si>
  <si>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</si>
  <si>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</si>
  <si>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</si>
  <si>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</si>
  <si>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</si>
  <si>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</si>
  <si>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</si>
  <si>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</si>
  <si>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Garland Power &amp; Light</t>
  </si>
  <si>
    <t>Mark Bruce</t>
  </si>
  <si>
    <t>FPL Energy</t>
  </si>
  <si>
    <t>Kevin Gresham</t>
  </si>
  <si>
    <t>Reliant Resources, Inc.</t>
  </si>
  <si>
    <t>Occidental Chemical Corporation</t>
  </si>
  <si>
    <t>Kenan Ögelman</t>
  </si>
  <si>
    <t>DME</t>
  </si>
  <si>
    <t>Hal Hughes</t>
  </si>
  <si>
    <t>Centerpoint Energy</t>
  </si>
  <si>
    <t>Manny Munoz</t>
  </si>
  <si>
    <t>TXU</t>
  </si>
  <si>
    <t>Adrian Pieniazek</t>
  </si>
  <si>
    <t>Fred Sherman</t>
  </si>
  <si>
    <t>Scott Wardle</t>
  </si>
  <si>
    <t>StarTex</t>
  </si>
  <si>
    <t>Steve Madden</t>
  </si>
  <si>
    <t>Jeff Gilbertson</t>
  </si>
  <si>
    <t>Billy Helpert</t>
  </si>
  <si>
    <t>Henry Durrwachter</t>
  </si>
  <si>
    <t>Bob Helton</t>
  </si>
  <si>
    <t>First Choice Power</t>
  </si>
  <si>
    <t>Angie Spanos</t>
  </si>
  <si>
    <t>David Detelich</t>
  </si>
  <si>
    <t>AEP</t>
  </si>
  <si>
    <t>Richard Ross</t>
  </si>
  <si>
    <t>ANP</t>
  </si>
  <si>
    <t>Cesar Seymour</t>
  </si>
  <si>
    <t>Suez Energy</t>
  </si>
  <si>
    <t>Rafael Lozano</t>
  </si>
  <si>
    <t>PSEG</t>
  </si>
  <si>
    <t>Sandy Morris</t>
  </si>
  <si>
    <t>Darrin Pfannenstiel</t>
  </si>
  <si>
    <t>Stream Energy</t>
  </si>
  <si>
    <t>NRG Texas</t>
  </si>
  <si>
    <t>Austin Energy</t>
  </si>
  <si>
    <t>Tom Jackson</t>
  </si>
  <si>
    <t>BTU</t>
  </si>
  <si>
    <t>Gary Miller</t>
  </si>
  <si>
    <t>Sempra</t>
  </si>
  <si>
    <t>Barbara Clemenhagen</t>
  </si>
  <si>
    <t>Kristy Ashley</t>
  </si>
  <si>
    <t>Jeff Brown</t>
  </si>
  <si>
    <t>Coral Power</t>
  </si>
  <si>
    <t>Exelon</t>
  </si>
  <si>
    <t>Table PRRs 586, 649, 656, 661, and 662 until next PRS meeting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</si>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</sst>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5" t="s">
        <v>90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91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40</v>
      </c>
    </row>
    <row r="5" spans="1:9" ht="23.25" customHeight="1">
      <c r="A5" s="21"/>
      <c r="B5" s="22" t="s">
        <v>10</v>
      </c>
      <c r="C5" s="27">
        <v>38828</v>
      </c>
      <c r="D5" s="29"/>
      <c r="E5" s="1"/>
      <c r="F5" s="14" t="s">
        <v>24</v>
      </c>
      <c r="G5" s="55">
        <f>IF((G60+H60)=0,"",G60)</f>
        <v>7</v>
      </c>
      <c r="H5" s="55">
        <f>IF((G60+H60)=0,"",H60)</f>
        <v>0</v>
      </c>
      <c r="I5" s="31">
        <f>I60</f>
        <v>2</v>
      </c>
    </row>
    <row r="6" spans="2:9" ht="22.5" customHeight="1">
      <c r="B6" s="22" t="s">
        <v>11</v>
      </c>
      <c r="C6" s="12" t="s">
        <v>62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76</v>
      </c>
      <c r="F11" s="17" t="s">
        <v>18</v>
      </c>
      <c r="G11" s="44">
        <v>0.5</v>
      </c>
      <c r="H11" s="44"/>
      <c r="I11" s="26"/>
    </row>
    <row r="12" spans="2:9" s="24" customFormat="1" ht="15">
      <c r="B12" s="56" t="s">
        <v>38</v>
      </c>
      <c r="C12" s="56"/>
      <c r="D12" s="56"/>
      <c r="E12" s="57" t="s">
        <v>63</v>
      </c>
      <c r="F12" s="17" t="s">
        <v>18</v>
      </c>
      <c r="G12" s="44">
        <v>0.5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 t="s">
        <v>68</v>
      </c>
      <c r="F17" s="17" t="s">
        <v>18</v>
      </c>
      <c r="G17" s="48">
        <v>0.25</v>
      </c>
      <c r="H17" s="48"/>
      <c r="I17" s="26"/>
    </row>
    <row r="18" spans="2:9" ht="15">
      <c r="B18" s="56" t="s">
        <v>45</v>
      </c>
      <c r="C18" s="56"/>
      <c r="D18" s="56"/>
      <c r="E18" s="57" t="s">
        <v>58</v>
      </c>
      <c r="F18" s="17" t="s">
        <v>18</v>
      </c>
      <c r="G18" s="48">
        <v>0.25</v>
      </c>
      <c r="H18" s="48"/>
      <c r="I18" s="26"/>
    </row>
    <row r="19" spans="2:9" ht="15">
      <c r="B19" s="56" t="s">
        <v>80</v>
      </c>
      <c r="C19" s="56"/>
      <c r="D19" s="56"/>
      <c r="E19" s="57" t="s">
        <v>81</v>
      </c>
      <c r="F19" s="17" t="s">
        <v>18</v>
      </c>
      <c r="G19" s="48">
        <v>0.25</v>
      </c>
      <c r="H19" s="48"/>
      <c r="I19" s="26"/>
    </row>
    <row r="20" spans="2:9" ht="15">
      <c r="B20" s="56" t="s">
        <v>82</v>
      </c>
      <c r="C20" s="56"/>
      <c r="D20" s="56"/>
      <c r="E20" s="57" t="s">
        <v>83</v>
      </c>
      <c r="F20" s="17"/>
      <c r="G20" s="48"/>
      <c r="H20" s="48"/>
      <c r="I20" s="26"/>
    </row>
    <row r="21" spans="2:9" ht="15">
      <c r="B21" s="56" t="s">
        <v>52</v>
      </c>
      <c r="C21" s="56"/>
      <c r="D21" s="56"/>
      <c r="E21" s="57" t="s">
        <v>53</v>
      </c>
      <c r="F21" s="17" t="s">
        <v>18</v>
      </c>
      <c r="G21" s="48">
        <v>0.25</v>
      </c>
      <c r="H21" s="48"/>
      <c r="I21" s="26"/>
    </row>
    <row r="22" spans="2:9" ht="7.5" customHeight="1">
      <c r="B22" s="12"/>
      <c r="C22" s="12"/>
      <c r="D22" s="12"/>
      <c r="E22" s="13"/>
      <c r="F22" s="26"/>
      <c r="G22" s="43"/>
      <c r="H22" s="43"/>
      <c r="I22" s="26"/>
    </row>
    <row r="23" spans="2:9" ht="15.75">
      <c r="B23" s="12"/>
      <c r="C23" s="12"/>
      <c r="D23" s="12"/>
      <c r="E23" s="14" t="s">
        <v>24</v>
      </c>
      <c r="F23" s="23">
        <f>COUNTA(F17:F22)</f>
        <v>4</v>
      </c>
      <c r="G23" s="45">
        <f>SUM(G16:G22)</f>
        <v>1</v>
      </c>
      <c r="H23" s="46">
        <f>SUM(H16:H22)</f>
        <v>0</v>
      </c>
      <c r="I23" s="23">
        <f>COUNTA(I16:I22)</f>
        <v>0</v>
      </c>
    </row>
    <row r="24" spans="2:9" ht="15.75">
      <c r="B24" s="10" t="s">
        <v>0</v>
      </c>
      <c r="C24" s="10"/>
      <c r="D24" s="10"/>
      <c r="E24" s="13"/>
      <c r="F24" s="26"/>
      <c r="G24" s="43"/>
      <c r="H24" s="43"/>
      <c r="I24" s="26"/>
    </row>
    <row r="25" spans="2:9" ht="15">
      <c r="B25" s="56" t="s">
        <v>66</v>
      </c>
      <c r="C25" s="56"/>
      <c r="D25" s="56"/>
      <c r="E25" s="57" t="s">
        <v>67</v>
      </c>
      <c r="F25" s="17"/>
      <c r="G25" s="48"/>
      <c r="H25" s="48"/>
      <c r="I25" s="26"/>
    </row>
    <row r="26" spans="2:9" ht="15">
      <c r="B26" s="56" t="s">
        <v>69</v>
      </c>
      <c r="C26" s="56"/>
      <c r="D26" s="56"/>
      <c r="E26" s="57" t="s">
        <v>70</v>
      </c>
      <c r="F26" s="17"/>
      <c r="G26" s="48"/>
      <c r="H26" s="48"/>
      <c r="I26" s="26"/>
    </row>
    <row r="27" spans="2:9" ht="15">
      <c r="B27" s="56" t="s">
        <v>54</v>
      </c>
      <c r="C27" s="56"/>
      <c r="D27" s="56"/>
      <c r="E27" s="57" t="s">
        <v>55</v>
      </c>
      <c r="F27" s="17" t="s">
        <v>18</v>
      </c>
      <c r="G27" s="48">
        <v>1</v>
      </c>
      <c r="H27" s="48"/>
      <c r="I27" s="26"/>
    </row>
    <row r="28" spans="2:9" ht="15">
      <c r="B28" s="56" t="s">
        <v>56</v>
      </c>
      <c r="C28" s="56"/>
      <c r="D28" s="56"/>
      <c r="E28" s="57" t="s">
        <v>64</v>
      </c>
      <c r="F28" s="17"/>
      <c r="G28" s="48"/>
      <c r="H28" s="48"/>
      <c r="I28" s="26"/>
    </row>
    <row r="29" spans="2:9" ht="6" customHeight="1">
      <c r="B29" s="12"/>
      <c r="C29" s="12"/>
      <c r="D29" s="12"/>
      <c r="E29" s="13"/>
      <c r="F29" s="26"/>
      <c r="G29" s="43"/>
      <c r="H29" s="43"/>
      <c r="I29" s="26"/>
    </row>
    <row r="30" spans="2:9" ht="15.75">
      <c r="B30" s="12"/>
      <c r="C30" s="12"/>
      <c r="D30" s="12"/>
      <c r="E30" s="14" t="s">
        <v>24</v>
      </c>
      <c r="F30" s="23">
        <f>COUNTA(F24:F29)</f>
        <v>1</v>
      </c>
      <c r="G30" s="45">
        <f>SUM(G24:G29)</f>
        <v>1</v>
      </c>
      <c r="H30" s="46">
        <f>SUM(H24:H29)</f>
        <v>0</v>
      </c>
      <c r="I30" s="23">
        <f>COUNTA(I24:I29)</f>
        <v>0</v>
      </c>
    </row>
    <row r="31" spans="2:9" ht="15.75">
      <c r="B31" s="10" t="s">
        <v>36</v>
      </c>
      <c r="C31" s="10"/>
      <c r="D31" s="10"/>
      <c r="E31" s="13"/>
      <c r="F31" s="26"/>
      <c r="G31" s="43"/>
      <c r="H31" s="43"/>
      <c r="I31" s="26"/>
    </row>
    <row r="32" spans="2:9" ht="15">
      <c r="B32" s="56" t="s">
        <v>47</v>
      </c>
      <c r="C32" s="56"/>
      <c r="D32" s="56"/>
      <c r="E32" s="57" t="s">
        <v>46</v>
      </c>
      <c r="F32" s="17" t="s">
        <v>18</v>
      </c>
      <c r="G32" s="48">
        <v>0.25</v>
      </c>
      <c r="H32" s="48"/>
      <c r="I32" s="26"/>
    </row>
    <row r="33" spans="2:9" ht="15">
      <c r="B33" s="56" t="s">
        <v>73</v>
      </c>
      <c r="C33" s="56"/>
      <c r="D33" s="56"/>
      <c r="E33" s="57" t="s">
        <v>72</v>
      </c>
      <c r="F33" s="17"/>
      <c r="G33" s="48"/>
      <c r="H33" s="48"/>
      <c r="I33" s="26"/>
    </row>
    <row r="34" spans="2:9" ht="15">
      <c r="B34" s="56" t="s">
        <v>75</v>
      </c>
      <c r="C34" s="56"/>
      <c r="D34" s="56"/>
      <c r="E34" s="57" t="s">
        <v>74</v>
      </c>
      <c r="F34" s="17" t="s">
        <v>18</v>
      </c>
      <c r="G34" s="48">
        <v>0.25</v>
      </c>
      <c r="H34" s="48"/>
      <c r="I34" s="26"/>
    </row>
    <row r="35" spans="2:9" ht="15">
      <c r="B35" s="56" t="s">
        <v>79</v>
      </c>
      <c r="C35" s="56"/>
      <c r="D35" s="56"/>
      <c r="E35" s="57" t="s">
        <v>57</v>
      </c>
      <c r="F35" s="17" t="s">
        <v>18</v>
      </c>
      <c r="G35" s="48">
        <v>0.25</v>
      </c>
      <c r="H35" s="48"/>
      <c r="I35" s="26"/>
    </row>
    <row r="36" spans="2:9" ht="15">
      <c r="B36" s="56" t="s">
        <v>84</v>
      </c>
      <c r="C36" s="56"/>
      <c r="D36" s="56"/>
      <c r="E36" s="57" t="s">
        <v>85</v>
      </c>
      <c r="F36" s="17" t="s">
        <v>18</v>
      </c>
      <c r="G36" s="48">
        <v>0.25</v>
      </c>
      <c r="H36" s="48"/>
      <c r="I36" s="26"/>
    </row>
    <row r="37" spans="2:9" ht="15">
      <c r="B37" s="56" t="s">
        <v>71</v>
      </c>
      <c r="C37" s="56"/>
      <c r="D37" s="56"/>
      <c r="E37" s="57" t="s">
        <v>65</v>
      </c>
      <c r="F37" s="17"/>
      <c r="G37" s="48"/>
      <c r="H37" s="48"/>
      <c r="I37" s="26"/>
    </row>
    <row r="38" spans="2:9" ht="8.25" customHeight="1">
      <c r="B38" s="12"/>
      <c r="C38" s="12"/>
      <c r="D38" s="12"/>
      <c r="E38" s="13"/>
      <c r="F38" s="26"/>
      <c r="G38" s="43"/>
      <c r="H38" s="43"/>
      <c r="I38" s="26"/>
    </row>
    <row r="39" spans="2:9" ht="15.75">
      <c r="B39" s="12"/>
      <c r="C39" s="12"/>
      <c r="D39" s="12"/>
      <c r="E39" s="14" t="s">
        <v>24</v>
      </c>
      <c r="F39" s="23">
        <f>COUNTA(F31:F38)</f>
        <v>4</v>
      </c>
      <c r="G39" s="45">
        <f>SUM(G31:G38)</f>
        <v>1</v>
      </c>
      <c r="H39" s="46">
        <f>SUM(H31:H38)</f>
        <v>0</v>
      </c>
      <c r="I39" s="23">
        <f>COUNTA(I31:I38)</f>
        <v>0</v>
      </c>
    </row>
    <row r="40" spans="2:9" ht="13.5" customHeight="1">
      <c r="B40" s="10" t="s">
        <v>2</v>
      </c>
      <c r="C40" s="30" t="s">
        <v>19</v>
      </c>
      <c r="D40" s="32" t="s">
        <v>18</v>
      </c>
      <c r="E40" s="33" t="s">
        <v>20</v>
      </c>
      <c r="F40" s="34">
        <v>1</v>
      </c>
      <c r="G40" s="49"/>
      <c r="H40" s="50"/>
      <c r="I40" s="26"/>
    </row>
    <row r="41" spans="2:9" ht="15.75">
      <c r="B41" s="58" t="s">
        <v>50</v>
      </c>
      <c r="C41" s="59"/>
      <c r="D41" s="60" t="s">
        <v>23</v>
      </c>
      <c r="E41" s="61" t="s">
        <v>59</v>
      </c>
      <c r="F41" s="17" t="s">
        <v>18</v>
      </c>
      <c r="G41" s="48">
        <v>0.5</v>
      </c>
      <c r="H41" s="48"/>
      <c r="I41" s="26"/>
    </row>
    <row r="42" spans="2:9" ht="15.75">
      <c r="B42" s="58" t="s">
        <v>42</v>
      </c>
      <c r="C42" s="59"/>
      <c r="D42" s="60" t="s">
        <v>21</v>
      </c>
      <c r="E42" s="61" t="s">
        <v>51</v>
      </c>
      <c r="F42" s="17" t="s">
        <v>18</v>
      </c>
      <c r="G42" s="48">
        <v>0.5</v>
      </c>
      <c r="H42" s="48"/>
      <c r="I42" s="26"/>
    </row>
    <row r="43" spans="2:9" ht="15.75">
      <c r="B43" s="58"/>
      <c r="C43" s="59"/>
      <c r="D43" s="60"/>
      <c r="E43" s="61"/>
      <c r="F43" s="17"/>
      <c r="G43" s="48"/>
      <c r="H43" s="48"/>
      <c r="I43" s="26"/>
    </row>
    <row r="44" spans="2:9" ht="6.75" customHeight="1">
      <c r="B44" s="12"/>
      <c r="C44" s="10"/>
      <c r="D44" s="10"/>
      <c r="E44" s="13"/>
      <c r="F44" s="26"/>
      <c r="G44" s="43"/>
      <c r="H44" s="43"/>
      <c r="I44" s="26"/>
    </row>
    <row r="45" spans="2:9" ht="15.75">
      <c r="B45" s="4"/>
      <c r="C45" s="12"/>
      <c r="D45" s="12"/>
      <c r="E45" s="14" t="s">
        <v>24</v>
      </c>
      <c r="F45" s="23">
        <f>COUNTA(F41:F44)</f>
        <v>2</v>
      </c>
      <c r="G45" s="45">
        <f>SUM(G40:G44)</f>
        <v>1</v>
      </c>
      <c r="H45" s="46">
        <f>SUM(H40:H44)</f>
        <v>0</v>
      </c>
      <c r="I45" s="23">
        <f>COUNTA(I40:I44)</f>
        <v>0</v>
      </c>
    </row>
    <row r="46" spans="2:9" ht="15.75">
      <c r="B46" s="10" t="s">
        <v>12</v>
      </c>
      <c r="C46" s="12"/>
      <c r="D46" s="12"/>
      <c r="E46" s="13"/>
      <c r="F46" s="26"/>
      <c r="G46" s="43"/>
      <c r="H46" s="43"/>
      <c r="I46" s="26"/>
    </row>
    <row r="47" spans="2:9" ht="15">
      <c r="B47" s="56" t="s">
        <v>60</v>
      </c>
      <c r="C47" s="56"/>
      <c r="D47" s="56"/>
      <c r="E47" s="57" t="s">
        <v>61</v>
      </c>
      <c r="F47" s="17" t="s">
        <v>18</v>
      </c>
      <c r="G47" s="48">
        <v>0.5</v>
      </c>
      <c r="H47" s="48"/>
      <c r="I47" s="26"/>
    </row>
    <row r="48" spans="2:9" ht="15">
      <c r="B48" s="56" t="s">
        <v>78</v>
      </c>
      <c r="C48" s="56"/>
      <c r="D48" s="56"/>
      <c r="E48" s="57" t="s">
        <v>77</v>
      </c>
      <c r="F48" s="17" t="s">
        <v>18</v>
      </c>
      <c r="G48" s="48">
        <v>0.5</v>
      </c>
      <c r="H48" s="48"/>
      <c r="I48" s="26"/>
    </row>
    <row r="49" spans="2:9" ht="7.5" customHeight="1">
      <c r="B49" s="12"/>
      <c r="C49" s="12"/>
      <c r="D49" s="12"/>
      <c r="E49" s="13"/>
      <c r="F49" s="26"/>
      <c r="G49" s="43"/>
      <c r="H49" s="43"/>
      <c r="I49" s="26"/>
    </row>
    <row r="50" spans="2:9" ht="15.75">
      <c r="B50" s="12"/>
      <c r="C50" s="12"/>
      <c r="D50" s="12"/>
      <c r="E50" s="14" t="s">
        <v>24</v>
      </c>
      <c r="F50" s="23">
        <f>COUNTA(F46:F49)</f>
        <v>2</v>
      </c>
      <c r="G50" s="45">
        <f>SUM(G46:G49)</f>
        <v>1</v>
      </c>
      <c r="H50" s="46">
        <f>SUM(H46:H49)</f>
        <v>0</v>
      </c>
      <c r="I50" s="23">
        <f>COUNTA(I46:I49)</f>
        <v>0</v>
      </c>
    </row>
    <row r="51" spans="2:9" ht="15.75">
      <c r="B51" s="10" t="s">
        <v>15</v>
      </c>
      <c r="C51" s="10"/>
      <c r="D51" s="10"/>
      <c r="E51" s="13"/>
      <c r="F51" s="26"/>
      <c r="G51" s="43"/>
      <c r="H51" s="43"/>
      <c r="I51" s="26"/>
    </row>
    <row r="52" spans="2:9" ht="15">
      <c r="B52" s="56" t="s">
        <v>43</v>
      </c>
      <c r="C52" s="56"/>
      <c r="D52" s="56"/>
      <c r="E52" s="57" t="s">
        <v>44</v>
      </c>
      <c r="F52" s="17" t="s">
        <v>18</v>
      </c>
      <c r="G52" s="48"/>
      <c r="H52" s="48"/>
      <c r="I52" s="26" t="s">
        <v>25</v>
      </c>
    </row>
    <row r="53" spans="2:9" ht="15">
      <c r="B53" s="56" t="s">
        <v>89</v>
      </c>
      <c r="C53" s="56"/>
      <c r="D53" s="56"/>
      <c r="E53" s="57" t="s">
        <v>86</v>
      </c>
      <c r="F53" s="17" t="s">
        <v>18</v>
      </c>
      <c r="G53" s="48"/>
      <c r="H53" s="48"/>
      <c r="I53" s="26" t="s">
        <v>25</v>
      </c>
    </row>
    <row r="54" spans="2:9" ht="15">
      <c r="B54" s="56" t="s">
        <v>88</v>
      </c>
      <c r="C54" s="56"/>
      <c r="D54" s="56"/>
      <c r="E54" s="57" t="s">
        <v>87</v>
      </c>
      <c r="F54" s="17" t="s">
        <v>18</v>
      </c>
      <c r="G54" s="48">
        <v>0.5</v>
      </c>
      <c r="H54" s="48"/>
      <c r="I54" s="26"/>
    </row>
    <row r="55" spans="2:9" ht="15">
      <c r="B55" s="56" t="s">
        <v>49</v>
      </c>
      <c r="C55" s="56"/>
      <c r="D55" s="56"/>
      <c r="E55" s="57" t="s">
        <v>48</v>
      </c>
      <c r="F55" s="17" t="s">
        <v>18</v>
      </c>
      <c r="G55" s="48">
        <v>0.5</v>
      </c>
      <c r="H55" s="48"/>
      <c r="I55" s="26"/>
    </row>
    <row r="56" spans="2:9" ht="7.5" customHeight="1">
      <c r="B56" s="12"/>
      <c r="C56" s="12"/>
      <c r="D56" s="12"/>
      <c r="E56" s="13"/>
      <c r="F56" s="26"/>
      <c r="G56" s="43"/>
      <c r="H56" s="43"/>
      <c r="I56" s="26"/>
    </row>
    <row r="57" spans="2:9" ht="15.75">
      <c r="B57" s="12"/>
      <c r="C57" s="12"/>
      <c r="D57" s="12"/>
      <c r="E57" s="14" t="s">
        <v>24</v>
      </c>
      <c r="F57" s="23">
        <f>COUNTA(F51:F56)</f>
        <v>4</v>
      </c>
      <c r="G57" s="45">
        <f>SUM(G51:G56)</f>
        <v>1</v>
      </c>
      <c r="H57" s="46">
        <f>SUM(H51:H56)</f>
        <v>0</v>
      </c>
      <c r="I57" s="23">
        <f>COUNTA(I51:I56)</f>
        <v>2</v>
      </c>
    </row>
    <row r="58" spans="2:9" ht="15.75">
      <c r="B58" s="10" t="s">
        <v>9</v>
      </c>
      <c r="C58" s="12"/>
      <c r="D58" s="12"/>
      <c r="E58" s="15"/>
      <c r="F58" s="11"/>
      <c r="G58" s="51"/>
      <c r="H58" s="52"/>
      <c r="I58" s="3"/>
    </row>
    <row r="59" spans="2:9" ht="15.75">
      <c r="B59" s="13"/>
      <c r="C59" s="12"/>
      <c r="D59" s="12"/>
      <c r="E59" s="13"/>
      <c r="F59" s="2"/>
      <c r="G59" s="53"/>
      <c r="H59" s="53"/>
      <c r="I59" s="16" t="s">
        <v>8</v>
      </c>
    </row>
    <row r="60" spans="2:9" ht="16.5" thickBot="1">
      <c r="B60" s="13"/>
      <c r="C60" s="10"/>
      <c r="D60" s="10"/>
      <c r="E60" s="14" t="s">
        <v>24</v>
      </c>
      <c r="F60" s="23">
        <f>F15+F23+F30+F39+F45+F50+F57</f>
        <v>19</v>
      </c>
      <c r="G60" s="54">
        <f>G15+G23+G30+G39+G45+G50+G57</f>
        <v>7</v>
      </c>
      <c r="H60" s="54">
        <f>H15+H23+H30+H39+H45+H50+H57</f>
        <v>0</v>
      </c>
      <c r="I60" s="23">
        <f>I15+I23+I30+I39+I45+I50+I57</f>
        <v>2</v>
      </c>
    </row>
    <row r="61" spans="2:9" ht="15.75" thickTop="1">
      <c r="B61" s="28"/>
      <c r="C61" s="4"/>
      <c r="D61" s="4"/>
      <c r="E61" s="4"/>
      <c r="F61" s="2"/>
      <c r="G61" s="2"/>
      <c r="H61" s="2"/>
      <c r="I61" s="3"/>
    </row>
    <row r="63" ht="15.75" hidden="1" thickBot="1">
      <c r="B63" s="39" t="s">
        <v>29</v>
      </c>
    </row>
    <row r="64" ht="15" hidden="1">
      <c r="B64" s="37" t="s">
        <v>22</v>
      </c>
    </row>
    <row r="65" ht="15" hidden="1">
      <c r="B65" s="37" t="s">
        <v>21</v>
      </c>
    </row>
    <row r="66" ht="15" hidden="1">
      <c r="B66" s="38" t="s">
        <v>23</v>
      </c>
    </row>
    <row r="67" ht="15" hidden="1"/>
    <row r="68" ht="15.75" hidden="1" thickBot="1">
      <c r="B68" s="39" t="s">
        <v>30</v>
      </c>
    </row>
    <row r="69" ht="15" hidden="1">
      <c r="B69" s="37" t="s">
        <v>27</v>
      </c>
    </row>
    <row r="70" ht="15" hidden="1">
      <c r="B70" s="37" t="s">
        <v>28</v>
      </c>
    </row>
    <row r="71" ht="15" hidden="1">
      <c r="B71" s="38" t="s">
        <v>35</v>
      </c>
    </row>
    <row r="72" ht="15" hidden="1"/>
    <row r="73" ht="15.75" hidden="1" thickBot="1">
      <c r="B73" s="39" t="s">
        <v>31</v>
      </c>
    </row>
    <row r="74" ht="15" hidden="1">
      <c r="B74" s="37" t="s">
        <v>25</v>
      </c>
    </row>
    <row r="75" ht="15" hidden="1">
      <c r="B75" s="38"/>
    </row>
    <row r="76" ht="15" hidden="1"/>
    <row r="77" ht="15.75" hidden="1" thickBot="1">
      <c r="B77" s="39" t="s">
        <v>32</v>
      </c>
    </row>
    <row r="78" ht="15" hidden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33</v>
      </c>
    </row>
    <row r="82" ht="15" hidden="1">
      <c r="B82" s="37" t="s">
        <v>18</v>
      </c>
    </row>
    <row r="83" ht="15" hidden="1">
      <c r="B83" s="38"/>
    </row>
    <row r="84" ht="15" hidden="1"/>
    <row r="85" ht="15.75" hidden="1" thickBot="1">
      <c r="B85" s="39" t="s">
        <v>34</v>
      </c>
    </row>
    <row r="86" ht="15" hidden="1">
      <c r="B86" s="37">
        <v>1</v>
      </c>
    </row>
    <row r="87" ht="15" hidden="1">
      <c r="B87" s="38">
        <v>1.5</v>
      </c>
    </row>
  </sheetData>
  <mergeCells count="1">
    <mergeCell ref="C2:D3"/>
  </mergeCells>
  <dataValidations count="7">
    <dataValidation type="list" allowBlank="1" showInputMessage="1" showErrorMessage="1" sqref="F56:I56 F24:I24 F22:I22 F31:I31 F29:I29 F51:I51 F49:I49 F46:I46 F44:I44 F38:I38 I40 F14:I14 I16 F10:I10">
      <formula1>#REF!</formula1>
    </dataValidation>
    <dataValidation type="list" showInputMessage="1" showErrorMessage="1" sqref="F52:F55 F32:F37 F17:F21 F25:F28 F41:F43 F11:F13 F47:F48">
      <formula1>$B$78:$B$79</formula1>
    </dataValidation>
    <dataValidation type="list" showInputMessage="1" showErrorMessage="1" sqref="I52:I55 I11:I13 I17:I21 I25:I28 I32:I37 I41:I43 I47:I48">
      <formula1>$B$74:$B$75</formula1>
    </dataValidation>
    <dataValidation type="list" showInputMessage="1" showErrorMessage="1" sqref="D40">
      <formula1>$B$82:$B$83</formula1>
    </dataValidation>
    <dataValidation type="list" showInputMessage="1" showErrorMessage="1" sqref="F40">
      <formula1>$B$86:$B$87</formula1>
    </dataValidation>
    <dataValidation type="list" showInputMessage="1" showErrorMessage="1" sqref="D41:D43">
      <formula1>$B$64:$B$66</formula1>
    </dataValidation>
    <dataValidation type="list" showInputMessage="1" showErrorMessage="1" sqref="F4">
      <formula1>$B$69:$B$71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2006-04-21T21:15:49Z</dcterms:modified>
  <cp:category/>
  <cp:version/>
  <cp:contentType/>
  <cp:contentStatus/>
</cp:coreProperties>
</file>