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30" windowWidth="19245" windowHeight="6720" activeTab="5"/>
  </bookViews>
  <sheets>
    <sheet name="CO" sheetId="1" r:id="rId1"/>
    <sheet name="IO" sheetId="2" r:id="rId2"/>
    <sheet name="MO" sheetId="3" r:id="rId3"/>
    <sheet name="RO" sheetId="4" r:id="rId4"/>
    <sheet name="SO" sheetId="5" r:id="rId5"/>
    <sheet name="Combined PPL" sheetId="6" r:id="rId6"/>
    <sheet name="PPL Legend" sheetId="7" r:id="rId7"/>
    <sheet name="Cutlines" sheetId="8" r:id="rId8"/>
  </sheets>
  <definedNames>
    <definedName name="_xlnm._FilterDatabase" localSheetId="5" hidden="1">'Combined PPL'!$B$3:$AA$230</definedName>
    <definedName name="All_Data">'Combined PPL'!$B$3:$AA$230</definedName>
    <definedName name="_xlnm.Print_Area" localSheetId="5">'Combined PPL'!$B$1:$AA$253</definedName>
    <definedName name="_xlnm.Print_Titles" localSheetId="5">'Combined PPL'!$B:$G,'Combined PPL'!$2:$3</definedName>
    <definedName name="Sort_Data">'Combined PPL'!$A$3:$AA$230</definedName>
    <definedName name="SourceData">'Combined PPL'!$B$3:$AA$247</definedName>
    <definedName name="Z_111EF15F_5D38_4875_926A_53C55711B9A4_.wvu.Cols" localSheetId="5" hidden="1">'Combined PPL'!$A:$A,'Combined PPL'!$C:$C,'Combined PPL'!$H:$H,'Combined PPL'!$J:$K,'Combined PPL'!$O:$S,'Combined PPL'!$T:$AA</definedName>
    <definedName name="Z_111EF15F_5D38_4875_926A_53C55711B9A4_.wvu.FilterData" localSheetId="5" hidden="1">'Combined PPL'!$B$3:$AA$230</definedName>
    <definedName name="Z_111EF15F_5D38_4875_926A_53C55711B9A4_.wvu.PrintArea" localSheetId="5" hidden="1">'Combined PPL'!$B$1:$AA$253</definedName>
    <definedName name="Z_111EF15F_5D38_4875_926A_53C55711B9A4_.wvu.PrintTitles" localSheetId="5" hidden="1">'Combined PPL'!$B:$G,'Combined PPL'!$2:$3</definedName>
    <definedName name="Z_AA9AF897_E437_4DA0_AA43_540FA1902F61_.wvu.FilterData" localSheetId="5" hidden="1">'Combined PPL'!$B$3:$AA$230</definedName>
    <definedName name="Z_AA9AF897_E437_4DA0_AA43_540FA1902F61_.wvu.PrintArea" localSheetId="5" hidden="1">'Combined PPL'!$B$1:$AA$253</definedName>
    <definedName name="Z_AA9AF897_E437_4DA0_AA43_540FA1902F61_.wvu.PrintTitles" localSheetId="5" hidden="1">'Combined PPL'!$B:$G,'Combined PPL'!$2:$3</definedName>
    <definedName name="Z_B327035C_B745_4B71_B783_017FF63FF47D_.wvu.Cols" localSheetId="5" hidden="1">'Combined PPL'!$A:$A,'Combined PPL'!$C:$C,'Combined PPL'!$H:$H,'Combined PPL'!$J:$K,'Combined PPL'!$O:$Q,'Combined PPL'!#REF!,'Combined PPL'!$U:$AA</definedName>
    <definedName name="Z_B327035C_B745_4B71_B783_017FF63FF47D_.wvu.FilterData" localSheetId="5" hidden="1">'Combined PPL'!$B$3:$AA$230</definedName>
    <definedName name="Z_B327035C_B745_4B71_B783_017FF63FF47D_.wvu.PrintArea" localSheetId="5" hidden="1">'Combined PPL'!$B$1:$AA$253</definedName>
    <definedName name="Z_B327035C_B745_4B71_B783_017FF63FF47D_.wvu.PrintTitles" localSheetId="5" hidden="1">'Combined PPL'!$B:$G,'Combined PPL'!$2:$3</definedName>
    <definedName name="Z_C10394B2_0D51_4F92_AE9D_1DCF2DD75502_.wvu.Cols" localSheetId="5" hidden="1">'Combined PPL'!$A:$A,'Combined PPL'!$H:$H,'Combined PPL'!$J:$K,'Combined PPL'!$P:$Q,'Combined PPL'!$V:$Y</definedName>
    <definedName name="Z_C10394B2_0D51_4F92_AE9D_1DCF2DD75502_.wvu.FilterData" localSheetId="5" hidden="1">'Combined PPL'!$B$3:$AA$230</definedName>
    <definedName name="Z_C10394B2_0D51_4F92_AE9D_1DCF2DD75502_.wvu.PrintArea" localSheetId="5" hidden="1">'Combined PPL'!$B$1:$AA$253</definedName>
    <definedName name="Z_C10394B2_0D51_4F92_AE9D_1DCF2DD75502_.wvu.PrintTitles" localSheetId="5" hidden="1">'Combined PPL'!$B:$G,'Combined PPL'!$2:$3</definedName>
    <definedName name="Z_CD12395D_8E57_4D72_8DD8_1A03C0CB884C_.wvu.Cols" localSheetId="5" hidden="1">'Combined PPL'!$H:$H,'Combined PPL'!$J:$K,'Combined PPL'!$P:$Q,'Combined PPL'!$V:$Y</definedName>
    <definedName name="Z_CD12395D_8E57_4D72_8DD8_1A03C0CB884C_.wvu.FilterData" localSheetId="5" hidden="1">'Combined PPL'!$B$3:$AA$230</definedName>
    <definedName name="Z_CD12395D_8E57_4D72_8DD8_1A03C0CB884C_.wvu.PrintArea" localSheetId="5" hidden="1">'Combined PPL'!$B$1:$AA$253</definedName>
    <definedName name="Z_CD12395D_8E57_4D72_8DD8_1A03C0CB884C_.wvu.PrintTitles" localSheetId="5" hidden="1">'Combined PPL'!$B:$G,'Combined PPL'!$2:$3</definedName>
  </definedNames>
  <calcPr fullCalcOnLoad="1"/>
</workbook>
</file>

<file path=xl/sharedStrings.xml><?xml version="1.0" encoding="utf-8"?>
<sst xmlns="http://schemas.openxmlformats.org/spreadsheetml/2006/main" count="4816" uniqueCount="879">
  <si>
    <t>The existing tape library is not power redundant and losses of power to the unit will halt functionality of backup and restore operations.</t>
  </si>
  <si>
    <t>Provide redundant power for the Tape backup library.</t>
  </si>
  <si>
    <t>ERCOT Cost</t>
  </si>
  <si>
    <t>ERCOT Benefit</t>
  </si>
  <si>
    <t>Market Cost</t>
  </si>
  <si>
    <t>Market Benefit</t>
  </si>
  <si>
    <t>Performance Measures Reporting Requirements (changes to Project 24462)</t>
  </si>
  <si>
    <t>Terms and Conditions requirements, not limited to Texas SET changes</t>
  </si>
  <si>
    <t>Block Bidding for Reserve Services - Related to PRR496</t>
  </si>
  <si>
    <t>SCR 727 Phase II</t>
  </si>
  <si>
    <t>SBC Network Replacement</t>
  </si>
  <si>
    <t>TCC II Completion</t>
  </si>
  <si>
    <t>Retail Business Processes</t>
  </si>
  <si>
    <t>50121_06</t>
  </si>
  <si>
    <t>50121_07</t>
  </si>
  <si>
    <t>OTS Center</t>
  </si>
  <si>
    <t>OTS System</t>
  </si>
  <si>
    <t>40090_01</t>
  </si>
  <si>
    <t>40090_02</t>
  </si>
  <si>
    <t>AVR Validation</t>
  </si>
  <si>
    <t>Improve Reliability of Frequency Input to AGC</t>
  </si>
  <si>
    <t>EMMS Development Environment Upgrade</t>
  </si>
  <si>
    <t>Settlement Mismatches Inter-QSE Schedules</t>
  </si>
  <si>
    <t>Provide Risk based security assessment results in terms of: (1) Identify which double circuit contingency/overloads exceed a risk threshold which justifies congestion management action; (2) Provide screening to identify “most risky” contingencies, including N-2 events; (3) Evaluate consequences of contingency events, including voltage instability risk, cascading risk, low voltage risk, etc.</t>
  </si>
  <si>
    <t>These enhancements will provide the Outage Coordination team the capability to supply better information on outages to the Market and ERCOT, as well as comply with PRR 425 mandates</t>
  </si>
  <si>
    <t>50025</t>
  </si>
  <si>
    <t>n/a (3.x priority)</t>
  </si>
  <si>
    <t>Project</t>
  </si>
  <si>
    <t>SCR738</t>
  </si>
  <si>
    <t>50007</t>
  </si>
  <si>
    <t>SCR740</t>
  </si>
  <si>
    <t>SCR734</t>
  </si>
  <si>
    <t>SCR737</t>
  </si>
  <si>
    <t>SCR736</t>
  </si>
  <si>
    <t>Retail Enhancements to TML - Phase 4</t>
  </si>
  <si>
    <t>RMS</t>
  </si>
  <si>
    <t>SCR742</t>
  </si>
  <si>
    <t>PRR312</t>
  </si>
  <si>
    <t>Enhance ESIID Lookup Function</t>
  </si>
  <si>
    <t>CBA Score</t>
  </si>
  <si>
    <t>Source</t>
  </si>
  <si>
    <t>SCR745</t>
  </si>
  <si>
    <t>PRR241</t>
  </si>
  <si>
    <t>PRR385</t>
  </si>
  <si>
    <t>PRR478</t>
  </si>
  <si>
    <t>$100-$500k</t>
  </si>
  <si>
    <t>$500k-$1M</t>
  </si>
  <si>
    <t>&lt;$100k</t>
  </si>
  <si>
    <t>$1M</t>
  </si>
  <si>
    <t>$500k</t>
  </si>
  <si>
    <t>$100k-$500k</t>
  </si>
  <si>
    <t>$1M-$3M</t>
  </si>
  <si>
    <t>Net Benefit</t>
  </si>
  <si>
    <t>COPS</t>
  </si>
  <si>
    <t>WMS</t>
  </si>
  <si>
    <t>Synchronous Condenser Compensation</t>
  </si>
  <si>
    <t>SCR735</t>
  </si>
  <si>
    <t>Include Hydro Units in Synchronous Condenser Mode in SPD RRS Allocation</t>
  </si>
  <si>
    <t>TML Phase 3 - Wholesale Enhancements</t>
  </si>
  <si>
    <t>TCR Synchronization of Credit Payment with Settlement Invoices</t>
  </si>
  <si>
    <t>TGR (Trading piece)</t>
  </si>
  <si>
    <t>DLC for BULs</t>
  </si>
  <si>
    <t>SCR720</t>
  </si>
  <si>
    <t>SCR728</t>
  </si>
  <si>
    <t>SCR729</t>
  </si>
  <si>
    <t>TDSP Load Extract</t>
  </si>
  <si>
    <t>SCR743</t>
  </si>
  <si>
    <t>$3M-$5M</t>
  </si>
  <si>
    <t>Firewall Modules Between Internal Subnets</t>
  </si>
  <si>
    <t>Extract/Report Enhancements</t>
  </si>
  <si>
    <t>PRR577</t>
  </si>
  <si>
    <t>PRR496</t>
  </si>
  <si>
    <t>PRR436</t>
  </si>
  <si>
    <t>PRR409</t>
  </si>
  <si>
    <t>PRR454</t>
  </si>
  <si>
    <t>PIP112</t>
  </si>
  <si>
    <t>PRR311</t>
  </si>
  <si>
    <t>PRR484</t>
  </si>
  <si>
    <t>PIP128</t>
  </si>
  <si>
    <t>PIP210</t>
  </si>
  <si>
    <t>PRR307</t>
  </si>
  <si>
    <t>PRR426</t>
  </si>
  <si>
    <t>PRR355</t>
  </si>
  <si>
    <t>PRR590</t>
  </si>
  <si>
    <t>Update Unit Telemetry Requirement</t>
  </si>
  <si>
    <t>Committee</t>
  </si>
  <si>
    <t>Market</t>
  </si>
  <si>
    <t>IO</t>
  </si>
  <si>
    <t>RO</t>
  </si>
  <si>
    <t>SO</t>
  </si>
  <si>
    <t>CO</t>
  </si>
  <si>
    <t>MO</t>
  </si>
  <si>
    <t>ERCOT</t>
  </si>
  <si>
    <t>n/a</t>
  </si>
  <si>
    <t>50015_01</t>
  </si>
  <si>
    <t>50015_02</t>
  </si>
  <si>
    <t>TX SET 2.1</t>
  </si>
  <si>
    <t>CSC Thermal &amp; Volt Limits Calculations/Posting</t>
  </si>
  <si>
    <t>Outage Scheduler Enhancements Phase II</t>
  </si>
  <si>
    <t>Incident Report</t>
  </si>
  <si>
    <t>Enable consistent and efficient reporting for the PUCT, ERCOT, and MPs. Implementation of the reporting tool will enable users translate business questions into optimized queries.  This project rolls out reporting functionality and additional licensing from the framework project 50004.</t>
  </si>
  <si>
    <t>Roll out the architecture and framework for the next generation data warehouse environment.  This project is in direct support of Section 17 of the Protocols and is a required element to directly support the PUCT and the Market.</t>
  </si>
  <si>
    <t>Upgrade WAN equipment to improve ERCOT's analysis of the WAN connectivity.  This will also enhance tracking and reporting of ERCOT's WAN and the utilization of various IP protocols.</t>
  </si>
  <si>
    <t>This will enable Network access to the 8000 rather than modem dial-up and also enable SNMP alarm reporting of the 8000 radio to the HP OV system.</t>
  </si>
  <si>
    <t>Provide a permanent and suitable location for Console Operations.  The build-out will provide a 1500 sq.ft. location in the hardened area of TCC adjoining the Data Center.  The objective is to design and construct a work area with the proper communcation infrastructure and audio visual capabilities needed for this environment.</t>
  </si>
  <si>
    <t>When TCC2 is completed, ERCOT will not have any storage space available on-site for critical computer equipment. A modular storage/office building will give ERCOT additional office space if needed and an on-site, secure environmentally controlled storage area for equipment.</t>
  </si>
  <si>
    <t>Develop strategy for Information lifecycle management to manage data in production databases.</t>
  </si>
  <si>
    <t>Integrate Risk Based Transmission Reliability Analysis Tool into RT and Study Mode</t>
  </si>
  <si>
    <t>Windows Domain Restructuring</t>
  </si>
  <si>
    <t>Operator Interface Enhancements</t>
  </si>
  <si>
    <t>Breaker to Breaker One Lines/System Map</t>
  </si>
  <si>
    <t>Log and Event Management</t>
  </si>
  <si>
    <t xml:space="preserve">EMMS Production Support Process Automation </t>
  </si>
  <si>
    <t>Replace DSM6  High-Speed Frequency Recorder</t>
  </si>
  <si>
    <t>Document Management</t>
  </si>
  <si>
    <t>EIS Reporting Tool II</t>
  </si>
  <si>
    <t>Lawson SIR - Process Flow</t>
  </si>
  <si>
    <t>Computer Aided Facilities Mgmt</t>
  </si>
  <si>
    <t>Disk Based Backup</t>
  </si>
  <si>
    <t>EDW BI Foundation P2 - Ad-hoc Access to QSE Rpt Data</t>
  </si>
  <si>
    <t>EIS BI Foundations III</t>
  </si>
  <si>
    <t>EIS Conformed Data Warehouse Foundations</t>
  </si>
  <si>
    <t>EIS CDW Data Marts</t>
  </si>
  <si>
    <t>EMS Archive Comparison Tool Phase II</t>
  </si>
  <si>
    <t>SIR Enhancement Projects - 3 Releases</t>
  </si>
  <si>
    <t>Continuous Monitoring Software</t>
  </si>
  <si>
    <t>Automate AS Qualification Testing</t>
  </si>
  <si>
    <t>REC Program Modifications</t>
  </si>
  <si>
    <t>Web services that integrate L* and Siebel data for MPs</t>
  </si>
  <si>
    <t>Enterprise Document Management</t>
  </si>
  <si>
    <t>Lodestar Web Services</t>
  </si>
  <si>
    <t>NERC Tracking Database</t>
  </si>
  <si>
    <t>Service Oriented Architecture (formerly EAI Upgrade/Replacement - PR40066-06)</t>
  </si>
  <si>
    <t>Security Constrained Power Flow for Feasible Generation for Outage Evaluation</t>
  </si>
  <si>
    <t>Business Function Automation/MSPS Time Mgt Integration</t>
  </si>
  <si>
    <t>Tools and Strategy for Information Lifecycle Management</t>
  </si>
  <si>
    <t>RMR Process Automation</t>
  </si>
  <si>
    <t>Generator Database Automation</t>
  </si>
  <si>
    <t>Voltage Scheduler</t>
  </si>
  <si>
    <t>Exchange 2003 Implementation</t>
  </si>
  <si>
    <t>Performance Monitoring for ERCOT, TDSP, &amp; QSE</t>
  </si>
  <si>
    <t>IT Systems Map</t>
  </si>
  <si>
    <t xml:space="preserve">Governor Analysis Enhancements </t>
  </si>
  <si>
    <t>Network Response</t>
  </si>
  <si>
    <t xml:space="preserve">TCC Physical Security Enhancements </t>
  </si>
  <si>
    <t>867 inbound map rewrite</t>
  </si>
  <si>
    <t>Outage Sensitive Factor Screening Technique</t>
  </si>
  <si>
    <t>Budgeting Tool</t>
  </si>
  <si>
    <t>814 inbound XML rewrite</t>
  </si>
  <si>
    <t>Entity Name Change in ERCOT Applications</t>
  </si>
  <si>
    <t>WAN Equipment Upgrade</t>
  </si>
  <si>
    <t>Capital purchases over the course of the year: new desktop and laptop systems, SAN switch upgrades, voice recording system for Outage Coordinators, add'l Mercury Interactive licenses, etc.</t>
  </si>
  <si>
    <t xml:space="preserve">The Service Oriented Architecture (SOA) project is comprised of a series of sub-projects designed to implement a service-oriented architecture – a collection of services on a network that communicate with one another, making it easier to integrate applications.  The goals of SOA include the following:
o Replace SeeBeyond EAI technology with TIBCO EAI technology;
o Deploy Service Oriented Architecture (SOA) methodology/framework;
o Deploy sufficient TIBCO licensing footprint to support ERCOT’s future integration needs through 2007.
</t>
  </si>
  <si>
    <t>This project will continue the strategic implementation, approved by the BoD, of Service Oriented Architecture (SOA) using TIBCO technology.  It includes: 
o Continued replacement of integration points within ERCOT with TIBCO technology.
o Implementation of new business processes to address replacement of outdated automated and/or manual business processes.</t>
  </si>
  <si>
    <t>ERCOT is implementing a 2005 project, VeriSign Upgrade Project (PR 40107), that is upgrading ERCOT’s digital certificate technology from the vendor’s Lite to the Enterprise version.  This 2006 project is a follow-up that will take advantage of features/enhancements in the Enterprise version not included in the scope of the 2005 project.</t>
  </si>
  <si>
    <t>This Project would involve implementing enhancements to the Market Monitoring Reports and Metrics in the MOMS software.  These enhancements will be in the areas of:
User Interface Improvements, Additional Indices and Screens, and Additional Alerts and Automated Reporting.</t>
  </si>
  <si>
    <t>Publish / subscribe self services / communications</t>
  </si>
  <si>
    <t>Enhancement to Market Analyst Interface for Ancillary Service Schedule Monitoring</t>
  </si>
  <si>
    <t>EDI Transaction logging</t>
  </si>
  <si>
    <t>Compliance Web Page Enhancements</t>
  </si>
  <si>
    <t>Web Posting for Market Transparency-Rollover</t>
  </si>
  <si>
    <t>Metal/Explosives Detectors</t>
  </si>
  <si>
    <t>Projects expected to carry over to 2006 on initial build of list (June 2005)</t>
  </si>
  <si>
    <t>Projects expected to carry over to 2006 on final build of list August 2005)</t>
  </si>
  <si>
    <t>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</si>
  <si>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UFE Analysis</t>
  </si>
  <si>
    <t>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t>
  </si>
  <si>
    <t>TML ESIID TXN Portal Flag</t>
  </si>
  <si>
    <t>This PRR will allow the DLC programs to be appropriately profiled and ERCOT systems to properly process DLC programs.</t>
  </si>
  <si>
    <t>DLC Implementation</t>
  </si>
  <si>
    <t xml:space="preserve">Implement audit recommendations were made to improve network security and safety. </t>
  </si>
  <si>
    <t>Create Retail XML Transaction Format to MPs - set the national standard</t>
  </si>
  <si>
    <t>Lawson Expense Management</t>
  </si>
  <si>
    <t>Electronic Turnstyle</t>
  </si>
  <si>
    <t>Automate Internal Surveys</t>
  </si>
  <si>
    <t>Resource Plan Metric Automation</t>
  </si>
  <si>
    <t>PowderHorn Tape Library Redundancy</t>
  </si>
  <si>
    <t>TML Port to Solaris</t>
  </si>
  <si>
    <t>Outage notification system &amp; storage facility (centralized)</t>
  </si>
  <si>
    <t>MET Center Remediation</t>
  </si>
  <si>
    <t>Market Meeting Electronic Voting</t>
  </si>
  <si>
    <t>Lawson eRecruiting</t>
  </si>
  <si>
    <t>PRR425</t>
  </si>
  <si>
    <t>Lawson 8.1 Upgrade</t>
  </si>
  <si>
    <t>PRR525</t>
  </si>
  <si>
    <t>PRR428</t>
  </si>
  <si>
    <t>Enhancements to ERCOT.com (enhancements not included in PR-40106)</t>
  </si>
  <si>
    <t>PUCT</t>
  </si>
  <si>
    <t>Enhancements to MOMS Study Market Clearing Engines</t>
  </si>
  <si>
    <t>Permits load control or load management programs involving small energy consumers (under 1 MW) to provide a balancing-up load (BUL) without the requirement that interval data recorders (IDRs) be installed on all of the participating</t>
  </si>
  <si>
    <t>DLC to BUL Transition</t>
  </si>
  <si>
    <t>Market cost savings equates to 2 hours of savings per day per participant, through optimized access to data, additional data access, and analytical processes to be rolled out at a later time through data marts</t>
  </si>
  <si>
    <t>Market cost savings equates to 1 hour of savings per day per participant, through optimized access to data, additional data access, and analytical processes to be rolled out at a later time through data marts</t>
  </si>
  <si>
    <t>50 impacted QSE's, 3 hours per calendar day savings in scheduling, 1 hour per workday in settlement mismatch analysis</t>
  </si>
  <si>
    <t>$14M-$16M</t>
  </si>
  <si>
    <t>$16M-$18M</t>
  </si>
  <si>
    <t>$18M-$20M</t>
  </si>
  <si>
    <t>$22M-$24M</t>
  </si>
  <si>
    <t>$28M-$30M</t>
  </si>
  <si>
    <t>$30M-$32M</t>
  </si>
  <si>
    <t>$32M-$34M</t>
  </si>
  <si>
    <t>$46M-$48M</t>
  </si>
  <si>
    <t>$50M-$52M</t>
  </si>
  <si>
    <t>$52M-$54M</t>
  </si>
  <si>
    <t>$54M-$56M</t>
  </si>
  <si>
    <t>$56M-$58M</t>
  </si>
  <si>
    <t>$58M-$60M</t>
  </si>
  <si>
    <t>In progress</t>
  </si>
  <si>
    <t>TCC Data Center Virtualization</t>
  </si>
  <si>
    <t>2006 Minor Capital</t>
  </si>
  <si>
    <t>$12M-$14M</t>
  </si>
  <si>
    <t>$36M-$38M</t>
  </si>
  <si>
    <t>$38M-$40M</t>
  </si>
  <si>
    <t>$44M-$46M</t>
  </si>
  <si>
    <t>McLain</t>
  </si>
  <si>
    <t>Allows availability of Block Load Transfers for OOME deployment</t>
  </si>
  <si>
    <t>BLT OOME</t>
  </si>
  <si>
    <t>Defines an Uncontrollable Renewable Resource and allows wind resource to elect to use their Renewable Production Potential in lieu of their schedule as the basis for URC charges and OOME Down payments.</t>
  </si>
  <si>
    <t>URC for Uncontrollable Resources</t>
  </si>
  <si>
    <t>This revision defines Load which can provide Regulation Service.</t>
  </si>
  <si>
    <t>Controllable Resources</t>
  </si>
  <si>
    <t>This PRR would include the changes proposed by the Demand Side Working Group to clarify the role of Loads in the Ancillary Service and BUL markets.</t>
  </si>
  <si>
    <t>Enhance LaaR/BUL Ability to Participate in Balancing Energy Up Service, Non-Spinning Reserve Service, and Responsive Reserve Service Markets</t>
  </si>
  <si>
    <t xml:space="preserve">To receive aggregated TDSP Load data from ERCOT for the purposes of accurately identifying TDSP system peaks required for FERC filings </t>
  </si>
  <si>
    <t>Implement an automated IT Incident Reporting to address inaccuracies and deficiencies of existing reports, provide greater auditing and issue tracking functionality, and better information to aid in decision making on issues that occur within the production environment</t>
  </si>
  <si>
    <t>Additional SMP Front End</t>
  </si>
  <si>
    <t>Current SMP Front End has reached capacity.  No new QSE, QSE DR, and TDSP SCADA RTUs can be added until the SMP Front End is expanded.</t>
  </si>
  <si>
    <t>Maestro Upgrade</t>
  </si>
  <si>
    <t>Improve ERCOT's reliability performance; cyber security;  efficiency; and accuracy, timeliness and transparency of transactions/settlements related to date received from, managed and delivered to the market.</t>
  </si>
  <si>
    <t xml:space="preserve"> Improve ERCOT's reliability performance. Proper infrastucture design is necessary for all projects and effects implementation and management of all systems. </t>
  </si>
  <si>
    <t>Improve ERCOT's reliability performance; security;    accuracy, timeliness and transparency of transactions/settlements related to date received from, managed and delivered to the market; and supports the baseline architecture that delivers current services.</t>
  </si>
  <si>
    <t>Reduce unnecessary congestion management costs due to incorrect outage approval - 2 incidents per year at a cost of $250,000 per incident</t>
  </si>
  <si>
    <t>This revision proposes to add a requirement for QSEs to submit real-time AGC status and Ramp Rate for all online units in their portfolio. This addresses Potomac Economics Recommendation #14.</t>
  </si>
  <si>
    <t>Provide QSEs detailed information regarding all submitted settlement disputes.  The current method of looking up disputes via the ERCOT Texas Market Link Portal has several limitations, including manually reviewing Dispute ID’s one at a time.</t>
  </si>
  <si>
    <t>The scope of Phase 3 will focus on user experience enhancement of the new portal platform for ERCOT Wholesale Market Participants.  The goal is to incorporate additional functionalities and enhanced usability to fill in gaps between the current portal and the needs of QSEs, Transmission Operators and Resources.</t>
  </si>
  <si>
    <t>Transition of Siebel reporting from Data Archive to Enterprise Data Warehouse</t>
  </si>
  <si>
    <t>Transition of TCH reporting from Data Archive to Enterprise Data Warehouse</t>
  </si>
  <si>
    <t>Transition of EAI reporting from Data Archive to Enterprise Data Warehouse</t>
  </si>
  <si>
    <t>Transition of ETS reporting from Data Archive to Enterprise Data Warehouse</t>
  </si>
  <si>
    <t>ETS (ESIID Tracking System) Transition to EDW</t>
  </si>
  <si>
    <t>EDW TCH (Transaction Clearinghouse) Transition</t>
  </si>
  <si>
    <t>MV90 Upgrade Part 2 - Installation of Software</t>
  </si>
  <si>
    <t>$34M-$36M</t>
  </si>
  <si>
    <t>Siebel GUI-Based Data Validation Improvements</t>
  </si>
  <si>
    <t>1 hour time savings per week per CR due to increased efficiencies</t>
  </si>
  <si>
    <t>Savings based on cost estimates of data cleanup due to outages: 4 large incidents per year at $25k each; 20 small incidents per year at $5k each.</t>
  </si>
  <si>
    <t>Expected project needed to enhance reporting systems as a result of T&amp;Cs requirements effecting PUCT Performance Measures Project 24462</t>
  </si>
  <si>
    <t>Estimated savings of 8 hours per year for 50 QSEs due to improved dispute tracking</t>
  </si>
  <si>
    <t>Estimated savings of $100k per year per TDSP and $100k per year per POLR CR.</t>
  </si>
  <si>
    <t>Enhancements to systems to accommodate MOU/EC participants into the Retail Electric Market; enhancements to billing determinants for better customer service by the CR</t>
  </si>
  <si>
    <t>Allows ERCOT to appropriately respond to E&amp;Y audit findings; improves monitoring capability of data transported across the network, allowing for the identification of attack or malware activity</t>
  </si>
  <si>
    <t>Significant intangible benefits plus time savings in Credit group due to automation of collateral calculations</t>
  </si>
  <si>
    <t>Prog Area</t>
  </si>
  <si>
    <t>Provide additional portfolio analysis features to existing project scheduling tool that allows for tracking and reporting on project portfolio health, performance, budgets, costs and issues.</t>
  </si>
  <si>
    <t>Upgrade Lawson Application Suite and Environment to version 8.1</t>
  </si>
  <si>
    <t xml:space="preserve">Provide a document management system to be used across the enterprise for policies, procedures, department documentation, etc. </t>
  </si>
  <si>
    <t>Consolidate the SIR tool with the Service Desk tool that is used for helpdesk and OCC processing.</t>
  </si>
  <si>
    <t>ERCOT currently submits data to our benefits provider manually by extracting the data from Lawson to an Excel spreadsheet and emailing the data.  Lawson support edi transmission of data.  This would completely automate the process eliminating any potential human error or intentional data manipulation.</t>
  </si>
  <si>
    <t>Provide database which provides tracking and reporting regarding all vendors and vendor contracts,.to help enforce company policies, procedures, and financial reporting.   Regulatory support to include:  Sarbanes-Oxley, Corporate Contract Management Procedures.</t>
  </si>
  <si>
    <t>SAN Switch Expansion</t>
  </si>
  <si>
    <t>60011_02</t>
  </si>
  <si>
    <t>Implement Lawson eRecruiting module.  ERCOT owns the license to support this functionality.</t>
  </si>
  <si>
    <t>Implement Lawson Expense mangement in order to track expenses online.</t>
  </si>
  <si>
    <t>Provide automated capabilities to review and interrogate data from ERCOT's key business systems to help ensure there are no fraudulent transactions being processed throughout the organization.</t>
  </si>
  <si>
    <t>ERCOT currently does not have an organization-wide generator database.  By maintaining a single repository of generator information, there will be fewer errors due to out-of-date information.</t>
  </si>
  <si>
    <t>Collect information necessary to enforce Protocol 6.10.9 Reactive Power Supply from Generation Resources Required to Provide VSS Performance Criteria.</t>
  </si>
  <si>
    <t>Reduction in manual effort: 0.5 hours per workday</t>
  </si>
  <si>
    <t>Reduction of manual modeling workarounds (4 hours per day); avoid FTE increase in this area (3 FTE's)</t>
  </si>
  <si>
    <t>2006 Priority</t>
  </si>
  <si>
    <t>2006 Rank</t>
  </si>
  <si>
    <t>2005 Priority</t>
  </si>
  <si>
    <t>2005 Rank</t>
  </si>
  <si>
    <t>Status</t>
  </si>
  <si>
    <t>Execution</t>
  </si>
  <si>
    <t>$40M-$42M</t>
  </si>
  <si>
    <t>To enhance the physical security of the TCC and the blue building.</t>
  </si>
  <si>
    <t>Implement Network Intrusion Detection and Intrusion Protection Systems into the ERCOT network at the perimeter and internal network layers.</t>
  </si>
  <si>
    <t>Automate much of the "data gathering" piece of credit monitoring that is currently done manually using Excel spreadsheets.</t>
  </si>
  <si>
    <t>Replace manual Excel time tracking with online Lawson entry system for ERCOT employee time reporting</t>
  </si>
  <si>
    <t>Diaz</t>
  </si>
  <si>
    <t>Pena</t>
  </si>
  <si>
    <t>Senters</t>
  </si>
  <si>
    <t>Abad</t>
  </si>
  <si>
    <t>Wilkinson</t>
  </si>
  <si>
    <t>Troxtell</t>
  </si>
  <si>
    <t>Raina</t>
  </si>
  <si>
    <t>Blatchford</t>
  </si>
  <si>
    <t>Robinson</t>
  </si>
  <si>
    <t>Prince</t>
  </si>
  <si>
    <t>Thomas</t>
  </si>
  <si>
    <t>Haynes</t>
  </si>
  <si>
    <t>Massman</t>
  </si>
  <si>
    <t>Stewart-Booker</t>
  </si>
  <si>
    <t>Buckley</t>
  </si>
  <si>
    <t>Chudgar</t>
  </si>
  <si>
    <t>Segovia</t>
  </si>
  <si>
    <t>Jirasek</t>
  </si>
  <si>
    <t>Various</t>
  </si>
  <si>
    <t>This project supports: • Long-range and annual facility planning • Facility financial forecasting • Real estate acquisition and/or disposal • Work specifications, installation and space management • Architectural and engineering planning and design • New construction management and build-out • Maintenance and operations management • Telecommunications integration, security and general administrative services • Floor plans • Building and property information • Space characteristics and usage • Employee and occupancy data • Workplace assets (furniture and equipment) • Business continuity and safety information • LAN and telecom information</t>
  </si>
  <si>
    <t>Addition and optimization of data storage to meet ongoing demands</t>
  </si>
  <si>
    <t>ERCOT Outage Evaluation and Resolution (TDTWG)--Phase III</t>
  </si>
  <si>
    <t>PRR567</t>
  </si>
  <si>
    <t>Simplified Three-Part Bidding for Ancillary Services</t>
  </si>
  <si>
    <t>New</t>
  </si>
  <si>
    <t>PRR598</t>
  </si>
  <si>
    <t>Extension of Credit Against OOM Start Up</t>
  </si>
  <si>
    <t>BoD 11/15/2005</t>
  </si>
  <si>
    <t>PRR601</t>
  </si>
  <si>
    <t>15 Minute Ramping for BES and Base Power Schedule</t>
  </si>
  <si>
    <t>TDSP to TDSP Transition Process</t>
  </si>
  <si>
    <t>TAC 11/3/2005</t>
  </si>
  <si>
    <t>PRR602</t>
  </si>
  <si>
    <t>Ancillary Service Obligation for DC Tie Exports</t>
  </si>
  <si>
    <t>60001_01</t>
  </si>
  <si>
    <t>60002_01</t>
  </si>
  <si>
    <t>60003_01</t>
  </si>
  <si>
    <t>60004_01</t>
  </si>
  <si>
    <t>60005_01</t>
  </si>
  <si>
    <t>40103_01</t>
  </si>
  <si>
    <t>60007_01</t>
  </si>
  <si>
    <t>60008_01</t>
  </si>
  <si>
    <t>60009_01</t>
  </si>
  <si>
    <t>60010_01</t>
  </si>
  <si>
    <t>60011_01</t>
  </si>
  <si>
    <t>60013_01</t>
  </si>
  <si>
    <t>60012_01</t>
  </si>
  <si>
    <t>60014_01</t>
  </si>
  <si>
    <t>50111_01</t>
  </si>
  <si>
    <t>60015_01</t>
  </si>
  <si>
    <t>50018_01</t>
  </si>
  <si>
    <t>60016_01</t>
  </si>
  <si>
    <t>50059_01</t>
  </si>
  <si>
    <t>50060_01</t>
  </si>
  <si>
    <t>50061_01</t>
  </si>
  <si>
    <t>50088_01</t>
  </si>
  <si>
    <t>50052_01</t>
  </si>
  <si>
    <t>60017_01</t>
  </si>
  <si>
    <t>60018_01</t>
  </si>
  <si>
    <t>50083_01</t>
  </si>
  <si>
    <t>60019_01</t>
  </si>
  <si>
    <t>50065_01</t>
  </si>
  <si>
    <t>60020_01</t>
  </si>
  <si>
    <t>60021_01</t>
  </si>
  <si>
    <t>50039_01</t>
  </si>
  <si>
    <t>40038_01</t>
  </si>
  <si>
    <t>60022_01</t>
  </si>
  <si>
    <t>50150_01</t>
  </si>
  <si>
    <t>60024_01</t>
  </si>
  <si>
    <t>60025_01</t>
  </si>
  <si>
    <t>60026_01</t>
  </si>
  <si>
    <t>30073_01</t>
  </si>
  <si>
    <t>60027_01</t>
  </si>
  <si>
    <t>60028_01</t>
  </si>
  <si>
    <t>60029_01</t>
  </si>
  <si>
    <t>60030_01</t>
  </si>
  <si>
    <t>60031_01</t>
  </si>
  <si>
    <t>60032_01</t>
  </si>
  <si>
    <t>50048_01</t>
  </si>
  <si>
    <t>60033_01</t>
  </si>
  <si>
    <t>60034_01</t>
  </si>
  <si>
    <t>60035_01</t>
  </si>
  <si>
    <t>40087_01</t>
  </si>
  <si>
    <t>50038_01</t>
  </si>
  <si>
    <t>40091_01</t>
  </si>
  <si>
    <t>60036_01</t>
  </si>
  <si>
    <t>40085_01</t>
  </si>
  <si>
    <t>60037_01</t>
  </si>
  <si>
    <t>50071_01</t>
  </si>
  <si>
    <t>60038_01</t>
  </si>
  <si>
    <t>60040_01</t>
  </si>
  <si>
    <t>60041_01</t>
  </si>
  <si>
    <t>50091_01</t>
  </si>
  <si>
    <t>50107_01</t>
  </si>
  <si>
    <t>60042_01</t>
  </si>
  <si>
    <t>30056_01</t>
  </si>
  <si>
    <t>40029_01</t>
  </si>
  <si>
    <t>60043_01</t>
  </si>
  <si>
    <t>50056_01</t>
  </si>
  <si>
    <t>60044_01</t>
  </si>
  <si>
    <t>60045_01</t>
  </si>
  <si>
    <t>60046_01</t>
  </si>
  <si>
    <t>60047_01</t>
  </si>
  <si>
    <t>50106_01</t>
  </si>
  <si>
    <t>60048_01</t>
  </si>
  <si>
    <t>50051_01</t>
  </si>
  <si>
    <t>60049_01</t>
  </si>
  <si>
    <t>60050_01</t>
  </si>
  <si>
    <t>30032_01</t>
  </si>
  <si>
    <t>60051_01</t>
  </si>
  <si>
    <t>50115_01</t>
  </si>
  <si>
    <t>50093_01</t>
  </si>
  <si>
    <t>50098_01</t>
  </si>
  <si>
    <t>50077_01</t>
  </si>
  <si>
    <t>60052_01</t>
  </si>
  <si>
    <t>50055_01</t>
  </si>
  <si>
    <t>60053_01</t>
  </si>
  <si>
    <t>60054_01</t>
  </si>
  <si>
    <t>60055_01</t>
  </si>
  <si>
    <t>60056_01</t>
  </si>
  <si>
    <t>60057_01</t>
  </si>
  <si>
    <t>60058_01</t>
  </si>
  <si>
    <t>60059_01</t>
  </si>
  <si>
    <t>50070_01</t>
  </si>
  <si>
    <t>60060_01</t>
  </si>
  <si>
    <t>60061_01</t>
  </si>
  <si>
    <t>20126_01</t>
  </si>
  <si>
    <t>50058_01</t>
  </si>
  <si>
    <t>40082_01</t>
  </si>
  <si>
    <t>60062_01</t>
  </si>
  <si>
    <t>60063_01</t>
  </si>
  <si>
    <t>50105_01</t>
  </si>
  <si>
    <t>60064_01</t>
  </si>
  <si>
    <t>50057_01</t>
  </si>
  <si>
    <t>60065_01</t>
  </si>
  <si>
    <t>60066_01</t>
  </si>
  <si>
    <t>60067_01</t>
  </si>
  <si>
    <t>50103_01</t>
  </si>
  <si>
    <t>30193_01</t>
  </si>
  <si>
    <t>60068_01</t>
  </si>
  <si>
    <t>60069_01</t>
  </si>
  <si>
    <t>50095_01</t>
  </si>
  <si>
    <t>60070_01</t>
  </si>
  <si>
    <t>50062_01</t>
  </si>
  <si>
    <t>60071_01</t>
  </si>
  <si>
    <t>50082_01</t>
  </si>
  <si>
    <t>30022_01</t>
  </si>
  <si>
    <t>50100_01</t>
  </si>
  <si>
    <t>30103_01</t>
  </si>
  <si>
    <t>40056_01</t>
  </si>
  <si>
    <t>This project will provide the following capabilities:
 Increased Automation of the current EMMS database load procedures. 
 Increased Automation of the current EMMS Site Failover procedures. 
 Monitoring processes and alarming.</t>
  </si>
  <si>
    <t>Add automation to the existing process of providing Ancillary Service Qualification testing.</t>
  </si>
  <si>
    <t>This project will address the upgrade of two important software applications to the business users: 1) Open Access Gateway applications upgrade; 2) 2. OSI-soft Historian upgrade</t>
  </si>
  <si>
    <t>Provide the Market Participants with capability to encrypt and authenticate data transfer using Inter Control Center Protocol (ICCP)</t>
  </si>
  <si>
    <t>Mass Customer Transition</t>
  </si>
  <si>
    <t>$4M-$6M</t>
  </si>
  <si>
    <t>TAC 9/9/2004</t>
  </si>
  <si>
    <t>TAC 8/8/2002</t>
  </si>
  <si>
    <t>BOD 7/8/2004</t>
  </si>
  <si>
    <t>BoD 7/19/2005</t>
  </si>
  <si>
    <t>BOD 2/17/2004</t>
  </si>
  <si>
    <t>BOD 5/21/2002</t>
  </si>
  <si>
    <t>BOD 1/15/2002</t>
  </si>
  <si>
    <t>BOD 06/15/2004</t>
  </si>
  <si>
    <t>01/22/03 (342), 12/17/02 (359), 08/19/03 (413), 08/19/03 (422), 04/20/04 (485) BOD</t>
  </si>
  <si>
    <t>BoD 02/16/2005</t>
  </si>
  <si>
    <t>BoD 04/19/2005</t>
  </si>
  <si>
    <t>BOD 11/18/2003</t>
  </si>
  <si>
    <t>BOD 5/20/2003</t>
  </si>
  <si>
    <t>BOD 02/17/2004</t>
  </si>
  <si>
    <t>BOD 3/19/2002</t>
  </si>
  <si>
    <t>BOD 5/18/2004</t>
  </si>
  <si>
    <t>BOD 12/16/2003</t>
  </si>
  <si>
    <t>Sub-project 50001_03 asks for the creation of an ad-hoc reporting piece for the new (not yet in place, to be created as part of EMMS Release 4) Replacement Reserves Market</t>
  </si>
  <si>
    <t>The EDW will minimize the necessity for PUCT and ERCOT users to manually manipulate data for reporting, thereby improving the consistency and accuracy of ERCOT reports. It will serve as the logical foundation for all extracting and reporting.</t>
  </si>
  <si>
    <t>ERCOT.com Secured Area</t>
  </si>
  <si>
    <t>Topology Estimation System  (Phase2 and 3)</t>
  </si>
  <si>
    <t>50135_01</t>
  </si>
  <si>
    <t>DC Tie Automation</t>
  </si>
  <si>
    <t>DC Tie Scheduling for South</t>
  </si>
  <si>
    <t>50134_01</t>
  </si>
  <si>
    <t>Schrader / Hinsley</t>
  </si>
  <si>
    <t>Brenton / Johnson</t>
  </si>
  <si>
    <t>Brenton</t>
  </si>
  <si>
    <t>EDW Lodestar Decommission</t>
  </si>
  <si>
    <t>EDW EMMS Decommission</t>
  </si>
  <si>
    <t>TCC2 Buildout 2nd Floor SW</t>
  </si>
  <si>
    <t>Next Available Project Number</t>
  </si>
  <si>
    <t>Administration of Enrollment Notifications</t>
  </si>
  <si>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</si>
  <si>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Estimated Meter Read Data</t>
  </si>
  <si>
    <t>50108_01</t>
  </si>
  <si>
    <t>30034_01</t>
  </si>
  <si>
    <t>50046_01</t>
  </si>
  <si>
    <t>30039_01</t>
  </si>
  <si>
    <t>40057_01</t>
  </si>
  <si>
    <t>30132_01</t>
  </si>
  <si>
    <t>50110_01</t>
  </si>
  <si>
    <t>50120_01</t>
  </si>
  <si>
    <t>30191_01</t>
  </si>
  <si>
    <t>60072_01</t>
  </si>
  <si>
    <t>60073_01</t>
  </si>
  <si>
    <t>60074_01</t>
  </si>
  <si>
    <t>PRR619</t>
  </si>
  <si>
    <t>Reduction in balancing energy cost due to improvement in offset value</t>
  </si>
  <si>
    <t>Increase automation of tasks in EMMS Production Support (0.5 FTE savings)</t>
  </si>
  <si>
    <t>Intangible benefits: Supports NERC Standards and Reporting requirements; increases accuracy of reportable frequency disturbance events data; provides sub-second accuracy data for monitoring LAAR, under-frequency load shed, and system frequency response.</t>
  </si>
  <si>
    <t>Intangible benefit: Upgrades to OSI PI and OAG will bring us back to versions supported by our vendors</t>
  </si>
  <si>
    <t>Market benefit: Create efficiencies in information retrieval (1 hour per workday savings for all Market Participants)</t>
  </si>
  <si>
    <t>Enhance asset management reporting; automate key business processes (6 hours per workday)</t>
  </si>
  <si>
    <t>Intangible benefit: Provide improved assurance that fraud is not being perpetrated throughout the organization</t>
  </si>
  <si>
    <t>Dependent on nature of SIR enhancements</t>
  </si>
  <si>
    <t>Reduce unnecessary congestion management costs due to modeling error - 2 incidents per year at a cost of $250,000 per incident</t>
  </si>
  <si>
    <t>TBD</t>
  </si>
  <si>
    <t>Addressing power and cooling limitations will allow ERCOT to continue to effectively support ongoing operations and additional capital projecte requirements</t>
  </si>
  <si>
    <t>Production Storage</t>
  </si>
  <si>
    <t>2006 Project Prioritization - PUCT, Market and ERCOT Projects</t>
  </si>
  <si>
    <t>Used to capture the cost of projects above the cutline that haven't started in the summary totals at the bottom of the PPL</t>
  </si>
  <si>
    <t>Display ERCOT total aggregated balancing energy deployment, total aggregated responsive deployment, total aggregated non-spin deployment, ERCOT SCE and ERCOT responsive reserve on the ERCOT public website</t>
  </si>
  <si>
    <t>Display ERCOT Deployments</t>
  </si>
  <si>
    <t>Build interface to existing Market Certification environment
This option involves building automation and an integrated user interface to the existing market certification environment.</t>
  </si>
  <si>
    <t>Automated Retail Transaction Verification</t>
  </si>
  <si>
    <t>Provide CR’s with an on-demand extract capability to retrieve CSA (Continuous Service Agreement) data for their DUNS via the ERCOT Portal</t>
  </si>
  <si>
    <t>CSA Report for CRs</t>
  </si>
  <si>
    <t>40066_04</t>
  </si>
  <si>
    <t>50033_02</t>
  </si>
  <si>
    <t>40042_06</t>
  </si>
  <si>
    <t>50001_04</t>
  </si>
  <si>
    <t>The REC program has been in operation for almost 4 years, and the technology roadmap has deviated from Microsoft tools.  Currently, the REC program is written in ASP.  In order to efficiently continue support of this application, it will need to be ported to Java in line with ERCOT's technology roadmap.</t>
  </si>
  <si>
    <t>The Settlement system shall automate receiving and calculating URC charges based on imported RPP data cuts.  Also, OOME down shall be calculated using RPP data in lieu of Resource Plan data for units opt for RPP.  This project will automate the manual processes currently performed by ERCOT Settlements team (Option A on the Impact Analysis)</t>
  </si>
  <si>
    <t>Maintain efficiency, and reliability of the LodeStar application to enable ERCOT to meet Energy Aggregation and Billing &amp; Settlements business needs</t>
  </si>
  <si>
    <t>Re-Write of Inbound 867 maps to Increase Efficiency, Reliability and Stability of ERCOT transaction data processing</t>
  </si>
  <si>
    <t xml:space="preserve">Remove all of the MPDB.conf files in the MB/PF systems and consolidate all of the configurations into a single table.  The complexity of adding new MP to the system must be reduced in order to remove the number of errors that are encountered when adding / modifying MP information. </t>
  </si>
  <si>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</si>
  <si>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Enhancement to FasTrak Tools</t>
  </si>
  <si>
    <t>Restructure Windows forest under ercot.com domain as an implementation of best practices.  This project should result in one Windows Domain with proper trusted relationships among the environments.</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</si>
  <si>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</si>
  <si>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To automate as much as possible the current manual processes that consume considerable ERCOT resources in managing and accounting for energy flow across the DC Ties. To provide the ERCOT System Operator with a tool to properly schedule transactions across the DC Ties with Mexico.</t>
  </si>
  <si>
    <t>CO 2006 Budget = $1,468,000</t>
  </si>
  <si>
    <t>IO 2006 Budget = $6,694,000</t>
  </si>
  <si>
    <t>MO 2006 Budget = $2,444,000</t>
  </si>
  <si>
    <t>RO 2006 Budget = $6,751,000</t>
  </si>
  <si>
    <t>SO 2006 Budget = $7,643,000</t>
  </si>
  <si>
    <t>$6M-$8M</t>
  </si>
  <si>
    <t>$26M-$28M</t>
  </si>
  <si>
    <t>$48M-$50M</t>
  </si>
  <si>
    <t xml:space="preserve">With this additional software application functionality added to the SE environment the accuracy and reliability of the SE solution will be improved leading to increased accuracy of all downstream real-time sequence processes. </t>
  </si>
  <si>
    <t xml:space="preserve">The proposed functionality will automate the Availability/Delivery plan interaction between ERCOT and QSE and provide an interface to run the reliability study that uses the RPRS Market Clearing engine. The requriements were already gathered during Release 4 planning.  External effort is for any AREVA  work. </t>
  </si>
  <si>
    <t xml:space="preserve">This project will add deferred requirements to the R4 delivered case comparision capability. Some of the deferred requirements are, The ability to compare fields on multi-dimensional tables, The ability to compare fields on records that have no key field, The ability to compare something other than all of the fields in a database is very useful. It would be ideal if a dedicated comparison attribute was added to the Habitat database schema.  This field would exist for the exclusive use of the comparison tool and would allow developers to flag fields of interest from a comparison perspective and eliminate the overloading of the MODELING field. </t>
  </si>
  <si>
    <t>This project consists of three distinct enhancements: 1) Offset Spreadsheet Replacement; 2) Constraint Entry Check/Validation; 3) Transmission Security Spreadsheet</t>
  </si>
  <si>
    <t>PRR548</t>
  </si>
  <si>
    <t>2005 SIR Enhancements (ETS/DA/DW/TS/CARR/Portal)</t>
  </si>
  <si>
    <t>Market Notice of LaaR Proration</t>
  </si>
  <si>
    <t>PRR558</t>
  </si>
  <si>
    <t>ACC Data Center Power &amp; Cooling</t>
  </si>
  <si>
    <t>Enhancements to SCR727 - Market Access</t>
  </si>
  <si>
    <t>Enhancements to SCR727 - Market Enhancements</t>
  </si>
  <si>
    <t>50024_01</t>
  </si>
  <si>
    <t>50024_02</t>
  </si>
  <si>
    <t>Improvements to VSA/DSA - Phase II</t>
  </si>
  <si>
    <t>Cancelled</t>
  </si>
  <si>
    <t>Not Yet Started</t>
  </si>
  <si>
    <t xml:space="preserve"> 2006 Running Range</t>
  </si>
  <si>
    <t>2006 Budget Range</t>
  </si>
  <si>
    <t>From CBA (work in progress)</t>
  </si>
  <si>
    <t>$2M-$4M</t>
  </si>
  <si>
    <t>$20M-$22M</t>
  </si>
  <si>
    <t>The Network Group currently maintains several hubs and switches that can be consolidated in to a single chassis switch. Provisioning will call for two in Austin and two in Taylor. Most of these devices are obsolete and end-of-life.</t>
  </si>
  <si>
    <t xml:space="preserve">Separation of CORP Servers from Workstation Envrionment. This will provide for a more secure and segmented environment. </t>
  </si>
  <si>
    <t>Reduce the amount of time required to disable infected hosts on the ERCOT Corporate network.</t>
  </si>
  <si>
    <t>Vendor and Contract Management</t>
  </si>
  <si>
    <t>Operational readiness for potential black start event</t>
  </si>
  <si>
    <t>To be deleted</t>
  </si>
  <si>
    <t>Increased efficiency in performing data restores and refreshing test environments.  Savings in tape cartridges ($120k per year).  Eliminates risk of unrecoverable data due to tape error.</t>
  </si>
  <si>
    <t>Expected efficiency gain of 32% on current application interface development time.  Reduced need for data center expansion due to consolidation of application interface activities in a common architecture.</t>
  </si>
  <si>
    <t>Enable consistent and efficient reporting for the PUCT, ERCOT, and, eventually, MPs.  This project will roll out a third set of Business Intelligence (BI) components per the PUCT's requests.</t>
  </si>
  <si>
    <t>Create and install a display in the Operations Market Analyst Interface to display all QSE ancillary services resources and obligations based on A/S requirements, A/S schedules entered and A/S awards.  This functionality is needed to allow Operations to ascertain which QSEs have changed or are deficient in their A/S schedules.</t>
  </si>
  <si>
    <t>To reduce the computational time in the calculation of the OSF tool to less than 5 minutes; thereby increasing efficiency and productivity within Outage Coordination.</t>
  </si>
  <si>
    <t>(1) Improve Protocol violation creation accuracy and efficiency.  (2) Enable Routing, Approval, Trnasmittal of Notifications and Status tracking to Stakeholders.  (3) Archive all Vilation Transmittals, Dates Sent, Dates Received, and Dates Resolved and provide reporting capability per Market Participant.  (4) Provide a "tickler" function for alerting compliance and Operations shift supervisor of overdue responses.  (5) Enable coordinated and responsive updates to the system regarding protocol references,  violation per protocol reference, assigned client rep, and MP contact person.</t>
  </si>
  <si>
    <t>PRR342 PRR359 PRR413 PRR422 PRR485</t>
  </si>
  <si>
    <t>Business has the following objectives with the implementation of this project: (1) Provide improved reliability by mitigating risk associated with model delays or premature implementations. (2) Provide an improved timeline and data management flow for modeling transmission grid modifications. (3) Improves the Market by providing predictable, consistent, and efficient implementation of transmission grid modifications. (4) Timely accurate modeling provided would promote improved Ancillary Service management. (5) Improve the accuracy of the Operation model.</t>
  </si>
  <si>
    <t xml:space="preserve">Ensure delivery of key service metrics, ensure growth and capital efforts are adequately forecasted, and stimulate continuous improvement for data center capacity management. </t>
  </si>
  <si>
    <t xml:space="preserve">Windows and Jrun environment has proven problematic.  Jrun will end of life next year (complete product), and Windows for DMZ applications is being decommissioned.  </t>
  </si>
  <si>
    <t>To remediate potential drainage problems and reduce/eliminate water migration underneath the foundation of the MET Center facility.</t>
  </si>
  <si>
    <t>Transition PUCT, ERCOT, and MP reporting to the EDW EMMS ODS</t>
  </si>
  <si>
    <t>To migrate the Generation, Load, Settlements &amp; Billing, and Shadow Pricing extracts from the Data Archive to the ODS (Operational Data Store).</t>
  </si>
  <si>
    <t>1.0a</t>
  </si>
  <si>
    <t>1.0b</t>
  </si>
  <si>
    <t>RMGRR26</t>
  </si>
  <si>
    <t>EDW EMMS Extracts</t>
  </si>
  <si>
    <t>Commercial Apps - Calendar Consolidation</t>
  </si>
  <si>
    <t>Enable consistent and efficient reporting for the PUCT, ERCOT, and eventually, MPs.  Implementation of the BI Tool will enable users to translate business questions into optimized queries.</t>
  </si>
  <si>
    <t>This project will install and implement the MV-90 software upgrade that was purchased in 2005.  Support of the current product version ends in 2007.</t>
  </si>
  <si>
    <t>This project will implement the EAA and CRC DC Tie accounting tasks that are currently being performed manually for settlement.  It is recommended to work this project with the Package 1 component although some automation may be achieved without it.</t>
  </si>
  <si>
    <t>To implement RO-SIR enhancements using internal ERCOT resources</t>
  </si>
  <si>
    <t>EDW BI Reporting Tool</t>
  </si>
  <si>
    <t>Altiris DC Implementation</t>
  </si>
  <si>
    <t>Lodestar Extracts</t>
  </si>
  <si>
    <t>Collateral Calculation</t>
  </si>
  <si>
    <t>Lawson SIR - Time Tracking</t>
  </si>
  <si>
    <t>SOA Extend Footprint</t>
  </si>
  <si>
    <t>Enhance Digital Certificate Program</t>
  </si>
  <si>
    <t>Network Model Management System (NMMS)</t>
  </si>
  <si>
    <t>Risk Management (incl Security Auditing and Monitoring SW)</t>
  </si>
  <si>
    <t>SCE Performance and Monitoring</t>
  </si>
  <si>
    <t>DC Tie Automation (Pk2 Only)</t>
  </si>
  <si>
    <t>Host Intrusion Detection System</t>
  </si>
  <si>
    <t>EDW Siebel Transition</t>
  </si>
  <si>
    <t>Deliver new MOMS ISR functionality needed by the PUCT</t>
  </si>
  <si>
    <t xml:space="preserve">Implement enhancements to MOMS (Market Oversight and Monitoring System) relating to Study Market Clearing Engines.  </t>
  </si>
  <si>
    <t>Subproject to provide market access to SCR727 data</t>
  </si>
  <si>
    <t>Subproject to provide market-requested enhancements to SCR727 data extract</t>
  </si>
  <si>
    <t>Framework project that will provide additional secured access to information by the PUCT and the Market.</t>
  </si>
  <si>
    <t>Increase the number of seats for the Study Market Clearing Engines (used by the PUCT for market monitoring) from two to unlimited.</t>
  </si>
  <si>
    <t>Roll out first wave of data marts in the next generation data warehouse environment.</t>
  </si>
  <si>
    <t>Response to an audit finding that suggests certain enhancements relating to e-mail security.</t>
  </si>
  <si>
    <t>Automate key internal business functions with a business process management tool.</t>
  </si>
  <si>
    <t>Creates a common data repository for various issues that are currently tracked separately</t>
  </si>
  <si>
    <t>Provide enhanced access to both Siebel and Lodestar data via web services.</t>
  </si>
  <si>
    <t>Provide enhanced access to Lodestar data via web services.</t>
  </si>
  <si>
    <t>Closing</t>
  </si>
  <si>
    <t>EDW EAI Transition (inc. PaperFree &amp; NAESB)</t>
  </si>
  <si>
    <t>Lodestar 4.0 Upgrade</t>
  </si>
  <si>
    <t>To implement changes to retail transactions as identified by TX SET in support of the RMS directed Task Forces, DNP, TITF, and 810/867/824 Workgroup for the Texas Electric Retail Market…
1. Support the MOU/EC entrance, 
2. Disconnect for Non-Pay process, 
3. Communication of additional billing determinants to the ERCOT's Electric Retail Market</t>
  </si>
  <si>
    <t>Provide additional information for an ESI ID to include Station ID, Power Region, Premise Type, status (active/de-energized/inactive) for an ESI ID. In addition, advise if there is a pending Move In/Move Out for the ESI ID.</t>
  </si>
  <si>
    <t>When a generation unit receives an OOME instruction that would force it off-line, ERCOT must provide OOME instructions until the unit was scheduled to come off-line, or an OOMC instruction when the unit is requested to return.</t>
  </si>
  <si>
    <t>OOME Off-line</t>
  </si>
  <si>
    <t>Extend the Cooling capacity in the Austin Datacenter.  This project included the installation of 2-30ton units and the supporting controls to manage the expanded cooling capabilities.</t>
  </si>
  <si>
    <r>
      <t>v</t>
    </r>
    <r>
      <rPr>
        <sz val="9"/>
        <color indexed="8"/>
        <rFont val="Arial"/>
        <family val="0"/>
      </rPr>
      <t xml:space="preserve">This project replaces the SBC telecommunications infrastructure between Austin and Taylor that is used for SAN DR replication and network communications. The project significantly reduces ERCOT's long term O&amp;M costs for these services. The replacement network will be comprised of AT&amp;T and Alpheus fiber plus Cisco electronics. </t>
    </r>
  </si>
  <si>
    <t>Introduce new EMC Connectrix to mitigate the lack of SAN ports and the inability to provision more SAN-attached hardware.</t>
  </si>
  <si>
    <t>Benefits Data Transmission</t>
  </si>
  <si>
    <t>Switch Consolidation</t>
  </si>
  <si>
    <t>Security Camera Enhancements</t>
  </si>
  <si>
    <t xml:space="preserve">Satellite Communications for Black Start suppliers </t>
  </si>
  <si>
    <t>Alcatel MDR8000 SNMP Upgrade</t>
  </si>
  <si>
    <t>Remodel Control Room Console Configuration</t>
  </si>
  <si>
    <t xml:space="preserve">ICCP Security Enhancements </t>
  </si>
  <si>
    <t>Web based ERCOT 101 training</t>
  </si>
  <si>
    <t>Uninstructed Deviation Calc for Uncontrollable Renewable Resource</t>
  </si>
  <si>
    <t>Outage Coordination Statistical Reports</t>
  </si>
  <si>
    <t>Integrated MW Telemetry Validation Against EPS Meter Readings</t>
  </si>
  <si>
    <t>System Engineering Metrics</t>
  </si>
  <si>
    <t>Voltage/Reactive Compliance Management Database</t>
  </si>
  <si>
    <t>TCC Modular Storage/Additional Office Space</t>
  </si>
  <si>
    <t>SIR Tool Replacement</t>
  </si>
  <si>
    <t>Console Operations Area</t>
  </si>
  <si>
    <t>Project Portfolio Management System</t>
  </si>
  <si>
    <t>Name to DUNS conversion</t>
  </si>
  <si>
    <t>Unit Testing - Electronic Submittal via Web</t>
  </si>
  <si>
    <t>This is a change to the method for creating Load Profiles allowing for the use of lagged dynamic samples for new profiles adopted subsequent to market open.</t>
  </si>
  <si>
    <t>Use of Lagged Dynamic Samples for New Load Profiles</t>
  </si>
  <si>
    <t>This project will replace ERCOT’s current batch job scheduling software.  The current scheduling software, Maestro, experiences issues outlined below:
• Maestro is currently not supported – Major upgrade required
• Maintenance cost expensive due to CPU Pricing Model
• Security Risk – passwords not encrypted
• Preventing upgrade of DBMS and Operating System
• Uses a Proprietary Database</t>
  </si>
  <si>
    <t>Reduction in current manual verification process for Backup Frequency Desk.  Avoid manual work in becoming the Scheduling Agent for additional DC Ties (dedicated Operations desk).</t>
  </si>
  <si>
    <t>Implementation of a system for reporting attacks against individual servers thereby increasing the granularity of incident monitoring and investigation.</t>
  </si>
  <si>
    <t>There is a need to expand the Taylor Data Center in order to maintain the necessary redundant capacities and provide for continued increases in storage requirements.</t>
  </si>
  <si>
    <t>The requested changes will facilitate and specify how DLC programs participate in the BUL market.</t>
  </si>
  <si>
    <t>Changes for Implementation of Direct Load Control (DLC)</t>
  </si>
  <si>
    <t>Include provisions for LaaRs to have the option to bid Responsive Reserve Service and Non-Spinning Reserve Service as a block.</t>
  </si>
  <si>
    <t>Block Bidding and Deployment of LaaRs providing Responsive Reserve Service and Non-Spinning Reserve Service</t>
  </si>
  <si>
    <t>Modify the ERCOT market clearing engine to allocate RRS to hydro units operating in synchronous condenser mode</t>
  </si>
  <si>
    <t>Unit Status Information</t>
  </si>
  <si>
    <t>Increase Number of Seats for Study Market Clearing Engines</t>
  </si>
  <si>
    <t>Enhancements to MOMS Metrics and Reports</t>
  </si>
  <si>
    <t>&lt;$2M</t>
  </si>
  <si>
    <t>$8M-$10M</t>
  </si>
  <si>
    <t>$10M-$12M</t>
  </si>
  <si>
    <t>Internal savings of 6 hours per workday performing manual limit calculations</t>
  </si>
  <si>
    <t>Establish Homogeneous storage infrastructure; Reduce storage management overhead; Improve continuity of storage related to business continuity (DR); Improve reporting accuracy and timeliness;Reduce the O&amp;M overhhaed for storage reporting</t>
  </si>
  <si>
    <t>The legacy Data Archive has design limitations that do not enable ERCOT to capture all necessary business data.  Maintenance of and development is significantly expensive. Objective: Transition PUCT, ERCOT, and MP reporting to the EDW EMMS ODS</t>
  </si>
  <si>
    <t>IT Incident Reporting</t>
  </si>
  <si>
    <t xml:space="preserve">The ability to run concurrent application tests, using equipment that will match more closely the production environment.  Create a production functional equivalent for integration, regression, and negative testing, and for User Acceptance testing, break-fix, and volume testing. </t>
  </si>
  <si>
    <t>Implement Altiris monitoring software in the Data Center Environment.  Be able to run reports on all systems against a known good configuration.  Enable comparison of two systems to one another to analyze differences between the systems for troubleshooting purposes.</t>
  </si>
  <si>
    <t>Remove the overhead and performance impact of backups on production systems to increase performance and meet the needs of current growth</t>
  </si>
  <si>
    <t>Placeholders</t>
  </si>
  <si>
    <t>Proxy Server</t>
  </si>
  <si>
    <t>60076_01</t>
  </si>
  <si>
    <t>60077_01</t>
  </si>
  <si>
    <t>TAC 9/8/2005</t>
  </si>
  <si>
    <t>Certain circumstances may arise during the course of business in the Texas retail electric market that may necessitate the transition of ESI IDs from one CR to another or one TDSP to another in quantities and on a time frame that is not completely supported by standard market transactions or business processes.  For a detailed outline of the business process and responsibility of all Entities involved in the transition, refer to the approved RMS Retail Customer Transition procedures documented in the Retail Market Guide.</t>
  </si>
  <si>
    <t>Main Sort</t>
  </si>
  <si>
    <t>To implement Public Utility Regulations as they relate to the establishment of non-discriminatory terms and conditions of retail delivery service, including delivery service to a Retail Customers provided by a transmission and distribution utility (TDU).  Certain transactions and system processes must be created and others modified to accomplish the regulatory requirements.</t>
  </si>
  <si>
    <t>Help ensure ancillary services are available at reasonable prices; deter illegal contact and anticompetitive behavior; help identify market power abuses and prevent their reoccurence; promote fair and competitive market operations; help eliminate loopholes and flaws in market design</t>
  </si>
  <si>
    <t>Significant direct cost savings and time efficiencies for CRs and TDSPs.  CBA estimates varying amounts of savings depending on size of market participant.</t>
  </si>
  <si>
    <t>Identity &amp; Access Management</t>
  </si>
  <si>
    <t>60075_01</t>
  </si>
  <si>
    <t>Red line</t>
  </si>
  <si>
    <t>Indicator</t>
  </si>
  <si>
    <t>Meaning</t>
  </si>
  <si>
    <t>Orange shading</t>
  </si>
  <si>
    <t>Recent approved change</t>
  </si>
  <si>
    <t>Fuscia shading</t>
  </si>
  <si>
    <t>Value in question (request somehow didn't agree</t>
  </si>
  <si>
    <t xml:space="preserve">       with prior values on PPL)</t>
  </si>
  <si>
    <t>Yellow shading</t>
  </si>
  <si>
    <t>Current year priority and rank</t>
  </si>
  <si>
    <t>Violet line</t>
  </si>
  <si>
    <t>Austin Test Environment</t>
  </si>
  <si>
    <t>By automating the test submittal process, human error is minimized while the speed of which the ERCOT EMMS is updated is greatly improved.  QSEs can be held more accountable for their data submittal.  An organization-wide database will also improve Planning modeling accuracy by providing the ability to use actual data rather than the current process of using nameplate data.</t>
  </si>
  <si>
    <t>Automate Resource Plan Performance Metrics (scores) generated on a daily, month-to-date, and monthly basis.</t>
  </si>
  <si>
    <t>Improve the validity and accuracy of real-time data used for state estimation, studies and other operational and market needs.</t>
  </si>
  <si>
    <t>Track NERC recommendations, Compliance audit issues, mitigation plans, investigations and correspondence to market participants.</t>
  </si>
  <si>
    <t xml:space="preserve">To acquire software for the purpose of identifying vulnerabilities within the network, operating systems and applications. Provide automated, real time capabiliteis to audit and monitor compliance with ERCOT's security infrastructure, policies, and procedures. </t>
  </si>
  <si>
    <t xml:space="preserve">Evaluate, select, and implement an automated budgeting tool that offers interconnectivity to the Lawson Accounting system.  </t>
  </si>
  <si>
    <t>To enhance the overall effectiveness of the exisitng security/access control system(s).</t>
  </si>
  <si>
    <t>To enhance physical security capabilities during times of heightened security alerts/threat levels.</t>
  </si>
  <si>
    <t>To enhance visibility of the Austin/Taylor data centers, the EMMS test lab, and the Blue building.</t>
  </si>
  <si>
    <t>Internal ERCOT benefit: increased efficiencies in Finance department and improved ease of time entry for ERCOT employees</t>
  </si>
  <si>
    <t>Improve ERCOT's ability to identify vulnerabilities associated with the network, internet-facing applications and other cyber-critical applications</t>
  </si>
  <si>
    <t>Resolves an audit finding and increases internal controls; provides more efficient reporting capabilities; increases reliability of information about vendors and vendor contracts</t>
  </si>
  <si>
    <t>Event correlation gives ERCOT the ability to identify incidents at a very early stage and mitigate damages; increased productivity of Security Operations group</t>
  </si>
  <si>
    <t>Manual monitoring of logs is impossible without either a software solution or a large number of analysts.  A software solution is recommended.</t>
  </si>
  <si>
    <t>Internal ERCOT benefit: increased efficiencies in various areas and reduced cost and risk in maintaining unsupported software</t>
  </si>
  <si>
    <t>Improved efficiency in document handling within ERCOT</t>
  </si>
  <si>
    <t>Reduction in manual effort tracking purchase orders</t>
  </si>
  <si>
    <t>Implement Lawson Process Flow to enable workflow processing within Lawson. 1) Automation of requisition approval process; 2) Email notifications to approvers when a requisition is awaiting their approval; 3) Peform the financial control of allowing only certain users to approve GL entries over a specific amount</t>
  </si>
  <si>
    <t>To implement a document management system and roll out to one or more ERCOT departments in addition to the current HR, Legal, and Finance implementation.</t>
  </si>
  <si>
    <t>Through the use of robust technology, identify, correlate and investigate possible incidents where systems were attacked directly (popularly know has hacking) or indirectly (worms, viruses and denial of service). Allow a single console system to permit the investigation of Intrusion Detection, Operating System, Application logs for event detection and analysis.</t>
  </si>
  <si>
    <t>Provide the ability to encrypt email that may contain confidential or restricted information.</t>
  </si>
  <si>
    <t xml:space="preserve">Transition reporting to the EDW Lodestar/EMMS ODS. </t>
  </si>
  <si>
    <t>Secure E-mail</t>
  </si>
  <si>
    <t>Endpoint Services - Phase II &amp; III</t>
  </si>
  <si>
    <t xml:space="preserve">Endpoint Services - Phase I </t>
  </si>
  <si>
    <t>50121_08</t>
  </si>
  <si>
    <t>50024_03</t>
  </si>
  <si>
    <t>Giuliani</t>
  </si>
  <si>
    <t>EPS Meter Data</t>
  </si>
  <si>
    <t>PRR283 PIP204</t>
  </si>
  <si>
    <t>Initiation</t>
  </si>
  <si>
    <t>RTCA Archiving</t>
  </si>
  <si>
    <t>RAP-C Modeling Enhancements</t>
  </si>
  <si>
    <t>TCR Report Enhancements Phase II</t>
  </si>
  <si>
    <t>To resolve System Investigation Requests to continue to improve system performance and remove manual workarounds that currently exist in the ERCOT Production environment.</t>
  </si>
  <si>
    <t xml:space="preserve">This project will identify the applications in ERCOT that use the entity’s name and modify those applications to allow for the future name changes without system or data impact. </t>
  </si>
  <si>
    <t>Provide backup communications via Satellite Phone between ERCOT Operations and TSPs for the purpose of coordinating Black Start procedures.  Protocols require backup communications for the purpose of Black Start coordination.</t>
  </si>
  <si>
    <t>Develop reports indicating outage statistics focused on Compliance monitoring needs.</t>
  </si>
  <si>
    <t>Priority Approval</t>
  </si>
  <si>
    <t>Project No.</t>
  </si>
  <si>
    <t>Source Doc</t>
  </si>
  <si>
    <t>Merge eight performance reports into one project
• (ER-50067) Load Forecast Performance Report
• (ER-30104) STLF and BES Offset Reports
• (ER-30025) Monitor A/S Performance &amp; Frequency Control Algorithms
• (ER-30111) Balancing Energy AS Provider Performance Report
• (ER-30086) Frequency Performance Metric Report
• (ER-40077) Graphs for Monitoring Frequency Performance
• (ER-50072) Near Miss Indicator for Capacity &amp; Energy Emergency
• (ER-50073) OOME &amp; VDI Performance Reports</t>
  </si>
  <si>
    <t>Provide real-time SCE Performance Monitoring and reporting capability for PRR525 that was approved by the ERCOT BOD.</t>
  </si>
  <si>
    <t>Provide graphical representation of system-wide connectivity. Provide ability to view all or part of the ERCOT system including powerflow. This project should provide the operator the ability to navigate easily from one station or substation to another in a one-line diagram format.</t>
  </si>
  <si>
    <t>Performance Monitoring for SCADA / State Estimator</t>
  </si>
  <si>
    <t>40015_02</t>
  </si>
  <si>
    <t>Planning</t>
  </si>
  <si>
    <t>On Hold</t>
  </si>
  <si>
    <t>EDW Business Intelligence Foundation Phase 2</t>
  </si>
  <si>
    <t>50002_02</t>
  </si>
  <si>
    <t>Enhancements to MOMS ISR - Post-R4</t>
  </si>
  <si>
    <t>Reduce congestion cost due to topology errors: 2 incidents per year at $250k each; also, faster identification of issues: 1 event per month identified 4 hours earlier (100 MW * $30 *4 * 12 months)</t>
  </si>
  <si>
    <t>Savings estimate: 0.5% of ancillary service market (0.005 * $500,000,000)</t>
  </si>
  <si>
    <t>Increased efficiencies in script creation, testing and maintenance (6 hours per day); Change migration efficiency; Improved job scheduling capabilities</t>
  </si>
  <si>
    <t>Automation of manual tasks (1 hour per workday); Allow TDSPs to select new meter types for deployment as EPS meters</t>
  </si>
  <si>
    <t>Automation of various manual aspects of DC Tie accounting (approximately 750 hours per year [1/3 FTE])</t>
  </si>
  <si>
    <t>Nightly processing speed improvement; improved data editing capabilities (0.5 hours per workday); enhanced querying capability for users (0.5 hours per workday)</t>
  </si>
  <si>
    <t>Internal ERCOT savings due to manual process reduction and reduction in project manual processes; reduction of licensing in software products replaced by TIBCO</t>
  </si>
  <si>
    <t>Estimated savings: 6 hours of maintenance per digital certificate per year</t>
  </si>
  <si>
    <t>Normalize type of data associated to business objects. Multiple business objects are using the same tables which are growing large causing performance and scalability issues.</t>
  </si>
  <si>
    <t>ESI ID Account Table Split</t>
  </si>
  <si>
    <t>EDW BI Foundation P2 - Repl Reserves Market Ad-hoc Reporting</t>
  </si>
  <si>
    <t>50001_03</t>
  </si>
  <si>
    <t>Day Ahead Procurement of LaaR for RRS</t>
  </si>
  <si>
    <t>SCR746</t>
  </si>
  <si>
    <t>Dynamic Rating Data to TO Using ICCP Link</t>
  </si>
  <si>
    <t>SCR747</t>
  </si>
  <si>
    <t>Removal of Price Administration for Zonal Congestion</t>
  </si>
  <si>
    <t>PRR599</t>
  </si>
  <si>
    <t>Notification for Mismatched Inter-QSE Schedules</t>
  </si>
  <si>
    <t>PRR613</t>
  </si>
  <si>
    <t>Replacement Reserve Under Scheduled Capacity Delineation</t>
  </si>
  <si>
    <t>BoD 9/22/05</t>
  </si>
  <si>
    <t>BoD 10/18/05</t>
  </si>
  <si>
    <t>This is a place holder for new TxSet version 2.2 for 2006</t>
  </si>
  <si>
    <t>Texas Set 2.2</t>
  </si>
  <si>
    <t xml:space="preserve">The current Protocols allow for excessive reactive dispatching on the part of TSPs without compensation to generation owners.  This PRR changes the power factor envelope from +-.95 to +-.98, and allows for payment to generators. </t>
  </si>
  <si>
    <t>Voltage Support Service</t>
  </si>
  <si>
    <t>ERCOT will provide real-time posting of Forecasted Net Zonal Energy and Actual Zonal Generation as an interim means of making a portion of the QSE data requirements available between now and the time that real-time XML</t>
  </si>
  <si>
    <t>Zone Forecast and Actual Generation</t>
  </si>
  <si>
    <t>Increased efficiences in development and integration time as well as end user interaction (approximately 12 hours per day)</t>
  </si>
  <si>
    <t>Fewer ad hoc data requests (4 hours per workday), less production support of data archive (4 hours per workday), improved daily research of Siebel service order changes (8 hours per workday)</t>
  </si>
  <si>
    <t>60006_01</t>
  </si>
  <si>
    <t>ERCOT Outage Evaluation and Resolution (TDTWG)--Phases I and II</t>
  </si>
  <si>
    <t>60006_02</t>
  </si>
  <si>
    <t>Jones</t>
  </si>
  <si>
    <t>Tamby</t>
  </si>
  <si>
    <t>Saathoff</t>
  </si>
  <si>
    <t>Gruber</t>
  </si>
  <si>
    <t>Egger</t>
  </si>
  <si>
    <t>Guiliani</t>
  </si>
  <si>
    <t>Hancock</t>
  </si>
  <si>
    <t>Grendel</t>
  </si>
  <si>
    <t>Johnson</t>
  </si>
  <si>
    <t>Farley</t>
  </si>
  <si>
    <t>Myers</t>
  </si>
  <si>
    <t>Hinsley</t>
  </si>
  <si>
    <t>Chase</t>
  </si>
  <si>
    <t>Yager</t>
  </si>
  <si>
    <t>Stewart</t>
  </si>
  <si>
    <t>Bowman</t>
  </si>
  <si>
    <t>Petterson</t>
  </si>
  <si>
    <t>Day</t>
  </si>
  <si>
    <t>Connell</t>
  </si>
  <si>
    <t>Byone</t>
  </si>
  <si>
    <t>Petoskey</t>
  </si>
  <si>
    <t>Schrader</t>
  </si>
  <si>
    <t>Hinson</t>
  </si>
  <si>
    <t>ERCOT Sponsor</t>
  </si>
  <si>
    <t>ERCOT Business Owner</t>
  </si>
  <si>
    <t>Project Manager</t>
  </si>
  <si>
    <t>Improved reporting and analysis efficiency (7 hours per workday); Improved development efficiencies (16 hours per workday)</t>
  </si>
  <si>
    <t>Market benefit: fewer D2D and DEV FasTrak issues (8 hours per workday for 25 CRs)</t>
  </si>
  <si>
    <t>Continued maintenance activites in support of ERCOT's infrastructure</t>
  </si>
  <si>
    <t>Estimated reduction of double circuit base congestion (10% * $15,000,000)</t>
  </si>
  <si>
    <t>Re-Write of Inbound 814 XML maps to Increase Efficiency, Reliability and Stability of ERCOT transaction data processing.</t>
  </si>
  <si>
    <t>Change the Paper Free application system to utilize DUNS numbers as opposed to Market Participant company names.</t>
  </si>
  <si>
    <t>CO Capability</t>
  </si>
  <si>
    <t>IO Capability</t>
  </si>
  <si>
    <t>MO Capability</t>
  </si>
  <si>
    <t>RO Capability</t>
  </si>
  <si>
    <t>SO Capability</t>
  </si>
  <si>
    <t>04/20/04 (492); 07/20/04 (515)  BOD</t>
  </si>
  <si>
    <t xml:space="preserve">BoD 12/13/05 </t>
  </si>
  <si>
    <t>BoD 2/21/06</t>
  </si>
  <si>
    <t>BoD 9/20/2005</t>
  </si>
  <si>
    <t>BoD 8/16/2005</t>
  </si>
  <si>
    <t>BoD 10/21/2003</t>
  </si>
  <si>
    <t>BoD 9/21/2004</t>
  </si>
  <si>
    <t>TAC Rejected 11/3/05</t>
  </si>
  <si>
    <t>BoD 8/19/2005</t>
  </si>
  <si>
    <t>TAC 9/28/2005</t>
  </si>
  <si>
    <t>BoD 6/19/2001</t>
  </si>
  <si>
    <t>PRS 10/27/2005  (Withdrawn)</t>
  </si>
  <si>
    <t>BoD 12/13/05</t>
  </si>
  <si>
    <t>BoD Rejected 2/21/2006</t>
  </si>
  <si>
    <t xml:space="preserve"> BOD 10/15/2002</t>
  </si>
  <si>
    <t>"Not Yet Started" Status</t>
  </si>
  <si>
    <t>vs.</t>
  </si>
  <si>
    <t>"Committee"</t>
  </si>
  <si>
    <t>"Program Area"</t>
  </si>
  <si>
    <t>"Committee" is the entity of origin of a project</t>
  </si>
  <si>
    <t>"Program Area" is the ERCOT team that is responsible for delivering the project</t>
  </si>
  <si>
    <t>(i.e. CO, IO, MO, RO or SO)</t>
  </si>
  <si>
    <t>Other Definitions</t>
  </si>
  <si>
    <t>$42M-$44M</t>
  </si>
  <si>
    <t>$60M-$70M</t>
  </si>
  <si>
    <t>$70M-$80M</t>
  </si>
  <si>
    <t>Change the Paper Free application system to log all ANSI records to TRLOG and to log all TXSET records to a new table which will better support current and future business needs.</t>
  </si>
  <si>
    <t>Reduction of support costs of over 50% (10 hours per day to 4 hours per day)</t>
  </si>
  <si>
    <t>Market benefit: 10 minutes of savings per day per Market Participant due to optimized data access.</t>
  </si>
  <si>
    <t>PRR492 PRR515</t>
  </si>
  <si>
    <t>Congestion Management Reports</t>
  </si>
  <si>
    <t>Near Miss Indicator IROL/SOL (Informational Reporting Indicator for IROL/SOL)</t>
  </si>
  <si>
    <t>Overlimit Reports</t>
  </si>
  <si>
    <t>Overload Reports</t>
  </si>
  <si>
    <t>PRR502 OGRR149</t>
  </si>
  <si>
    <t>Aggregation of Combined Cycle Units Providing RRS</t>
  </si>
  <si>
    <t>EMMS Release R4A</t>
  </si>
  <si>
    <t>30183_01</t>
  </si>
  <si>
    <t>Critical SIRs from Implementation of SMP/EMP 2.2</t>
  </si>
  <si>
    <t>Develop single business calendar for use by all retail applications</t>
  </si>
  <si>
    <t>Reduced rework for both market and ERCOT by eliminating possibility of out of sync conditions between multiple business calendars (50 hours per year of data repair activity for CRs and TDSPs)</t>
  </si>
  <si>
    <t>ERCOT benefit: 10 minutes of time savings per ERCOT employee per day</t>
  </si>
  <si>
    <t>The objective of this project is to eliminate the daily and time consuming manual work around for calculating and posting CSC Limits and move from a day-ahead calculation to a more near real-time calculation; hence, improving the accuracy and consistency of CSC Limits and potentially greatly decreasing congestion costs.</t>
  </si>
  <si>
    <t>True cutline ($25M)</t>
  </si>
  <si>
    <t>Capability Line ($35M)</t>
  </si>
  <si>
    <t xml:space="preserve">Possible fines associated with non-compliance = $100k.  This number is estimated, and based on the assumption FERC may fine the TDSP for non-compliance considering the TDSP can not produce the data accurately. </t>
  </si>
  <si>
    <t>To implement enhancements recognized as necessary with implementation of web services (SCR740).  Estimate: 4 small changes at $50k each; 1 large change at $300k</t>
  </si>
  <si>
    <t>Changes will only be considered if they have a positive net benefit</t>
  </si>
  <si>
    <t>Internal ERCOT benefit: Savings of 5 hours per workday of manual Ancillary Services qualification testing</t>
  </si>
  <si>
    <t>Reduced manual effort in Outage Coordination (12.5 hours per workday)</t>
  </si>
  <si>
    <t>Enhance ability to make changes and enhancements to the REC program software; better align with long-term IT strategic direction.</t>
  </si>
  <si>
    <t>Topology Estimation System (Phase 1)</t>
  </si>
  <si>
    <t>Market benefit: Create efficiencies in information retrieval (0.5 hours per workday savings for QSEs, CRs and Resources)</t>
  </si>
  <si>
    <t>Internal ERCOT benefit: 10 min. time savings per employee per workday</t>
  </si>
  <si>
    <t>Market benefit: For each day that is reduced in the length of a market test flight, each MP could reduce their expenditure no the flight by 1/2 FTE for that day</t>
  </si>
  <si>
    <t>This project will provide increased efficiency and agility to the testing of Retail Market Participants.  It also provides additional reporting and produces existing reporting in a more expeditious manner.</t>
  </si>
  <si>
    <t>PRR565</t>
  </si>
  <si>
    <t>Calculation of Losses for Settlement</t>
  </si>
  <si>
    <t>Enhancements to Retail Test Website</t>
  </si>
  <si>
    <t>L* Retail POC (Proof of Concept)</t>
  </si>
  <si>
    <t>EMMS Software Upgrade - OSI PI, OAG</t>
  </si>
  <si>
    <t>Operations Support Study Environment/Disaster Recovery Test Environment</t>
  </si>
  <si>
    <t>MP Automation of Manual Cancels</t>
  </si>
  <si>
    <t>MP configuration Table</t>
  </si>
  <si>
    <t>Unified Member Account Management View</t>
  </si>
  <si>
    <t>Summary Description</t>
  </si>
  <si>
    <t>Benefit Summary</t>
  </si>
  <si>
    <t>This project will provide the capability for the outage coordinator to simultaneously study multiple planned generation outages over a time range taking into account all defined contingencies and feasible generation patterns.  The intent of this project is to automate the process of determining a feasible generation solution that would meet the system load demand and keep the flows on the transmission elements within their thermal limit, as part of the Outage Evaluation process.</t>
  </si>
  <si>
    <t>It is expected some of the framework developed for Security Constrained Power flow tool will be used in this project.  A tool is required to compute the set point voltages for all generators in the ERCOT grid such that the post contingency voltages at the transmission buses are greater than 0.95 per unit.  Calculating the generator voltage points would vastly help guard the transmission grid against voltage problems and improve the system efficiency for transferring power from one region to another region.</t>
  </si>
  <si>
    <t>SCR744</t>
  </si>
  <si>
    <t>ROS</t>
  </si>
  <si>
    <t>Settlement Disputes Extract (QSE Dispute Extract)</t>
  </si>
  <si>
    <t>Intrusion Detection/Intrusion Protection (IDS/IPS)</t>
  </si>
  <si>
    <t>Outage Scheduler View Only Access (to be included in Enhance Digitial Cert project)</t>
  </si>
  <si>
    <t>SIR enhancements - RO</t>
  </si>
  <si>
    <t>The objectives of this project are to improve operator efficiency and eliminate ergonomic concerns by redesigning the console footprint.  The improved design should minimize side-to-side movement currently required to view all of the computer monitors an operator must use to perform his/her duty. This project would provide for 8 operator positions in each control room.</t>
  </si>
  <si>
    <t>Add redundant high speed frequency recorder to ensure reliable capture of frequesncy disturbances.</t>
  </si>
  <si>
    <t>Conflicts with Test environment scheduling indicate the need for Operations Support group to be able to study conditions independent of production and test environment.  This project will provide the necessary environment.</t>
  </si>
  <si>
    <t>60078_01</t>
  </si>
  <si>
    <t>Create a map of the ERCOT DC environment including all servers in all environments, node to node, applications, Ips, System Model, RAM, Processor, HBA, FA Path and all other important information.  Some of this effort may be completed in the Austin iTest project.</t>
  </si>
  <si>
    <t>Upgrade Email system to latest version and avoid sunsetting and need for emergency migration later.  Exchange 2003 is also necessary for upgrading new software products with a dependancy on Exchange.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</si>
</sst>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s>
  <fonts count="20">
    <font>
      <sz val="10"/>
      <name val="Arial"/>
      <family val="0"/>
    </font>
    <font>
      <b/>
      <sz val="10"/>
      <name val="Arial"/>
      <family val="2"/>
    </font>
    <font>
      <sz val="10"/>
      <name val="Times New Roman"/>
      <family val="1"/>
    </font>
    <font>
      <b/>
      <i/>
      <sz val="16"/>
      <name val="Arial"/>
      <family val="2"/>
    </font>
    <font>
      <u val="single"/>
      <sz val="10"/>
      <color indexed="12"/>
      <name val="Arial"/>
      <family val="0"/>
    </font>
    <font>
      <u val="single"/>
      <sz val="10"/>
      <color indexed="36"/>
      <name val="Arial"/>
      <family val="0"/>
    </font>
    <font>
      <sz val="8"/>
      <name val="Arial"/>
      <family val="0"/>
    </font>
    <font>
      <b/>
      <sz val="8"/>
      <name val="Arial"/>
      <family val="0"/>
    </font>
    <font>
      <sz val="9"/>
      <name val="Arial"/>
      <family val="0"/>
    </font>
    <font>
      <i/>
      <sz val="8"/>
      <name val="Arial"/>
      <family val="2"/>
    </font>
    <font>
      <b/>
      <sz val="9"/>
      <name val="Arial"/>
      <family val="2"/>
    </font>
    <font>
      <i/>
      <sz val="10"/>
      <name val="Arial"/>
      <family val="2"/>
    </font>
    <font>
      <sz val="8"/>
      <name val="Tahoma"/>
      <family val="2"/>
    </font>
    <font>
      <sz val="10"/>
      <color indexed="8"/>
      <name val="Arial"/>
      <family val="0"/>
    </font>
    <font>
      <sz val="10"/>
      <color indexed="8"/>
      <name val="Times New Roman"/>
      <family val="1"/>
    </font>
    <font>
      <b/>
      <sz val="14"/>
      <name val="Arial"/>
      <family val="2"/>
    </font>
    <font>
      <sz val="9"/>
      <name val="Times New Roman"/>
      <family val="1"/>
    </font>
    <font>
      <sz val="9"/>
      <color indexed="8"/>
      <name val="Arial"/>
      <family val="0"/>
    </font>
    <font>
      <sz val="7"/>
      <name val="Small Fonts"/>
      <family val="2"/>
    </font>
    <font>
      <b/>
      <sz val="10"/>
      <color indexed="9"/>
      <name val="Arial"/>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indexed="45"/>
        <bgColor indexed="64"/>
      </patternFill>
    </fill>
    <fill>
      <patternFill patternType="solid">
        <fgColor indexed="20"/>
        <bgColor indexed="64"/>
      </patternFill>
    </fill>
    <fill>
      <patternFill patternType="solid">
        <fgColor indexed="10"/>
        <bgColor indexed="64"/>
      </patternFill>
    </fill>
  </fills>
  <borders count="21">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ck">
        <color indexed="20"/>
      </bottom>
    </border>
    <border>
      <left>
        <color indexed="63"/>
      </left>
      <right>
        <color indexed="63"/>
      </right>
      <top>
        <color indexed="63"/>
      </top>
      <bottom style="thick">
        <color indexed="10"/>
      </bottom>
    </border>
    <border>
      <left style="thin"/>
      <right style="thin"/>
      <top style="thin"/>
      <bottom style="thick">
        <color indexed="20"/>
      </bottom>
    </border>
    <border>
      <left>
        <color indexed="63"/>
      </left>
      <right>
        <color indexed="63"/>
      </right>
      <top>
        <color indexed="63"/>
      </top>
      <bottom style="thin"/>
    </border>
    <border>
      <left style="thin"/>
      <right style="thin"/>
      <top style="thin"/>
      <bottom style="thick">
        <color indexed="10"/>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ck">
        <color indexed="10"/>
      </bottom>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6" fontId="0" fillId="2"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170" fontId="8" fillId="0" borderId="1" xfId="17" applyNumberFormat="1" applyFont="1" applyBorder="1" applyAlignment="1" applyProtection="1">
      <alignment vertical="center" wrapText="1"/>
      <protection/>
    </xf>
    <xf numFmtId="170" fontId="8" fillId="0" borderId="1" xfId="17" applyNumberFormat="1" applyFont="1" applyFill="1" applyBorder="1" applyAlignment="1" applyProtection="1">
      <alignment horizontal="center" vertical="center" wrapText="1"/>
      <protection/>
    </xf>
    <xf numFmtId="170" fontId="8" fillId="0" borderId="1" xfId="17" applyNumberFormat="1" applyFont="1" applyBorder="1" applyAlignment="1" applyProtection="1">
      <alignment horizontal="center" vertical="center" wrapText="1"/>
      <protection/>
    </xf>
    <xf numFmtId="44" fontId="8" fillId="0" borderId="1" xfId="17" applyFont="1" applyBorder="1" applyAlignment="1" applyProtection="1">
      <alignment horizontal="center" vertical="center" wrapText="1"/>
      <protection/>
    </xf>
    <xf numFmtId="170" fontId="8" fillId="0" borderId="1" xfId="0" applyNumberFormat="1" applyFont="1" applyFill="1" applyBorder="1" applyAlignment="1" applyProtection="1">
      <alignment vertical="center" wrapText="1"/>
      <protection/>
    </xf>
    <xf numFmtId="44" fontId="8" fillId="0" borderId="1" xfId="17" applyFont="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166"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0" fontId="0" fillId="0" borderId="2" xfId="0" applyNumberFormat="1" applyFont="1" applyFill="1" applyBorder="1" applyAlignment="1" applyProtection="1">
      <alignment horizontal="center" vertical="center" wrapText="1"/>
      <protection/>
    </xf>
    <xf numFmtId="0" fontId="8" fillId="0" borderId="1" xfId="17" applyNumberFormat="1" applyFont="1" applyFill="1" applyBorder="1" applyAlignment="1">
      <alignment horizontal="center" vertical="center"/>
    </xf>
    <xf numFmtId="6" fontId="8" fillId="0" borderId="1" xfId="17" applyNumberFormat="1" applyFont="1" applyFill="1" applyBorder="1" applyAlignment="1">
      <alignment horizontal="center" vertical="center"/>
    </xf>
    <xf numFmtId="0" fontId="8" fillId="0" borderId="1" xfId="17"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xf>
    <xf numFmtId="166" fontId="0" fillId="2" borderId="2" xfId="0" applyNumberFormat="1" applyFont="1" applyFill="1" applyBorder="1" applyAlignment="1">
      <alignment horizontal="center" vertical="center" wrapText="1"/>
    </xf>
    <xf numFmtId="44" fontId="8" fillId="0" borderId="2" xfId="17" applyFont="1" applyBorder="1" applyAlignment="1" applyProtection="1">
      <alignment horizontal="center" vertical="center" wrapText="1"/>
      <protection/>
    </xf>
    <xf numFmtId="44" fontId="8" fillId="0" borderId="1" xfId="17" applyFont="1" applyFill="1" applyBorder="1" applyAlignment="1" applyProtection="1">
      <alignment horizontal="center" vertical="center" wrapText="1"/>
      <protection/>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2" fillId="0" borderId="1" xfId="0" applyNumberFormat="1" applyFont="1" applyFill="1" applyBorder="1" applyAlignment="1">
      <alignment vertical="center" wrapText="1"/>
    </xf>
    <xf numFmtId="0" fontId="2" fillId="0" borderId="2" xfId="0" applyFont="1" applyBorder="1" applyAlignment="1">
      <alignment vertical="center" wrapText="1"/>
    </xf>
    <xf numFmtId="170" fontId="8" fillId="0" borderId="2" xfId="17" applyNumberFormat="1" applyFont="1" applyFill="1" applyBorder="1" applyAlignment="1" applyProtection="1">
      <alignment horizontal="center" vertical="center" wrapText="1"/>
      <protection/>
    </xf>
    <xf numFmtId="170" fontId="6" fillId="0" borderId="1" xfId="17" applyNumberFormat="1" applyFont="1" applyBorder="1" applyAlignment="1" applyProtection="1">
      <alignment vertical="center" wrapText="1"/>
      <protection/>
    </xf>
    <xf numFmtId="170" fontId="6" fillId="0" borderId="1" xfId="17" applyNumberFormat="1" applyFont="1" applyFill="1" applyBorder="1" applyAlignment="1" applyProtection="1">
      <alignment vertical="center" wrapText="1"/>
      <protection/>
    </xf>
    <xf numFmtId="170" fontId="6" fillId="0" borderId="2" xfId="17" applyNumberFormat="1" applyFont="1" applyBorder="1" applyAlignment="1" applyProtection="1">
      <alignment vertical="center" wrapText="1"/>
      <protection/>
    </xf>
    <xf numFmtId="170" fontId="6" fillId="0" borderId="2" xfId="17" applyNumberFormat="1" applyFont="1" applyFill="1" applyBorder="1" applyAlignment="1" applyProtection="1">
      <alignment vertical="center" wrapText="1"/>
      <protection/>
    </xf>
    <xf numFmtId="170" fontId="6" fillId="0" borderId="0" xfId="0" applyNumberFormat="1" applyFont="1" applyAlignment="1">
      <alignment/>
    </xf>
    <xf numFmtId="0" fontId="11" fillId="0" borderId="0" xfId="0" applyFont="1" applyFill="1" applyAlignment="1">
      <alignment/>
    </xf>
    <xf numFmtId="0" fontId="3" fillId="3" borderId="3" xfId="0" applyFont="1" applyFill="1" applyBorder="1" applyAlignment="1">
      <alignment/>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NumberFormat="1" applyFont="1" applyBorder="1" applyAlignment="1" applyProtection="1">
      <alignment vertical="center" wrapText="1"/>
      <protection/>
    </xf>
    <xf numFmtId="0" fontId="8" fillId="0" borderId="1" xfId="0" applyFont="1" applyFill="1" applyBorder="1" applyAlignment="1">
      <alignment horizontal="center" vertical="center"/>
    </xf>
    <xf numFmtId="0" fontId="2" fillId="0" borderId="1" xfId="0" applyNumberFormat="1" applyFont="1" applyFill="1" applyBorder="1" applyAlignment="1" applyProtection="1">
      <alignment vertical="center" wrapText="1"/>
      <protection/>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2" fillId="0" borderId="2" xfId="0" applyNumberFormat="1" applyFont="1" applyFill="1" applyBorder="1" applyAlignment="1" applyProtection="1">
      <alignment vertical="center" wrapText="1"/>
      <protection/>
    </xf>
    <xf numFmtId="0" fontId="2" fillId="0" borderId="1" xfId="0" applyFont="1" applyBorder="1" applyAlignment="1">
      <alignment vertical="center"/>
    </xf>
    <xf numFmtId="0" fontId="6" fillId="0" borderId="1" xfId="0" applyFont="1" applyBorder="1" applyAlignment="1">
      <alignment horizontal="center" vertical="center"/>
    </xf>
    <xf numFmtId="170" fontId="8" fillId="0" borderId="1" xfId="0" applyNumberFormat="1" applyFont="1" applyFill="1" applyBorder="1" applyAlignment="1" applyProtection="1">
      <alignment horizontal="center" vertical="center" wrapText="1"/>
      <protection/>
    </xf>
    <xf numFmtId="170" fontId="6" fillId="0" borderId="1" xfId="17" applyNumberFormat="1" applyFont="1" applyBorder="1" applyAlignment="1">
      <alignment horizontal="center" vertical="center" wrapText="1"/>
    </xf>
    <xf numFmtId="170" fontId="6" fillId="0" borderId="1" xfId="17" applyNumberFormat="1" applyFont="1" applyFill="1" applyBorder="1" applyAlignment="1">
      <alignment horizontal="center" vertical="center"/>
    </xf>
    <xf numFmtId="170" fontId="6" fillId="0" borderId="1" xfId="17" applyNumberFormat="1" applyFont="1" applyBorder="1" applyAlignment="1">
      <alignment horizontal="center" vertical="center"/>
    </xf>
    <xf numFmtId="0" fontId="9" fillId="0" borderId="1" xfId="0" applyFont="1" applyFill="1" applyBorder="1" applyAlignment="1">
      <alignment horizontal="center" vertical="center" wrapText="1"/>
    </xf>
    <xf numFmtId="2" fontId="0" fillId="2" borderId="1"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0" fontId="2" fillId="4" borderId="1" xfId="0" applyNumberFormat="1" applyFont="1" applyFill="1" applyBorder="1" applyAlignment="1" applyProtection="1">
      <alignment horizontal="center" vertical="center" wrapText="1"/>
      <protection/>
    </xf>
    <xf numFmtId="166" fontId="0" fillId="2" borderId="1" xfId="0" applyNumberFormat="1" applyFont="1" applyFill="1" applyBorder="1" applyAlignment="1">
      <alignment horizontal="center" vertical="center"/>
    </xf>
    <xf numFmtId="0" fontId="0" fillId="0" borderId="1" xfId="0" applyBorder="1" applyAlignment="1">
      <alignment/>
    </xf>
    <xf numFmtId="170" fontId="6" fillId="0" borderId="1" xfId="17" applyNumberFormat="1" applyFont="1" applyFill="1" applyBorder="1" applyAlignment="1" applyProtection="1">
      <alignment horizontal="center" vertical="center" wrapText="1"/>
      <protection/>
    </xf>
    <xf numFmtId="170" fontId="8" fillId="4" borderId="1" xfId="17" applyNumberFormat="1" applyFont="1" applyFill="1" applyBorder="1" applyAlignment="1" applyProtection="1">
      <alignment horizontal="center" vertical="center" wrapText="1"/>
      <protection/>
    </xf>
    <xf numFmtId="16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75" fontId="2"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6" fontId="0" fillId="0" borderId="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2" fillId="0" borderId="2"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2" fillId="4" borderId="1" xfId="0" applyNumberFormat="1" applyFont="1" applyFill="1" applyBorder="1" applyAlignment="1" applyProtection="1">
      <alignment vertical="center" wrapText="1"/>
      <protection/>
    </xf>
    <xf numFmtId="0" fontId="14" fillId="0" borderId="1" xfId="21" applyFont="1" applyFill="1" applyBorder="1" applyAlignment="1">
      <alignment horizontal="center" vertical="center" wrapText="1"/>
      <protection/>
    </xf>
    <xf numFmtId="0" fontId="2" fillId="0" borderId="2" xfId="0" applyFont="1" applyFill="1" applyBorder="1" applyAlignment="1">
      <alignment vertical="center" wrapText="1"/>
    </xf>
    <xf numFmtId="0" fontId="2" fillId="0" borderId="2" xfId="0" applyNumberFormat="1" applyFont="1" applyBorder="1" applyAlignment="1" applyProtection="1">
      <alignment vertical="center" wrapText="1"/>
      <protection/>
    </xf>
    <xf numFmtId="0" fontId="14" fillId="0" borderId="2" xfId="21" applyFont="1" applyFill="1" applyBorder="1" applyAlignment="1">
      <alignment horizontal="center" vertical="center" wrapText="1"/>
      <protection/>
    </xf>
    <xf numFmtId="44" fontId="8" fillId="0" borderId="2" xfId="17" applyFont="1" applyFill="1" applyBorder="1" applyAlignment="1" applyProtection="1">
      <alignment horizontal="center" vertical="center" wrapText="1"/>
      <protection/>
    </xf>
    <xf numFmtId="1" fontId="0" fillId="0" borderId="0" xfId="0" applyNumberFormat="1" applyAlignment="1">
      <alignment horizontal="center"/>
    </xf>
    <xf numFmtId="49" fontId="2" fillId="4"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2"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center" vertical="center" wrapText="1"/>
      <protection/>
    </xf>
    <xf numFmtId="166" fontId="0" fillId="2" borderId="4" xfId="0" applyNumberFormat="1" applyFont="1" applyFill="1" applyBorder="1" applyAlignment="1">
      <alignment horizontal="center" vertical="center" wrapText="1"/>
    </xf>
    <xf numFmtId="1" fontId="0" fillId="2" borderId="4" xfId="0" applyNumberFormat="1" applyFont="1" applyFill="1" applyBorder="1" applyAlignment="1">
      <alignment horizontal="center" vertical="center"/>
    </xf>
    <xf numFmtId="1" fontId="8" fillId="0" borderId="4" xfId="0" applyNumberFormat="1" applyFont="1" applyFill="1" applyBorder="1" applyAlignment="1">
      <alignment horizontal="center" vertical="center" wrapText="1"/>
    </xf>
    <xf numFmtId="166" fontId="0" fillId="0" borderId="4" xfId="0" applyNumberFormat="1" applyFont="1"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170" fontId="6" fillId="0" borderId="4" xfId="17" applyNumberFormat="1" applyFont="1" applyFill="1" applyBorder="1" applyAlignment="1" applyProtection="1">
      <alignment vertical="center" wrapText="1"/>
      <protection/>
    </xf>
    <xf numFmtId="170" fontId="6" fillId="0" borderId="4" xfId="17" applyNumberFormat="1" applyFont="1" applyBorder="1" applyAlignment="1" applyProtection="1">
      <alignment vertical="center" wrapText="1"/>
      <protection/>
    </xf>
    <xf numFmtId="0" fontId="2" fillId="0" borderId="4" xfId="0" applyFont="1" applyBorder="1" applyAlignment="1">
      <alignment vertical="center" wrapText="1"/>
    </xf>
    <xf numFmtId="0" fontId="2" fillId="0" borderId="4" xfId="0" applyFont="1" applyFill="1" applyBorder="1" applyAlignment="1">
      <alignment vertical="center" wrapText="1"/>
    </xf>
    <xf numFmtId="0" fontId="6" fillId="0" borderId="4" xfId="0" applyFont="1" applyBorder="1" applyAlignment="1">
      <alignment horizontal="center" vertical="center"/>
    </xf>
    <xf numFmtId="170" fontId="8" fillId="0" borderId="4" xfId="17" applyNumberFormat="1" applyFont="1" applyFill="1" applyBorder="1" applyAlignment="1" applyProtection="1">
      <alignment horizontal="center" vertical="center" wrapText="1"/>
      <protection/>
    </xf>
    <xf numFmtId="0" fontId="15" fillId="5" borderId="1" xfId="0" applyFont="1" applyFill="1"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4" borderId="0" xfId="0" applyFill="1" applyAlignment="1">
      <alignment vertical="center"/>
    </xf>
    <xf numFmtId="0" fontId="0" fillId="6" borderId="0" xfId="0" applyFill="1" applyAlignment="1">
      <alignment vertical="center"/>
    </xf>
    <xf numFmtId="0" fontId="0" fillId="2" borderId="0" xfId="0" applyFill="1" applyAlignment="1">
      <alignment vertical="center"/>
    </xf>
    <xf numFmtId="0" fontId="8" fillId="0" borderId="7" xfId="0" applyFont="1" applyFill="1" applyBorder="1" applyAlignment="1">
      <alignment horizontal="center" vertical="center"/>
    </xf>
    <xf numFmtId="0" fontId="2" fillId="0" borderId="7" xfId="0" applyNumberFormat="1" applyFont="1" applyFill="1" applyBorder="1" applyAlignment="1" applyProtection="1">
      <alignment vertical="center" wrapText="1"/>
      <protection/>
    </xf>
    <xf numFmtId="0" fontId="2" fillId="0" borderId="7" xfId="0" applyNumberFormat="1" applyFont="1" applyFill="1" applyBorder="1" applyAlignment="1" applyProtection="1">
      <alignment horizontal="center" vertical="center" wrapText="1"/>
      <protection/>
    </xf>
    <xf numFmtId="170" fontId="8" fillId="0" borderId="7" xfId="17" applyNumberFormat="1" applyFont="1" applyFill="1" applyBorder="1" applyAlignment="1" applyProtection="1">
      <alignment horizontal="center" vertical="center" wrapText="1"/>
      <protection/>
    </xf>
    <xf numFmtId="1" fontId="8" fillId="0" borderId="7" xfId="0" applyNumberFormat="1" applyFont="1" applyFill="1" applyBorder="1" applyAlignment="1">
      <alignment horizontal="center" vertical="center" wrapText="1"/>
    </xf>
    <xf numFmtId="166" fontId="0" fillId="0" borderId="7" xfId="0" applyNumberFormat="1" applyFont="1" applyFill="1" applyBorder="1" applyAlignment="1">
      <alignment horizontal="center" vertical="center"/>
    </xf>
    <xf numFmtId="1" fontId="0" fillId="0" borderId="7" xfId="0" applyNumberFormat="1" applyFont="1" applyFill="1" applyBorder="1" applyAlignment="1">
      <alignment horizontal="center" vertical="center"/>
    </xf>
    <xf numFmtId="170" fontId="6" fillId="0" borderId="7" xfId="17" applyNumberFormat="1" applyFont="1" applyBorder="1" applyAlignment="1" applyProtection="1">
      <alignment vertical="center" wrapText="1"/>
      <protection/>
    </xf>
    <xf numFmtId="0" fontId="2" fillId="0" borderId="7" xfId="0" applyFont="1" applyBorder="1" applyAlignment="1">
      <alignment vertical="center" wrapText="1"/>
    </xf>
    <xf numFmtId="0" fontId="16" fillId="0" borderId="1" xfId="0" applyNumberFormat="1" applyFont="1" applyFill="1" applyBorder="1" applyAlignment="1">
      <alignment vertical="center" wrapText="1"/>
    </xf>
    <xf numFmtId="166" fontId="0" fillId="4" borderId="1"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166" fontId="0" fillId="2" borderId="7" xfId="0" applyNumberFormat="1" applyFont="1" applyFill="1" applyBorder="1" applyAlignment="1">
      <alignment horizontal="center" vertical="center" wrapText="1"/>
    </xf>
    <xf numFmtId="166" fontId="0" fillId="4" borderId="4" xfId="0" applyNumberFormat="1" applyFont="1" applyFill="1" applyBorder="1" applyAlignment="1">
      <alignment horizontal="center" vertical="center"/>
    </xf>
    <xf numFmtId="0" fontId="8" fillId="0" borderId="0" xfId="0"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4" borderId="1" xfId="0" applyFont="1" applyFill="1" applyBorder="1" applyAlignment="1">
      <alignment horizontal="center" vertical="center"/>
    </xf>
    <xf numFmtId="44" fontId="8" fillId="4" borderId="1" xfId="17" applyFont="1" applyFill="1" applyBorder="1" applyAlignment="1" applyProtection="1">
      <alignment horizontal="center" vertical="center" wrapText="1"/>
      <protection/>
    </xf>
    <xf numFmtId="166" fontId="0" fillId="4" borderId="2" xfId="0" applyNumberFormat="1" applyFont="1" applyFill="1" applyBorder="1" applyAlignment="1">
      <alignment horizontal="center" vertical="center"/>
    </xf>
    <xf numFmtId="0" fontId="0" fillId="0" borderId="4" xfId="0" applyNumberFormat="1" applyFont="1" applyBorder="1" applyAlignment="1" applyProtection="1">
      <alignment horizontal="center" vertical="center" wrapText="1"/>
      <protection/>
    </xf>
    <xf numFmtId="0" fontId="2" fillId="4" borderId="2" xfId="0" applyNumberFormat="1" applyFont="1" applyFill="1" applyBorder="1" applyAlignment="1" applyProtection="1">
      <alignment horizontal="center" vertical="center" wrapText="1"/>
      <protection/>
    </xf>
    <xf numFmtId="0" fontId="2" fillId="4"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14" fontId="17" fillId="0" borderId="0" xfId="0" applyNumberFormat="1" applyFont="1" applyAlignment="1">
      <alignment/>
    </xf>
    <xf numFmtId="1" fontId="8" fillId="6" borderId="1" xfId="0" applyNumberFormat="1" applyFont="1" applyFill="1" applyBorder="1" applyAlignment="1">
      <alignment horizontal="center" vertical="center" wrapText="1"/>
    </xf>
    <xf numFmtId="0" fontId="2" fillId="0" borderId="2" xfId="0" applyNumberFormat="1" applyFont="1" applyBorder="1" applyAlignment="1">
      <alignment vertical="center" wrapText="1"/>
    </xf>
    <xf numFmtId="0" fontId="8" fillId="0" borderId="9" xfId="0" applyFont="1" applyFill="1" applyBorder="1" applyAlignment="1">
      <alignment horizontal="center" vertical="center"/>
    </xf>
    <xf numFmtId="0" fontId="6" fillId="0" borderId="9" xfId="0" applyFont="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166" fontId="0" fillId="2"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66" fontId="0" fillId="0" borderId="9" xfId="0" applyNumberFormat="1" applyFont="1" applyFill="1" applyBorder="1" applyAlignment="1">
      <alignment horizontal="center" vertical="center"/>
    </xf>
    <xf numFmtId="170" fontId="6" fillId="0" borderId="9" xfId="17" applyNumberFormat="1" applyFont="1" applyBorder="1" applyAlignment="1" applyProtection="1">
      <alignment vertical="center" wrapText="1"/>
      <protection/>
    </xf>
    <xf numFmtId="0" fontId="2" fillId="0" borderId="9" xfId="0" applyFont="1" applyBorder="1" applyAlignment="1">
      <alignment vertical="center" wrapText="1"/>
    </xf>
    <xf numFmtId="0" fontId="0" fillId="0" borderId="10" xfId="0" applyBorder="1" applyAlignment="1">
      <alignment horizontal="center" vertical="center"/>
    </xf>
    <xf numFmtId="0" fontId="0" fillId="0" borderId="11" xfId="0" applyBorder="1" applyAlignment="1">
      <alignment wrapText="1"/>
    </xf>
    <xf numFmtId="0" fontId="0" fillId="0" borderId="12" xfId="0" applyBorder="1" applyAlignment="1">
      <alignment horizontal="center" vertical="center"/>
    </xf>
    <xf numFmtId="0" fontId="0" fillId="0" borderId="13" xfId="0" applyBorder="1" applyAlignment="1">
      <alignment wrapText="1"/>
    </xf>
    <xf numFmtId="0" fontId="0" fillId="0" borderId="14" xfId="0" applyBorder="1" applyAlignment="1">
      <alignment horizontal="center" vertical="center" wrapText="1"/>
    </xf>
    <xf numFmtId="0" fontId="0" fillId="0" borderId="15" xfId="0" applyBorder="1" applyAlignment="1">
      <alignment wrapText="1"/>
    </xf>
    <xf numFmtId="0" fontId="0" fillId="0" borderId="16" xfId="0" applyBorder="1" applyAlignment="1">
      <alignment horizontal="center" vertical="center"/>
    </xf>
    <xf numFmtId="0" fontId="0" fillId="0" borderId="17" xfId="0" applyBorder="1" applyAlignment="1">
      <alignment wrapText="1"/>
    </xf>
    <xf numFmtId="0" fontId="0" fillId="0" borderId="13" xfId="0" applyBorder="1" applyAlignment="1">
      <alignment horizontal="center" wrapText="1"/>
    </xf>
    <xf numFmtId="2" fontId="18" fillId="0" borderId="1" xfId="0" applyNumberFormat="1" applyFont="1" applyFill="1" applyBorder="1" applyAlignment="1">
      <alignment horizontal="center" vertical="center" wrapText="1"/>
    </xf>
    <xf numFmtId="1" fontId="0" fillId="0" borderId="4" xfId="0" applyNumberFormat="1" applyFont="1" applyFill="1" applyBorder="1" applyAlignment="1">
      <alignment horizontal="center" vertical="center"/>
    </xf>
    <xf numFmtId="44" fontId="8" fillId="0" borderId="4" xfId="17" applyFont="1" applyBorder="1" applyAlignment="1" applyProtection="1">
      <alignment horizontal="center" vertical="center" wrapText="1"/>
      <protection/>
    </xf>
    <xf numFmtId="49" fontId="2" fillId="0" borderId="7" xfId="0" applyNumberFormat="1" applyFont="1" applyFill="1" applyBorder="1" applyAlignment="1">
      <alignment horizontal="center" vertical="center" wrapText="1"/>
    </xf>
    <xf numFmtId="0" fontId="0" fillId="0" borderId="7" xfId="0" applyNumberFormat="1" applyFont="1" applyBorder="1" applyAlignment="1" applyProtection="1">
      <alignment horizontal="center" vertical="center" wrapText="1"/>
      <protection/>
    </xf>
    <xf numFmtId="0" fontId="8" fillId="0" borderId="18" xfId="0" applyFont="1" applyBorder="1" applyAlignment="1">
      <alignment horizontal="center"/>
    </xf>
    <xf numFmtId="1" fontId="0" fillId="0" borderId="9" xfId="0" applyNumberFormat="1" applyFont="1" applyFill="1" applyBorder="1" applyAlignment="1">
      <alignment horizontal="center" vertical="center"/>
    </xf>
    <xf numFmtId="44" fontId="8" fillId="0" borderId="9" xfId="17" applyFont="1" applyFill="1" applyBorder="1" applyAlignment="1" applyProtection="1">
      <alignment horizontal="center" vertical="center" wrapText="1"/>
      <protection/>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4" xfId="0" applyNumberFormat="1" applyFont="1" applyBorder="1" applyAlignment="1" applyProtection="1">
      <alignment vertical="center" wrapText="1"/>
      <protection/>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NumberFormat="1" applyFont="1" applyBorder="1" applyAlignment="1" applyProtection="1">
      <alignment horizontal="center" vertical="center" wrapText="1"/>
      <protection/>
    </xf>
    <xf numFmtId="0" fontId="14" fillId="0" borderId="4" xfId="21" applyFont="1" applyFill="1" applyBorder="1" applyAlignment="1">
      <alignment horizontal="center" vertical="center" wrapText="1"/>
      <protection/>
    </xf>
    <xf numFmtId="166" fontId="0" fillId="2" borderId="4" xfId="0" applyNumberFormat="1" applyFont="1" applyFill="1" applyBorder="1" applyAlignment="1">
      <alignment horizontal="center" vertical="center" wrapText="1"/>
    </xf>
    <xf numFmtId="166" fontId="0" fillId="2" borderId="2" xfId="0" applyNumberFormat="1" applyFont="1" applyFill="1" applyBorder="1" applyAlignment="1">
      <alignment horizontal="center" vertical="center" wrapText="1"/>
    </xf>
    <xf numFmtId="166" fontId="0" fillId="2" borderId="2" xfId="0" applyNumberFormat="1" applyFont="1" applyFill="1" applyBorder="1" applyAlignment="1">
      <alignment horizontal="center" vertical="center"/>
    </xf>
    <xf numFmtId="2" fontId="0" fillId="2" borderId="4" xfId="0" applyNumberFormat="1" applyFont="1" applyFill="1" applyBorder="1" applyAlignment="1">
      <alignment horizontal="center" vertical="center"/>
    </xf>
    <xf numFmtId="1" fontId="0" fillId="4" borderId="2" xfId="0" applyNumberFormat="1" applyFont="1" applyFill="1" applyBorder="1" applyAlignment="1">
      <alignment horizontal="center" vertical="center"/>
    </xf>
    <xf numFmtId="2" fontId="0" fillId="2" borderId="2" xfId="0" applyNumberFormat="1" applyFont="1" applyFill="1" applyBorder="1" applyAlignment="1">
      <alignment horizontal="center" vertical="center"/>
    </xf>
    <xf numFmtId="2" fontId="8" fillId="0" borderId="4" xfId="0" applyNumberFormat="1" applyFont="1" applyFill="1" applyBorder="1" applyAlignment="1">
      <alignment horizontal="center" vertical="center" wrapText="1"/>
    </xf>
    <xf numFmtId="2" fontId="8" fillId="0" borderId="0" xfId="0" applyNumberFormat="1" applyFont="1" applyFill="1" applyAlignment="1">
      <alignment horizontal="center" vertical="center" wrapText="1"/>
    </xf>
    <xf numFmtId="14" fontId="17" fillId="0" borderId="1" xfId="0" applyNumberFormat="1" applyFont="1" applyBorder="1" applyAlignment="1">
      <alignment/>
    </xf>
    <xf numFmtId="2" fontId="8"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2" xfId="0" applyFont="1" applyBorder="1" applyAlignment="1">
      <alignment horizontal="center" vertical="center" wrapText="1"/>
    </xf>
    <xf numFmtId="170" fontId="6" fillId="0" borderId="4" xfId="17" applyNumberFormat="1" applyFont="1" applyBorder="1" applyAlignment="1">
      <alignment horizontal="center" vertical="center" wrapText="1"/>
    </xf>
    <xf numFmtId="0" fontId="2" fillId="0" borderId="4" xfId="0" applyNumberFormat="1" applyFont="1" applyBorder="1" applyAlignment="1">
      <alignment vertical="center" wrapText="1"/>
    </xf>
    <xf numFmtId="0" fontId="8" fillId="7" borderId="1" xfId="0" applyFont="1" applyFill="1" applyBorder="1" applyAlignment="1">
      <alignment horizontal="center"/>
    </xf>
    <xf numFmtId="0" fontId="19" fillId="7" borderId="3" xfId="0" applyFont="1" applyFill="1" applyBorder="1" applyAlignment="1">
      <alignment vertical="center"/>
    </xf>
    <xf numFmtId="0" fontId="19" fillId="7" borderId="19" xfId="0" applyFont="1" applyFill="1" applyBorder="1" applyAlignment="1">
      <alignment vertical="center"/>
    </xf>
    <xf numFmtId="0" fontId="8" fillId="8" borderId="1" xfId="0" applyFont="1" applyFill="1" applyBorder="1" applyAlignment="1">
      <alignment horizontal="center"/>
    </xf>
    <xf numFmtId="0" fontId="19" fillId="8" borderId="3" xfId="0" applyFont="1" applyFill="1" applyBorder="1" applyAlignment="1">
      <alignment vertical="center"/>
    </xf>
    <xf numFmtId="0" fontId="19" fillId="8" borderId="19" xfId="0" applyFont="1" applyFill="1" applyBorder="1" applyAlignment="1">
      <alignment vertical="center"/>
    </xf>
    <xf numFmtId="0" fontId="8" fillId="0" borderId="3" xfId="0" applyFont="1" applyBorder="1" applyAlignment="1">
      <alignment horizontal="center"/>
    </xf>
    <xf numFmtId="0" fontId="8" fillId="4" borderId="4" xfId="0" applyFont="1" applyFill="1" applyBorder="1" applyAlignment="1">
      <alignment horizontal="center" vertical="center"/>
    </xf>
    <xf numFmtId="2" fontId="0" fillId="0" borderId="2" xfId="0" applyNumberFormat="1" applyFont="1" applyFill="1" applyBorder="1" applyAlignment="1">
      <alignment horizontal="center" vertical="center"/>
    </xf>
    <xf numFmtId="0" fontId="0" fillId="0" borderId="9" xfId="0" applyNumberFormat="1" applyFont="1" applyBorder="1" applyAlignment="1" applyProtection="1">
      <alignment horizontal="center" vertical="center" wrapText="1"/>
      <protection/>
    </xf>
    <xf numFmtId="44" fontId="8" fillId="0" borderId="7" xfId="17" applyFont="1" applyBorder="1" applyAlignment="1" applyProtection="1">
      <alignment horizontal="center" vertical="center" wrapText="1"/>
      <protection/>
    </xf>
    <xf numFmtId="1" fontId="0" fillId="4" borderId="4" xfId="0" applyNumberFormat="1" applyFont="1" applyFill="1" applyBorder="1" applyAlignment="1">
      <alignment horizontal="center" vertical="center"/>
    </xf>
    <xf numFmtId="0" fontId="8" fillId="0" borderId="7" xfId="0" applyFont="1" applyBorder="1" applyAlignment="1">
      <alignment horizontal="center"/>
    </xf>
    <xf numFmtId="0" fontId="6" fillId="0" borderId="7" xfId="0" applyFont="1" applyFill="1" applyBorder="1" applyAlignment="1">
      <alignment horizontal="center" vertical="center"/>
    </xf>
    <xf numFmtId="166" fontId="0" fillId="4" borderId="7" xfId="0" applyNumberFormat="1" applyFont="1" applyFill="1" applyBorder="1" applyAlignment="1">
      <alignment horizontal="center" vertical="center"/>
    </xf>
    <xf numFmtId="0" fontId="2" fillId="0" borderId="9" xfId="0" applyNumberFormat="1" applyFont="1" applyFill="1" applyBorder="1" applyAlignment="1" applyProtection="1">
      <alignment vertical="center" wrapText="1"/>
      <protection/>
    </xf>
    <xf numFmtId="0" fontId="14" fillId="0" borderId="9" xfId="21" applyFont="1" applyFill="1" applyBorder="1" applyAlignment="1">
      <alignment horizontal="center" vertical="center" wrapText="1"/>
      <protection/>
    </xf>
    <xf numFmtId="166" fontId="0" fillId="2" borderId="9" xfId="0" applyNumberFormat="1" applyFont="1" applyFill="1" applyBorder="1" applyAlignment="1">
      <alignment horizontal="center" vertical="center"/>
    </xf>
    <xf numFmtId="170" fontId="8" fillId="0" borderId="9" xfId="17" applyNumberFormat="1" applyFont="1" applyFill="1" applyBorder="1" applyAlignment="1" applyProtection="1">
      <alignment horizontal="center" vertical="center" wrapText="1"/>
      <protection/>
    </xf>
    <xf numFmtId="166" fontId="0" fillId="0" borderId="2" xfId="0" applyNumberFormat="1" applyFont="1" applyFill="1" applyBorder="1" applyAlignment="1">
      <alignment horizontal="center" vertical="center" wrapText="1"/>
    </xf>
    <xf numFmtId="175" fontId="2" fillId="0" borderId="2" xfId="0" applyNumberFormat="1" applyFont="1" applyFill="1" applyBorder="1" applyAlignment="1">
      <alignment horizontal="center" vertical="center" wrapText="1"/>
    </xf>
    <xf numFmtId="170" fontId="6" fillId="0" borderId="2" xfId="17" applyNumberFormat="1" applyFont="1" applyBorder="1" applyAlignment="1">
      <alignment horizontal="center" vertical="center"/>
    </xf>
    <xf numFmtId="6" fontId="8" fillId="0" borderId="2" xfId="17" applyNumberFormat="1" applyFont="1" applyFill="1" applyBorder="1" applyAlignment="1">
      <alignment horizontal="center" vertical="center"/>
    </xf>
    <xf numFmtId="0" fontId="3" fillId="3" borderId="20" xfId="0" applyFont="1" applyFill="1" applyBorder="1" applyAlignment="1">
      <alignment horizontal="center"/>
    </xf>
    <xf numFmtId="0" fontId="3" fillId="3" borderId="3" xfId="0" applyFont="1" applyFill="1" applyBorder="1" applyAlignment="1">
      <alignment horizontal="center"/>
    </xf>
    <xf numFmtId="0" fontId="7" fillId="0" borderId="20"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xf>
    <xf numFmtId="0" fontId="0" fillId="5" borderId="20" xfId="0" applyFill="1" applyBorder="1" applyAlignment="1">
      <alignment horizontal="center"/>
    </xf>
    <xf numFmtId="0" fontId="0" fillId="5" borderId="3" xfId="0" applyFill="1" applyBorder="1" applyAlignment="1">
      <alignment horizontal="center"/>
    </xf>
    <xf numFmtId="0" fontId="0" fillId="5" borderId="19" xfId="0" applyFill="1" applyBorder="1" applyAlignment="1">
      <alignment horizontal="center"/>
    </xf>
    <xf numFmtId="0" fontId="19" fillId="7" borderId="20" xfId="0" applyFont="1" applyFill="1" applyBorder="1" applyAlignment="1">
      <alignment horizontal="center" vertical="center"/>
    </xf>
    <xf numFmtId="0" fontId="19" fillId="7" borderId="3" xfId="0" applyFont="1" applyFill="1" applyBorder="1" applyAlignment="1">
      <alignment horizontal="center" vertical="center"/>
    </xf>
    <xf numFmtId="0" fontId="19" fillId="8" borderId="20" xfId="0" applyFont="1" applyFill="1" applyBorder="1" applyAlignment="1">
      <alignment horizontal="center" vertical="center"/>
    </xf>
    <xf numFmtId="0" fontId="19" fillId="8" borderId="3"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19"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A58"/>
  <sheetViews>
    <sheetView workbookViewId="0" topLeftCell="A1">
      <pane xSplit="14" ySplit="3" topLeftCell="O4" activePane="bottomRight" state="frozen"/>
      <selection pane="topLeft" activeCell="A1" sqref="A1"/>
      <selection pane="topRight" activeCell="O1" sqref="O1"/>
      <selection pane="bottomLeft" activeCell="A4" sqref="A4"/>
      <selection pane="bottomRight" activeCell="B3" sqref="B3"/>
    </sheetView>
  </sheetViews>
  <sheetFormatPr defaultColWidth="9.140625" defaultRowHeight="12.75"/>
  <cols>
    <col min="1" max="1" width="0.5625" style="132"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6.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0.7109375" style="0" customWidth="1"/>
    <col min="21" max="21" width="11.8515625" style="0" customWidth="1"/>
    <col min="22" max="22" width="11.8515625" style="0" hidden="1" customWidth="1"/>
    <col min="23" max="23" width="12.00390625" style="0" hidden="1" customWidth="1"/>
    <col min="24" max="24" width="16.140625" style="0" hidden="1" customWidth="1"/>
    <col min="25" max="25" width="12.00390625" style="0" hidden="1" customWidth="1"/>
    <col min="26" max="27" width="60.7109375" style="0" customWidth="1"/>
  </cols>
  <sheetData>
    <row r="1" spans="2:27" ht="20.25">
      <c r="B1" s="219" t="s">
        <v>495</v>
      </c>
      <c r="C1" s="220"/>
      <c r="D1" s="220"/>
      <c r="E1" s="220"/>
      <c r="F1" s="220"/>
      <c r="G1" s="220"/>
      <c r="H1" s="220"/>
      <c r="I1" s="220"/>
      <c r="J1" s="220"/>
      <c r="K1" s="220"/>
      <c r="L1" s="220"/>
      <c r="M1" s="220"/>
      <c r="N1" s="220"/>
      <c r="O1" s="220"/>
      <c r="P1" s="220"/>
      <c r="Q1" s="220"/>
      <c r="R1" s="220"/>
      <c r="S1" s="220"/>
      <c r="T1" s="220"/>
      <c r="U1" s="220"/>
      <c r="V1" s="220"/>
      <c r="W1" s="220"/>
      <c r="X1" s="220"/>
      <c r="Y1" s="220"/>
      <c r="Z1" s="50"/>
      <c r="AA1" s="50"/>
    </row>
    <row r="2" spans="5:26" ht="12.75">
      <c r="E2" s="1"/>
      <c r="F2" s="1"/>
      <c r="G2" s="1"/>
      <c r="H2" s="1"/>
      <c r="I2" s="1"/>
      <c r="J2" s="1"/>
      <c r="K2" s="1"/>
      <c r="L2" s="1"/>
      <c r="V2" s="221" t="s">
        <v>543</v>
      </c>
      <c r="W2" s="222"/>
      <c r="X2" s="222"/>
      <c r="Y2" s="223"/>
      <c r="Z2" s="49"/>
    </row>
    <row r="3" spans="1:27" ht="37.5" customHeight="1">
      <c r="A3" s="133" t="s">
        <v>658</v>
      </c>
      <c r="B3" s="6" t="s">
        <v>40</v>
      </c>
      <c r="C3" s="6" t="s">
        <v>85</v>
      </c>
      <c r="D3" s="6" t="s">
        <v>252</v>
      </c>
      <c r="E3" s="11" t="s">
        <v>716</v>
      </c>
      <c r="F3" s="4" t="s">
        <v>27</v>
      </c>
      <c r="G3" s="5" t="s">
        <v>715</v>
      </c>
      <c r="H3" s="5"/>
      <c r="I3" s="5" t="s">
        <v>272</v>
      </c>
      <c r="J3" s="5" t="s">
        <v>784</v>
      </c>
      <c r="K3" s="5" t="s">
        <v>785</v>
      </c>
      <c r="L3" s="5" t="s">
        <v>786</v>
      </c>
      <c r="M3" s="14" t="s">
        <v>268</v>
      </c>
      <c r="N3" s="14" t="s">
        <v>269</v>
      </c>
      <c r="O3" s="10" t="s">
        <v>714</v>
      </c>
      <c r="P3" s="10" t="s">
        <v>270</v>
      </c>
      <c r="Q3" s="10" t="s">
        <v>271</v>
      </c>
      <c r="R3" s="10" t="s">
        <v>39</v>
      </c>
      <c r="S3" s="10" t="s">
        <v>52</v>
      </c>
      <c r="T3" s="10" t="s">
        <v>542</v>
      </c>
      <c r="U3" s="10" t="s">
        <v>541</v>
      </c>
      <c r="V3" s="10" t="s">
        <v>2</v>
      </c>
      <c r="W3" s="10" t="s">
        <v>3</v>
      </c>
      <c r="X3" s="10" t="s">
        <v>4</v>
      </c>
      <c r="Y3" s="10" t="s">
        <v>5</v>
      </c>
      <c r="Z3" s="10" t="s">
        <v>863</v>
      </c>
      <c r="AA3" s="10" t="s">
        <v>864</v>
      </c>
    </row>
    <row r="4" spans="1:27" ht="37.5" customHeight="1">
      <c r="A4" s="134">
        <v>300</v>
      </c>
      <c r="B4" s="54" t="s">
        <v>92</v>
      </c>
      <c r="C4" s="54" t="s">
        <v>90</v>
      </c>
      <c r="D4" s="54" t="s">
        <v>90</v>
      </c>
      <c r="E4" s="61"/>
      <c r="F4" s="55" t="s">
        <v>870</v>
      </c>
      <c r="G4" s="17">
        <v>50132</v>
      </c>
      <c r="H4" s="17">
        <f aca="true" t="shared" si="0" ref="H4:H12">IF(ISBLANK(G4),0,IF(G4="New",0,VALUE(LEFT(G4,5))))</f>
        <v>50132</v>
      </c>
      <c r="I4" s="17" t="s">
        <v>722</v>
      </c>
      <c r="J4" s="90" t="s">
        <v>762</v>
      </c>
      <c r="K4" s="90" t="s">
        <v>762</v>
      </c>
      <c r="L4" s="90" t="s">
        <v>280</v>
      </c>
      <c r="M4" s="16" t="s">
        <v>565</v>
      </c>
      <c r="N4" s="67">
        <v>0.19</v>
      </c>
      <c r="O4" s="82"/>
      <c r="P4" s="75">
        <v>1.1</v>
      </c>
      <c r="Q4" s="75">
        <v>5.3</v>
      </c>
      <c r="R4" s="25">
        <v>23</v>
      </c>
      <c r="S4" s="45">
        <v>-925451</v>
      </c>
      <c r="T4" s="20" t="s">
        <v>47</v>
      </c>
      <c r="U4" s="22" t="s">
        <v>643</v>
      </c>
      <c r="V4" s="44"/>
      <c r="W4" s="44"/>
      <c r="X4" s="44"/>
      <c r="Y4" s="44"/>
      <c r="Z4" s="39" t="s">
        <v>276</v>
      </c>
      <c r="AA4" s="39" t="s">
        <v>250</v>
      </c>
    </row>
    <row r="5" spans="1:27" ht="37.5" customHeight="1">
      <c r="A5" s="134">
        <v>310</v>
      </c>
      <c r="B5" s="54" t="s">
        <v>92</v>
      </c>
      <c r="C5" s="54" t="s">
        <v>90</v>
      </c>
      <c r="D5" s="54" t="s">
        <v>90</v>
      </c>
      <c r="E5" s="61"/>
      <c r="F5" s="55" t="s">
        <v>577</v>
      </c>
      <c r="G5" s="17">
        <v>50017</v>
      </c>
      <c r="H5" s="17">
        <f t="shared" si="0"/>
        <v>50017</v>
      </c>
      <c r="I5" s="17" t="s">
        <v>273</v>
      </c>
      <c r="J5" s="90" t="s">
        <v>774</v>
      </c>
      <c r="K5" s="90" t="s">
        <v>775</v>
      </c>
      <c r="L5" s="90" t="s">
        <v>295</v>
      </c>
      <c r="M5" s="16" t="s">
        <v>565</v>
      </c>
      <c r="N5" s="67">
        <v>0.2</v>
      </c>
      <c r="O5" s="82"/>
      <c r="P5" s="75">
        <v>1.1</v>
      </c>
      <c r="Q5" s="77">
        <v>28</v>
      </c>
      <c r="R5" s="25">
        <v>17</v>
      </c>
      <c r="S5" s="45">
        <v>26954</v>
      </c>
      <c r="T5" s="20" t="s">
        <v>50</v>
      </c>
      <c r="U5" s="22" t="s">
        <v>643</v>
      </c>
      <c r="V5" s="44"/>
      <c r="W5" s="44"/>
      <c r="X5" s="44"/>
      <c r="Y5" s="44"/>
      <c r="Z5" s="39" t="s">
        <v>277</v>
      </c>
      <c r="AA5" s="39" t="s">
        <v>251</v>
      </c>
    </row>
    <row r="6" spans="1:27" ht="37.5" customHeight="1">
      <c r="A6" s="134">
        <v>320</v>
      </c>
      <c r="B6" s="54" t="s">
        <v>92</v>
      </c>
      <c r="C6" s="54" t="s">
        <v>90</v>
      </c>
      <c r="D6" s="54" t="s">
        <v>90</v>
      </c>
      <c r="E6" s="61"/>
      <c r="F6" s="55" t="s">
        <v>578</v>
      </c>
      <c r="G6" s="17" t="s">
        <v>94</v>
      </c>
      <c r="H6" s="17">
        <f t="shared" si="0"/>
        <v>50015</v>
      </c>
      <c r="I6" s="17" t="s">
        <v>599</v>
      </c>
      <c r="J6" s="90" t="s">
        <v>776</v>
      </c>
      <c r="K6" s="90" t="s">
        <v>777</v>
      </c>
      <c r="L6" s="90" t="s">
        <v>280</v>
      </c>
      <c r="M6" s="27" t="s">
        <v>565</v>
      </c>
      <c r="N6" s="67">
        <v>0.21</v>
      </c>
      <c r="O6" s="82"/>
      <c r="P6" s="75">
        <v>1.1</v>
      </c>
      <c r="Q6" s="77">
        <v>26</v>
      </c>
      <c r="R6" s="25">
        <v>18</v>
      </c>
      <c r="S6" s="45">
        <v>63910</v>
      </c>
      <c r="T6" s="20" t="s">
        <v>47</v>
      </c>
      <c r="U6" s="22" t="s">
        <v>643</v>
      </c>
      <c r="V6" s="44"/>
      <c r="W6" s="44">
        <v>400000</v>
      </c>
      <c r="X6" s="44"/>
      <c r="Y6" s="44"/>
      <c r="Z6" s="40" t="s">
        <v>278</v>
      </c>
      <c r="AA6" s="39" t="s">
        <v>685</v>
      </c>
    </row>
    <row r="7" spans="1:27" ht="37.5" customHeight="1">
      <c r="A7" s="134">
        <v>961</v>
      </c>
      <c r="B7" s="54" t="s">
        <v>92</v>
      </c>
      <c r="C7" s="54" t="s">
        <v>90</v>
      </c>
      <c r="D7" s="54" t="s">
        <v>90</v>
      </c>
      <c r="E7" s="56"/>
      <c r="F7" s="55" t="s">
        <v>648</v>
      </c>
      <c r="G7" s="17">
        <v>50152</v>
      </c>
      <c r="H7" s="17">
        <f t="shared" si="0"/>
        <v>50152</v>
      </c>
      <c r="I7" s="70" t="s">
        <v>599</v>
      </c>
      <c r="J7" s="90" t="s">
        <v>772</v>
      </c>
      <c r="K7" s="90" t="s">
        <v>769</v>
      </c>
      <c r="L7" s="90" t="s">
        <v>295</v>
      </c>
      <c r="M7" s="27">
        <v>1.1</v>
      </c>
      <c r="N7" s="128">
        <v>11.1</v>
      </c>
      <c r="O7" s="84"/>
      <c r="P7" s="75"/>
      <c r="Q7" s="75"/>
      <c r="R7" s="26">
        <v>21</v>
      </c>
      <c r="S7" s="44">
        <v>102197</v>
      </c>
      <c r="T7" s="20"/>
      <c r="U7" s="22" t="s">
        <v>196</v>
      </c>
      <c r="V7" s="44"/>
      <c r="W7" s="44"/>
      <c r="X7" s="44"/>
      <c r="Y7" s="44"/>
      <c r="Z7" s="39" t="s">
        <v>224</v>
      </c>
      <c r="AA7" s="39"/>
    </row>
    <row r="8" spans="1:27" ht="37.5" customHeight="1">
      <c r="A8" s="134">
        <v>962</v>
      </c>
      <c r="B8" s="54" t="s">
        <v>92</v>
      </c>
      <c r="C8" s="54" t="s">
        <v>90</v>
      </c>
      <c r="D8" s="54" t="s">
        <v>90</v>
      </c>
      <c r="E8" s="61"/>
      <c r="F8" s="55" t="s">
        <v>111</v>
      </c>
      <c r="G8" s="17">
        <v>50140</v>
      </c>
      <c r="H8" s="17">
        <f t="shared" si="0"/>
        <v>50140</v>
      </c>
      <c r="I8" s="17" t="s">
        <v>722</v>
      </c>
      <c r="J8" s="90" t="s">
        <v>782</v>
      </c>
      <c r="K8" s="90" t="s">
        <v>762</v>
      </c>
      <c r="L8" s="90" t="s">
        <v>280</v>
      </c>
      <c r="M8" s="27">
        <v>1.1</v>
      </c>
      <c r="N8" s="128">
        <v>11.2</v>
      </c>
      <c r="O8" s="83"/>
      <c r="P8" s="75">
        <v>1.1</v>
      </c>
      <c r="Q8" s="75">
        <v>5.6</v>
      </c>
      <c r="R8" s="25">
        <v>27</v>
      </c>
      <c r="S8" s="45">
        <v>-655320</v>
      </c>
      <c r="T8" s="20" t="s">
        <v>47</v>
      </c>
      <c r="U8" s="22" t="s">
        <v>196</v>
      </c>
      <c r="V8" s="44"/>
      <c r="W8" s="44"/>
      <c r="X8" s="44"/>
      <c r="Y8" s="44"/>
      <c r="Z8" s="40" t="s">
        <v>695</v>
      </c>
      <c r="AA8" s="39" t="s">
        <v>689</v>
      </c>
    </row>
    <row r="9" spans="1:27" ht="37.5" customHeight="1">
      <c r="A9" s="134">
        <v>963</v>
      </c>
      <c r="B9" s="54" t="s">
        <v>92</v>
      </c>
      <c r="C9" s="54" t="s">
        <v>90</v>
      </c>
      <c r="D9" s="54" t="s">
        <v>90</v>
      </c>
      <c r="E9" s="61"/>
      <c r="F9" s="55" t="s">
        <v>698</v>
      </c>
      <c r="G9" s="17">
        <v>50141</v>
      </c>
      <c r="H9" s="17">
        <f t="shared" si="0"/>
        <v>50141</v>
      </c>
      <c r="I9" s="17" t="s">
        <v>273</v>
      </c>
      <c r="J9" s="17" t="s">
        <v>782</v>
      </c>
      <c r="K9" s="17" t="s">
        <v>762</v>
      </c>
      <c r="L9" s="17" t="s">
        <v>280</v>
      </c>
      <c r="M9" s="27">
        <v>1.1</v>
      </c>
      <c r="N9" s="128">
        <v>11.3</v>
      </c>
      <c r="O9" s="83"/>
      <c r="P9" s="75">
        <v>1.1</v>
      </c>
      <c r="Q9" s="75">
        <v>5.4</v>
      </c>
      <c r="R9" s="25">
        <v>19</v>
      </c>
      <c r="S9" s="45">
        <v>-166446</v>
      </c>
      <c r="T9" s="20" t="s">
        <v>47</v>
      </c>
      <c r="U9" s="22" t="s">
        <v>196</v>
      </c>
      <c r="V9" s="44"/>
      <c r="W9" s="44"/>
      <c r="X9" s="44"/>
      <c r="Y9" s="44"/>
      <c r="Z9" s="39" t="s">
        <v>696</v>
      </c>
      <c r="AA9" s="38" t="s">
        <v>594</v>
      </c>
    </row>
    <row r="10" spans="1:27" ht="37.5" customHeight="1">
      <c r="A10" s="134">
        <v>964</v>
      </c>
      <c r="B10" s="54" t="s">
        <v>92</v>
      </c>
      <c r="C10" s="54" t="s">
        <v>90</v>
      </c>
      <c r="D10" s="54" t="s">
        <v>90</v>
      </c>
      <c r="E10" s="61"/>
      <c r="F10" s="55" t="s">
        <v>114</v>
      </c>
      <c r="G10" s="17">
        <v>50123</v>
      </c>
      <c r="H10" s="17">
        <f t="shared" si="0"/>
        <v>50123</v>
      </c>
      <c r="I10" s="17" t="s">
        <v>722</v>
      </c>
      <c r="J10" s="90" t="s">
        <v>772</v>
      </c>
      <c r="K10" s="90" t="s">
        <v>492</v>
      </c>
      <c r="L10" s="90" t="s">
        <v>289</v>
      </c>
      <c r="M10" s="27">
        <v>1.1</v>
      </c>
      <c r="N10" s="128">
        <v>11.4</v>
      </c>
      <c r="O10" s="83"/>
      <c r="P10" s="75">
        <v>1.1</v>
      </c>
      <c r="Q10" s="77">
        <v>19</v>
      </c>
      <c r="R10" s="25">
        <v>24</v>
      </c>
      <c r="S10" s="45">
        <v>8370569</v>
      </c>
      <c r="T10" s="20" t="s">
        <v>50</v>
      </c>
      <c r="U10" s="22" t="s">
        <v>196</v>
      </c>
      <c r="V10" s="44"/>
      <c r="W10" s="44"/>
      <c r="X10" s="44"/>
      <c r="Y10" s="44"/>
      <c r="Z10" s="39" t="s">
        <v>694</v>
      </c>
      <c r="AA10" s="39" t="s">
        <v>691</v>
      </c>
    </row>
    <row r="11" spans="1:27" ht="37.5" customHeight="1">
      <c r="A11" s="134">
        <v>1054</v>
      </c>
      <c r="B11" s="54" t="s">
        <v>92</v>
      </c>
      <c r="C11" s="54" t="s">
        <v>90</v>
      </c>
      <c r="D11" s="54" t="s">
        <v>90</v>
      </c>
      <c r="E11" s="61"/>
      <c r="F11" s="89" t="s">
        <v>653</v>
      </c>
      <c r="G11" s="70" t="s">
        <v>654</v>
      </c>
      <c r="H11" s="70">
        <f t="shared" si="0"/>
        <v>60076</v>
      </c>
      <c r="I11" s="70" t="s">
        <v>722</v>
      </c>
      <c r="J11" s="90" t="s">
        <v>460</v>
      </c>
      <c r="K11" s="90" t="s">
        <v>461</v>
      </c>
      <c r="L11" s="90" t="s">
        <v>280</v>
      </c>
      <c r="M11" s="27">
        <v>1.1</v>
      </c>
      <c r="N11" s="128">
        <v>19.4</v>
      </c>
      <c r="O11" s="83"/>
      <c r="P11" s="75"/>
      <c r="Q11" s="77"/>
      <c r="R11" s="26"/>
      <c r="S11" s="44"/>
      <c r="T11" s="74" t="s">
        <v>50</v>
      </c>
      <c r="U11" s="22" t="s">
        <v>242</v>
      </c>
      <c r="V11" s="44"/>
      <c r="W11" s="44"/>
      <c r="X11" s="44"/>
      <c r="Y11" s="44"/>
      <c r="Z11" s="39"/>
      <c r="AA11" s="39"/>
    </row>
    <row r="12" spans="1:27" ht="37.5" customHeight="1">
      <c r="A12" s="134">
        <v>1055</v>
      </c>
      <c r="B12" s="54" t="s">
        <v>92</v>
      </c>
      <c r="C12" s="54" t="s">
        <v>90</v>
      </c>
      <c r="D12" s="54" t="s">
        <v>90</v>
      </c>
      <c r="E12" s="61"/>
      <c r="F12" s="55" t="s">
        <v>662</v>
      </c>
      <c r="G12" s="17" t="s">
        <v>663</v>
      </c>
      <c r="H12" s="17">
        <f t="shared" si="0"/>
        <v>60075</v>
      </c>
      <c r="I12" s="17" t="s">
        <v>722</v>
      </c>
      <c r="J12" s="17" t="s">
        <v>782</v>
      </c>
      <c r="K12" s="17" t="s">
        <v>462</v>
      </c>
      <c r="L12" s="90" t="s">
        <v>214</v>
      </c>
      <c r="M12" s="27">
        <v>1.1</v>
      </c>
      <c r="N12" s="71">
        <v>19.5</v>
      </c>
      <c r="O12" s="83"/>
      <c r="P12" s="75"/>
      <c r="Q12" s="77"/>
      <c r="R12" s="26"/>
      <c r="S12" s="44"/>
      <c r="T12" s="20" t="s">
        <v>50</v>
      </c>
      <c r="U12" s="37" t="s">
        <v>242</v>
      </c>
      <c r="V12" s="44"/>
      <c r="W12" s="44"/>
      <c r="X12" s="44"/>
      <c r="Y12" s="44"/>
      <c r="Z12" s="39"/>
      <c r="AA12" s="39"/>
    </row>
    <row r="13" spans="1:27" ht="18.75" customHeight="1">
      <c r="A13" s="196"/>
      <c r="B13" s="227" t="s">
        <v>517</v>
      </c>
      <c r="C13" s="228"/>
      <c r="D13" s="228"/>
      <c r="E13" s="228"/>
      <c r="F13" s="228"/>
      <c r="G13" s="228"/>
      <c r="H13" s="228"/>
      <c r="I13" s="228"/>
      <c r="J13" s="228"/>
      <c r="K13" s="228"/>
      <c r="L13" s="228"/>
      <c r="M13" s="228"/>
      <c r="N13" s="228"/>
      <c r="O13" s="197"/>
      <c r="P13" s="197"/>
      <c r="Q13" s="197"/>
      <c r="R13" s="198"/>
      <c r="S13" s="198"/>
      <c r="T13" s="198"/>
      <c r="U13" s="198"/>
      <c r="V13" s="198"/>
      <c r="W13" s="198"/>
      <c r="X13" s="198"/>
      <c r="Y13" s="198"/>
      <c r="Z13" s="198"/>
      <c r="AA13" s="198"/>
    </row>
    <row r="14" spans="1:27" ht="18.75" customHeight="1">
      <c r="A14" s="199"/>
      <c r="B14" s="229" t="s">
        <v>793</v>
      </c>
      <c r="C14" s="230"/>
      <c r="D14" s="230"/>
      <c r="E14" s="230"/>
      <c r="F14" s="230"/>
      <c r="G14" s="230"/>
      <c r="H14" s="230"/>
      <c r="I14" s="230"/>
      <c r="J14" s="230"/>
      <c r="K14" s="230"/>
      <c r="L14" s="230"/>
      <c r="M14" s="230"/>
      <c r="N14" s="230"/>
      <c r="O14" s="200"/>
      <c r="P14" s="200"/>
      <c r="Q14" s="200"/>
      <c r="R14" s="201"/>
      <c r="S14" s="201"/>
      <c r="T14" s="201"/>
      <c r="U14" s="201"/>
      <c r="V14" s="201"/>
      <c r="W14" s="201"/>
      <c r="X14" s="201"/>
      <c r="Y14" s="201"/>
      <c r="Z14" s="201"/>
      <c r="AA14" s="201"/>
    </row>
    <row r="15" spans="1:27" ht="37.5" customHeight="1">
      <c r="A15" s="134">
        <v>1057</v>
      </c>
      <c r="B15" s="54" t="s">
        <v>92</v>
      </c>
      <c r="C15" s="54" t="s">
        <v>90</v>
      </c>
      <c r="D15" s="54" t="s">
        <v>90</v>
      </c>
      <c r="E15" s="61"/>
      <c r="F15" s="55" t="s">
        <v>611</v>
      </c>
      <c r="G15" s="17" t="s">
        <v>382</v>
      </c>
      <c r="H15" s="17">
        <f aca="true" t="shared" si="1" ref="H15:H41">IF(ISBLANK(G15),0,IF(G15="New",0,VALUE(LEFT(G15,5))))</f>
        <v>50106</v>
      </c>
      <c r="I15" s="70" t="s">
        <v>273</v>
      </c>
      <c r="J15" s="17" t="s">
        <v>782</v>
      </c>
      <c r="K15" s="17" t="s">
        <v>462</v>
      </c>
      <c r="L15" s="7" t="s">
        <v>280</v>
      </c>
      <c r="M15" s="27">
        <v>1.1</v>
      </c>
      <c r="N15" s="128">
        <v>19.6</v>
      </c>
      <c r="O15" s="83"/>
      <c r="P15" s="75">
        <v>3.2</v>
      </c>
      <c r="Q15" s="77">
        <v>129</v>
      </c>
      <c r="R15" s="25">
        <v>26</v>
      </c>
      <c r="S15" s="44">
        <v>-234135</v>
      </c>
      <c r="T15" s="20" t="s">
        <v>50</v>
      </c>
      <c r="U15" s="37" t="s">
        <v>242</v>
      </c>
      <c r="V15" s="44"/>
      <c r="W15" s="44"/>
      <c r="X15" s="44"/>
      <c r="Y15" s="44"/>
      <c r="Z15" s="39" t="s">
        <v>684</v>
      </c>
      <c r="AA15" s="39"/>
    </row>
    <row r="16" spans="1:27" ht="37.5" customHeight="1">
      <c r="A16" s="134">
        <v>1060</v>
      </c>
      <c r="B16" s="54" t="s">
        <v>92</v>
      </c>
      <c r="C16" s="54" t="s">
        <v>90</v>
      </c>
      <c r="D16" s="54" t="s">
        <v>90</v>
      </c>
      <c r="E16" s="61"/>
      <c r="F16" s="55" t="s">
        <v>582</v>
      </c>
      <c r="G16" s="17" t="s">
        <v>326</v>
      </c>
      <c r="H16" s="17">
        <f t="shared" si="1"/>
        <v>60014</v>
      </c>
      <c r="I16" s="70" t="s">
        <v>706</v>
      </c>
      <c r="J16" s="17" t="s">
        <v>782</v>
      </c>
      <c r="K16" s="17" t="s">
        <v>462</v>
      </c>
      <c r="L16" s="17" t="s">
        <v>280</v>
      </c>
      <c r="M16" s="27">
        <v>1.1</v>
      </c>
      <c r="N16" s="28">
        <v>20</v>
      </c>
      <c r="O16" s="83"/>
      <c r="P16" s="75"/>
      <c r="Q16" s="77"/>
      <c r="R16" s="25">
        <v>27</v>
      </c>
      <c r="S16" s="44">
        <v>-349170</v>
      </c>
      <c r="T16" s="20" t="s">
        <v>50</v>
      </c>
      <c r="U16" s="37" t="s">
        <v>242</v>
      </c>
      <c r="V16" s="44"/>
      <c r="W16" s="44"/>
      <c r="X16" s="44"/>
      <c r="Y16" s="44"/>
      <c r="Z16" s="40" t="s">
        <v>680</v>
      </c>
      <c r="AA16" s="39" t="s">
        <v>686</v>
      </c>
    </row>
    <row r="17" spans="1:27" ht="37.5" customHeight="1">
      <c r="A17" s="134">
        <v>1085</v>
      </c>
      <c r="B17" s="54" t="s">
        <v>92</v>
      </c>
      <c r="C17" s="54" t="s">
        <v>90</v>
      </c>
      <c r="D17" s="54" t="s">
        <v>90</v>
      </c>
      <c r="E17" s="61"/>
      <c r="F17" s="55" t="s">
        <v>549</v>
      </c>
      <c r="G17" s="17" t="s">
        <v>327</v>
      </c>
      <c r="H17" s="17">
        <f t="shared" si="1"/>
        <v>50111</v>
      </c>
      <c r="I17" s="70" t="s">
        <v>722</v>
      </c>
      <c r="J17" s="17"/>
      <c r="K17" s="17"/>
      <c r="L17" s="17"/>
      <c r="M17" s="27">
        <v>1.1</v>
      </c>
      <c r="N17" s="28">
        <v>22</v>
      </c>
      <c r="O17" s="83"/>
      <c r="P17" s="75">
        <v>3.3</v>
      </c>
      <c r="Q17" s="77">
        <v>142</v>
      </c>
      <c r="R17" s="25">
        <v>21</v>
      </c>
      <c r="S17" s="44">
        <v>-254403</v>
      </c>
      <c r="T17" s="20" t="s">
        <v>50</v>
      </c>
      <c r="U17" s="37" t="s">
        <v>242</v>
      </c>
      <c r="V17" s="44"/>
      <c r="W17" s="44"/>
      <c r="X17" s="44"/>
      <c r="Y17" s="44"/>
      <c r="Z17" s="40" t="s">
        <v>258</v>
      </c>
      <c r="AA17" s="39" t="s">
        <v>687</v>
      </c>
    </row>
    <row r="18" spans="1:27" ht="37.5" customHeight="1">
      <c r="A18" s="134">
        <v>1110</v>
      </c>
      <c r="B18" s="54" t="s">
        <v>92</v>
      </c>
      <c r="C18" s="54" t="s">
        <v>90</v>
      </c>
      <c r="D18" s="54" t="s">
        <v>90</v>
      </c>
      <c r="E18" s="61"/>
      <c r="F18" s="55" t="s">
        <v>585</v>
      </c>
      <c r="G18" s="17" t="s">
        <v>330</v>
      </c>
      <c r="H18" s="17">
        <f t="shared" si="1"/>
        <v>60016</v>
      </c>
      <c r="I18" s="70" t="s">
        <v>706</v>
      </c>
      <c r="J18" s="17"/>
      <c r="K18" s="17"/>
      <c r="L18" s="17"/>
      <c r="M18" s="27">
        <v>1.1</v>
      </c>
      <c r="N18" s="28">
        <v>25</v>
      </c>
      <c r="O18" s="83"/>
      <c r="P18" s="75"/>
      <c r="Q18" s="77"/>
      <c r="R18" s="25">
        <v>26</v>
      </c>
      <c r="S18" s="44">
        <v>-298222</v>
      </c>
      <c r="T18" s="20" t="s">
        <v>50</v>
      </c>
      <c r="U18" s="20" t="s">
        <v>211</v>
      </c>
      <c r="V18" s="44"/>
      <c r="W18" s="44"/>
      <c r="X18" s="44"/>
      <c r="Y18" s="44"/>
      <c r="Z18" s="38" t="s">
        <v>632</v>
      </c>
      <c r="AA18" s="39" t="s">
        <v>688</v>
      </c>
    </row>
    <row r="19" spans="1:27" ht="37.5" customHeight="1">
      <c r="A19" s="134">
        <v>1111</v>
      </c>
      <c r="B19" s="54" t="s">
        <v>92</v>
      </c>
      <c r="C19" s="54" t="s">
        <v>90</v>
      </c>
      <c r="D19" s="54" t="s">
        <v>90</v>
      </c>
      <c r="E19" s="61"/>
      <c r="F19" s="55" t="s">
        <v>116</v>
      </c>
      <c r="G19" s="17" t="s">
        <v>95</v>
      </c>
      <c r="H19" s="17">
        <f t="shared" si="1"/>
        <v>50015</v>
      </c>
      <c r="I19" s="17" t="s">
        <v>706</v>
      </c>
      <c r="J19" s="17"/>
      <c r="K19" s="17"/>
      <c r="L19" s="17"/>
      <c r="M19" s="27">
        <v>1.1</v>
      </c>
      <c r="N19" s="129">
        <v>25</v>
      </c>
      <c r="O19" s="83"/>
      <c r="P19" s="75">
        <v>1.1</v>
      </c>
      <c r="Q19" s="77">
        <v>26</v>
      </c>
      <c r="R19" s="25">
        <v>19</v>
      </c>
      <c r="S19" s="45">
        <v>145389</v>
      </c>
      <c r="T19" s="20" t="s">
        <v>50</v>
      </c>
      <c r="U19" s="20" t="s">
        <v>211</v>
      </c>
      <c r="V19" s="44"/>
      <c r="W19" s="44">
        <v>400000</v>
      </c>
      <c r="X19" s="44"/>
      <c r="Y19" s="44"/>
      <c r="Z19" s="39" t="s">
        <v>693</v>
      </c>
      <c r="AA19" s="39" t="s">
        <v>692</v>
      </c>
    </row>
    <row r="20" spans="1:27" ht="37.5" customHeight="1">
      <c r="A20" s="134">
        <v>1116</v>
      </c>
      <c r="B20" s="54" t="s">
        <v>92</v>
      </c>
      <c r="C20" s="54" t="s">
        <v>90</v>
      </c>
      <c r="D20" s="54" t="s">
        <v>90</v>
      </c>
      <c r="E20" s="61"/>
      <c r="F20" s="89" t="s">
        <v>465</v>
      </c>
      <c r="G20" s="70" t="s">
        <v>876</v>
      </c>
      <c r="H20" s="17">
        <f t="shared" si="1"/>
        <v>60078</v>
      </c>
      <c r="I20" s="70" t="s">
        <v>706</v>
      </c>
      <c r="J20" s="17"/>
      <c r="K20" s="17"/>
      <c r="L20" s="17"/>
      <c r="M20" s="27">
        <v>1.1</v>
      </c>
      <c r="N20" s="128">
        <v>25.6</v>
      </c>
      <c r="O20" s="83"/>
      <c r="P20" s="75">
        <v>1.1</v>
      </c>
      <c r="Q20" s="77">
        <v>26</v>
      </c>
      <c r="R20" s="25">
        <v>27</v>
      </c>
      <c r="S20" s="45">
        <v>852388</v>
      </c>
      <c r="T20" s="140" t="s">
        <v>46</v>
      </c>
      <c r="U20" s="20" t="s">
        <v>211</v>
      </c>
      <c r="V20" s="44"/>
      <c r="W20" s="44">
        <v>400000</v>
      </c>
      <c r="X20" s="44"/>
      <c r="Y20" s="44"/>
      <c r="Z20" s="39" t="s">
        <v>693</v>
      </c>
      <c r="AA20" s="39" t="s">
        <v>692</v>
      </c>
    </row>
    <row r="21" spans="1:27" s="3" customFormat="1" ht="37.5" customHeight="1">
      <c r="A21" s="134">
        <v>1280</v>
      </c>
      <c r="B21" s="54" t="s">
        <v>92</v>
      </c>
      <c r="C21" s="54" t="s">
        <v>90</v>
      </c>
      <c r="D21" s="54" t="s">
        <v>90</v>
      </c>
      <c r="E21" s="61"/>
      <c r="F21" s="55" t="s">
        <v>183</v>
      </c>
      <c r="G21" s="17" t="s">
        <v>341</v>
      </c>
      <c r="H21" s="17">
        <f t="shared" si="1"/>
        <v>60020</v>
      </c>
      <c r="I21" s="17"/>
      <c r="J21" s="17"/>
      <c r="K21" s="17"/>
      <c r="L21" s="17"/>
      <c r="M21" s="71">
        <v>1.1</v>
      </c>
      <c r="N21" s="28">
        <v>40</v>
      </c>
      <c r="O21" s="83"/>
      <c r="P21" s="75"/>
      <c r="Q21" s="77"/>
      <c r="R21" s="25">
        <v>19</v>
      </c>
      <c r="S21" s="44">
        <v>177090</v>
      </c>
      <c r="T21" s="20" t="s">
        <v>50</v>
      </c>
      <c r="U21" s="22" t="s">
        <v>821</v>
      </c>
      <c r="V21" s="44"/>
      <c r="W21" s="44"/>
      <c r="X21" s="44"/>
      <c r="Y21" s="44"/>
      <c r="Z21" s="39" t="s">
        <v>254</v>
      </c>
      <c r="AA21" s="39" t="s">
        <v>690</v>
      </c>
    </row>
    <row r="22" spans="1:27" ht="37.5" customHeight="1">
      <c r="A22" s="134">
        <v>1480</v>
      </c>
      <c r="B22" s="54" t="s">
        <v>92</v>
      </c>
      <c r="C22" s="54" t="s">
        <v>90</v>
      </c>
      <c r="D22" s="54" t="s">
        <v>90</v>
      </c>
      <c r="E22" s="61"/>
      <c r="F22" s="55" t="s">
        <v>125</v>
      </c>
      <c r="G22" s="7" t="s">
        <v>349</v>
      </c>
      <c r="H22" s="17">
        <f t="shared" si="1"/>
        <v>60026</v>
      </c>
      <c r="I22" s="17"/>
      <c r="J22" s="7"/>
      <c r="K22" s="7"/>
      <c r="L22" s="7"/>
      <c r="M22" s="27">
        <v>1.2</v>
      </c>
      <c r="N22" s="28">
        <v>59</v>
      </c>
      <c r="O22" s="83"/>
      <c r="P22" s="75"/>
      <c r="Q22" s="77"/>
      <c r="R22" s="25">
        <v>15</v>
      </c>
      <c r="S22" s="44">
        <v>-194924</v>
      </c>
      <c r="T22" s="20" t="s">
        <v>50</v>
      </c>
      <c r="U22" s="22" t="s">
        <v>202</v>
      </c>
      <c r="V22" s="44"/>
      <c r="W22" s="44"/>
      <c r="X22" s="44"/>
      <c r="Y22" s="44"/>
      <c r="Z22" s="39" t="s">
        <v>263</v>
      </c>
      <c r="AA22" s="39" t="s">
        <v>489</v>
      </c>
    </row>
    <row r="23" spans="1:27" ht="37.5" customHeight="1">
      <c r="A23" s="134">
        <v>1510</v>
      </c>
      <c r="B23" s="54" t="s">
        <v>92</v>
      </c>
      <c r="C23" s="54" t="s">
        <v>90</v>
      </c>
      <c r="D23" s="54" t="s">
        <v>90</v>
      </c>
      <c r="E23" s="61"/>
      <c r="F23" s="55" t="s">
        <v>129</v>
      </c>
      <c r="G23" s="17" t="s">
        <v>353</v>
      </c>
      <c r="H23" s="17">
        <f t="shared" si="1"/>
        <v>60029</v>
      </c>
      <c r="I23" s="17"/>
      <c r="J23" s="7"/>
      <c r="K23" s="7"/>
      <c r="L23" s="7"/>
      <c r="M23" s="27">
        <v>1.2</v>
      </c>
      <c r="N23" s="28">
        <v>63</v>
      </c>
      <c r="O23" s="83"/>
      <c r="P23" s="75"/>
      <c r="Q23" s="77"/>
      <c r="R23" s="25">
        <v>15</v>
      </c>
      <c r="S23" s="44">
        <v>5684673</v>
      </c>
      <c r="T23" s="20" t="s">
        <v>50</v>
      </c>
      <c r="U23" s="22" t="s">
        <v>202</v>
      </c>
      <c r="V23" s="44"/>
      <c r="W23" s="44"/>
      <c r="X23" s="44"/>
      <c r="Y23" s="44"/>
      <c r="Z23" s="39" t="s">
        <v>255</v>
      </c>
      <c r="AA23" s="39" t="s">
        <v>851</v>
      </c>
    </row>
    <row r="24" spans="1:27" ht="37.5" customHeight="1">
      <c r="A24" s="134">
        <v>1535</v>
      </c>
      <c r="B24" s="54" t="s">
        <v>92</v>
      </c>
      <c r="C24" s="54" t="s">
        <v>90</v>
      </c>
      <c r="D24" s="54" t="s">
        <v>90</v>
      </c>
      <c r="E24" s="61"/>
      <c r="F24" s="55" t="s">
        <v>131</v>
      </c>
      <c r="G24" s="17" t="s">
        <v>356</v>
      </c>
      <c r="H24" s="17">
        <f t="shared" si="1"/>
        <v>60032</v>
      </c>
      <c r="I24" s="17"/>
      <c r="J24" s="7"/>
      <c r="K24" s="7"/>
      <c r="L24" s="7"/>
      <c r="M24" s="27">
        <v>1.2</v>
      </c>
      <c r="N24" s="28">
        <v>66</v>
      </c>
      <c r="O24" s="83"/>
      <c r="P24" s="75"/>
      <c r="Q24" s="77"/>
      <c r="R24" s="25">
        <v>21</v>
      </c>
      <c r="S24" s="44">
        <v>-44482</v>
      </c>
      <c r="T24" s="20" t="s">
        <v>47</v>
      </c>
      <c r="U24" s="22" t="s">
        <v>202</v>
      </c>
      <c r="V24" s="44"/>
      <c r="W24" s="44"/>
      <c r="X24" s="44"/>
      <c r="Y24" s="44"/>
      <c r="Z24" s="38" t="s">
        <v>679</v>
      </c>
      <c r="AA24" s="38" t="s">
        <v>596</v>
      </c>
    </row>
    <row r="25" spans="1:27" ht="37.5" customHeight="1">
      <c r="A25" s="134">
        <v>1550</v>
      </c>
      <c r="B25" s="54" t="s">
        <v>92</v>
      </c>
      <c r="C25" s="54" t="s">
        <v>90</v>
      </c>
      <c r="D25" s="54" t="s">
        <v>90</v>
      </c>
      <c r="E25" s="61"/>
      <c r="F25" s="55" t="s">
        <v>117</v>
      </c>
      <c r="G25" s="17">
        <v>50149</v>
      </c>
      <c r="H25" s="17">
        <f t="shared" si="1"/>
        <v>50149</v>
      </c>
      <c r="I25" s="17" t="s">
        <v>273</v>
      </c>
      <c r="J25" s="90" t="s">
        <v>772</v>
      </c>
      <c r="K25" s="90" t="s">
        <v>768</v>
      </c>
      <c r="L25" s="90" t="s">
        <v>284</v>
      </c>
      <c r="M25" s="27">
        <v>1.2</v>
      </c>
      <c r="N25" s="28">
        <v>68</v>
      </c>
      <c r="O25" s="83"/>
      <c r="P25" s="75">
        <v>1.2</v>
      </c>
      <c r="Q25" s="69">
        <v>43.65</v>
      </c>
      <c r="R25" s="25">
        <v>22</v>
      </c>
      <c r="S25" s="45">
        <v>24100</v>
      </c>
      <c r="T25" s="20" t="s">
        <v>47</v>
      </c>
      <c r="U25" s="22" t="s">
        <v>203</v>
      </c>
      <c r="V25" s="44"/>
      <c r="W25" s="44">
        <v>100000</v>
      </c>
      <c r="X25" s="44"/>
      <c r="Y25" s="44"/>
      <c r="Z25" s="40" t="s">
        <v>298</v>
      </c>
      <c r="AA25" s="39" t="s">
        <v>488</v>
      </c>
    </row>
    <row r="26" spans="1:27" ht="37.5" customHeight="1">
      <c r="A26" s="134">
        <v>1570</v>
      </c>
      <c r="B26" s="54" t="s">
        <v>92</v>
      </c>
      <c r="C26" s="54" t="s">
        <v>90</v>
      </c>
      <c r="D26" s="54" t="s">
        <v>90</v>
      </c>
      <c r="E26" s="61"/>
      <c r="F26" s="55" t="s">
        <v>134</v>
      </c>
      <c r="G26" s="17" t="s">
        <v>359</v>
      </c>
      <c r="H26" s="17">
        <f t="shared" si="1"/>
        <v>60034</v>
      </c>
      <c r="I26" s="17"/>
      <c r="J26" s="7"/>
      <c r="K26" s="7"/>
      <c r="L26" s="7"/>
      <c r="M26" s="27">
        <v>1.2</v>
      </c>
      <c r="N26" s="28">
        <v>70</v>
      </c>
      <c r="O26" s="83"/>
      <c r="P26" s="75"/>
      <c r="Q26" s="77"/>
      <c r="R26" s="25">
        <v>8</v>
      </c>
      <c r="S26" s="44">
        <v>6648962</v>
      </c>
      <c r="T26" s="22" t="s">
        <v>46</v>
      </c>
      <c r="U26" s="22" t="s">
        <v>203</v>
      </c>
      <c r="V26" s="44"/>
      <c r="W26" s="44"/>
      <c r="X26" s="44"/>
      <c r="Y26" s="44"/>
      <c r="Z26" s="38" t="s">
        <v>595</v>
      </c>
      <c r="AA26" s="39" t="s">
        <v>839</v>
      </c>
    </row>
    <row r="27" spans="1:27" ht="37.5" customHeight="1">
      <c r="A27" s="134">
        <v>1600</v>
      </c>
      <c r="B27" s="54" t="s">
        <v>92</v>
      </c>
      <c r="C27" s="54" t="s">
        <v>90</v>
      </c>
      <c r="D27" s="54" t="s">
        <v>90</v>
      </c>
      <c r="E27" s="61"/>
      <c r="F27" s="55" t="s">
        <v>137</v>
      </c>
      <c r="G27" s="17" t="s">
        <v>362</v>
      </c>
      <c r="H27" s="17">
        <f t="shared" si="1"/>
        <v>50038</v>
      </c>
      <c r="I27" s="17"/>
      <c r="J27" s="7"/>
      <c r="K27" s="7"/>
      <c r="L27" s="7"/>
      <c r="M27" s="27">
        <v>1.2</v>
      </c>
      <c r="N27" s="28">
        <v>73</v>
      </c>
      <c r="O27" s="83"/>
      <c r="P27" s="75">
        <v>1.2</v>
      </c>
      <c r="Q27" s="77">
        <v>48</v>
      </c>
      <c r="R27" s="25">
        <v>21</v>
      </c>
      <c r="S27" s="44">
        <v>-31568</v>
      </c>
      <c r="T27" s="20" t="s">
        <v>47</v>
      </c>
      <c r="U27" s="22" t="s">
        <v>204</v>
      </c>
      <c r="V27" s="44"/>
      <c r="W27" s="44"/>
      <c r="X27" s="44"/>
      <c r="Y27" s="44"/>
      <c r="Z27" s="39" t="s">
        <v>264</v>
      </c>
      <c r="AA27" s="39"/>
    </row>
    <row r="28" spans="1:27" s="3" customFormat="1" ht="37.5" customHeight="1">
      <c r="A28" s="134">
        <v>1745</v>
      </c>
      <c r="B28" s="54" t="s">
        <v>92</v>
      </c>
      <c r="C28" s="54" t="s">
        <v>90</v>
      </c>
      <c r="D28" s="54" t="s">
        <v>90</v>
      </c>
      <c r="E28" s="61"/>
      <c r="F28" s="55" t="s">
        <v>144</v>
      </c>
      <c r="G28" s="17" t="s">
        <v>372</v>
      </c>
      <c r="H28" s="17">
        <f t="shared" si="1"/>
        <v>50107</v>
      </c>
      <c r="I28" s="17"/>
      <c r="J28" s="7"/>
      <c r="K28" s="7"/>
      <c r="L28" s="7"/>
      <c r="M28" s="27">
        <v>1.3</v>
      </c>
      <c r="N28" s="28">
        <v>87</v>
      </c>
      <c r="O28" s="83"/>
      <c r="P28" s="75">
        <v>3.2</v>
      </c>
      <c r="Q28" s="77">
        <v>130</v>
      </c>
      <c r="R28" s="25">
        <v>24</v>
      </c>
      <c r="S28" s="44">
        <v>-162355</v>
      </c>
      <c r="T28" s="20" t="s">
        <v>50</v>
      </c>
      <c r="U28" s="22" t="s">
        <v>206</v>
      </c>
      <c r="V28" s="44"/>
      <c r="W28" s="44"/>
      <c r="X28" s="44"/>
      <c r="Y28" s="44"/>
      <c r="Z28" s="39" t="s">
        <v>275</v>
      </c>
      <c r="AA28" s="39"/>
    </row>
    <row r="29" spans="1:27" s="3" customFormat="1" ht="37.5" customHeight="1">
      <c r="A29" s="134">
        <v>1780</v>
      </c>
      <c r="B29" s="54" t="s">
        <v>92</v>
      </c>
      <c r="C29" s="54" t="s">
        <v>90</v>
      </c>
      <c r="D29" s="54" t="s">
        <v>90</v>
      </c>
      <c r="E29" s="61"/>
      <c r="F29" s="53" t="s">
        <v>147</v>
      </c>
      <c r="G29" s="18" t="s">
        <v>375</v>
      </c>
      <c r="H29" s="17">
        <f t="shared" si="1"/>
        <v>40029</v>
      </c>
      <c r="I29" s="17"/>
      <c r="J29" s="7"/>
      <c r="K29" s="7"/>
      <c r="L29" s="7"/>
      <c r="M29" s="27">
        <v>1.3</v>
      </c>
      <c r="N29" s="28">
        <v>91</v>
      </c>
      <c r="O29" s="83"/>
      <c r="P29" s="75">
        <v>2.1</v>
      </c>
      <c r="Q29" s="77">
        <v>74</v>
      </c>
      <c r="R29" s="26">
        <v>16</v>
      </c>
      <c r="S29" s="44">
        <v>162056</v>
      </c>
      <c r="T29" s="20" t="s">
        <v>47</v>
      </c>
      <c r="U29" s="22" t="s">
        <v>206</v>
      </c>
      <c r="V29" s="44"/>
      <c r="W29" s="44">
        <v>200000</v>
      </c>
      <c r="X29" s="44"/>
      <c r="Y29" s="44"/>
      <c r="Z29" s="39" t="s">
        <v>681</v>
      </c>
      <c r="AA29" s="39"/>
    </row>
    <row r="30" spans="1:27" ht="37.5" customHeight="1">
      <c r="A30" s="134">
        <v>1820</v>
      </c>
      <c r="B30" s="54" t="s">
        <v>92</v>
      </c>
      <c r="C30" s="54" t="s">
        <v>90</v>
      </c>
      <c r="D30" s="54" t="s">
        <v>90</v>
      </c>
      <c r="E30" s="61"/>
      <c r="F30" s="55" t="s">
        <v>609</v>
      </c>
      <c r="G30" s="17" t="s">
        <v>379</v>
      </c>
      <c r="H30" s="17">
        <f t="shared" si="1"/>
        <v>60045</v>
      </c>
      <c r="I30" s="17"/>
      <c r="J30" s="7"/>
      <c r="K30" s="7"/>
      <c r="L30" s="7"/>
      <c r="M30" s="27">
        <v>1.3</v>
      </c>
      <c r="N30" s="28">
        <v>95</v>
      </c>
      <c r="O30" s="83"/>
      <c r="P30" s="75"/>
      <c r="Q30" s="77"/>
      <c r="R30" s="25">
        <v>12</v>
      </c>
      <c r="S30" s="44">
        <v>-62055</v>
      </c>
      <c r="T30" s="20" t="s">
        <v>47</v>
      </c>
      <c r="U30" s="22" t="s">
        <v>822</v>
      </c>
      <c r="V30" s="44"/>
      <c r="W30" s="44"/>
      <c r="X30" s="44"/>
      <c r="Y30" s="44"/>
      <c r="Z30" s="40" t="s">
        <v>257</v>
      </c>
      <c r="AA30" s="39"/>
    </row>
    <row r="31" spans="1:27" ht="37.5" customHeight="1">
      <c r="A31" s="134">
        <v>1970</v>
      </c>
      <c r="B31" s="54" t="s">
        <v>92</v>
      </c>
      <c r="C31" s="54" t="s">
        <v>90</v>
      </c>
      <c r="D31" s="54" t="s">
        <v>90</v>
      </c>
      <c r="E31" s="61"/>
      <c r="F31" s="55" t="s">
        <v>619</v>
      </c>
      <c r="G31" s="17" t="s">
        <v>391</v>
      </c>
      <c r="H31" s="17">
        <f t="shared" si="1"/>
        <v>50098</v>
      </c>
      <c r="I31" s="17"/>
      <c r="J31" s="7"/>
      <c r="K31" s="7"/>
      <c r="L31" s="7"/>
      <c r="M31" s="27">
        <v>2.1</v>
      </c>
      <c r="N31" s="28">
        <v>110</v>
      </c>
      <c r="O31" s="83"/>
      <c r="P31" s="75">
        <v>3.1</v>
      </c>
      <c r="Q31" s="77">
        <v>120</v>
      </c>
      <c r="R31" s="25">
        <v>20</v>
      </c>
      <c r="S31" s="44">
        <v>-75332</v>
      </c>
      <c r="T31" s="20" t="s">
        <v>47</v>
      </c>
      <c r="U31" s="22" t="s">
        <v>822</v>
      </c>
      <c r="V31" s="44"/>
      <c r="W31" s="44"/>
      <c r="X31" s="44"/>
      <c r="Y31" s="44"/>
      <c r="Z31" s="39" t="s">
        <v>678</v>
      </c>
      <c r="AA31" s="39"/>
    </row>
    <row r="32" spans="1:27" ht="37.5" customHeight="1">
      <c r="A32" s="134">
        <v>2000</v>
      </c>
      <c r="B32" s="54" t="s">
        <v>92</v>
      </c>
      <c r="C32" s="54" t="s">
        <v>90</v>
      </c>
      <c r="D32" s="54" t="s">
        <v>90</v>
      </c>
      <c r="E32" s="61"/>
      <c r="F32" s="55" t="s">
        <v>621</v>
      </c>
      <c r="G32" s="17" t="s">
        <v>394</v>
      </c>
      <c r="H32" s="17">
        <f t="shared" si="1"/>
        <v>50055</v>
      </c>
      <c r="I32" s="17"/>
      <c r="J32" s="7"/>
      <c r="K32" s="7"/>
      <c r="L32" s="7"/>
      <c r="M32" s="27">
        <v>2.1</v>
      </c>
      <c r="N32" s="28">
        <v>113</v>
      </c>
      <c r="O32" s="83"/>
      <c r="P32" s="75">
        <v>1.3</v>
      </c>
      <c r="Q32" s="77">
        <v>67</v>
      </c>
      <c r="R32" s="25">
        <v>21</v>
      </c>
      <c r="S32" s="44">
        <v>-112639</v>
      </c>
      <c r="T32" s="20" t="s">
        <v>50</v>
      </c>
      <c r="U32" s="22" t="s">
        <v>822</v>
      </c>
      <c r="V32" s="44"/>
      <c r="W32" s="44"/>
      <c r="X32" s="44"/>
      <c r="Y32" s="44"/>
      <c r="Z32" s="39" t="s">
        <v>265</v>
      </c>
      <c r="AA32" s="39"/>
    </row>
    <row r="33" spans="1:27" ht="37.5" customHeight="1">
      <c r="A33" s="134">
        <v>2020</v>
      </c>
      <c r="B33" s="54" t="s">
        <v>92</v>
      </c>
      <c r="C33" s="54" t="s">
        <v>90</v>
      </c>
      <c r="D33" s="54" t="s">
        <v>90</v>
      </c>
      <c r="E33" s="61"/>
      <c r="F33" s="55" t="s">
        <v>623</v>
      </c>
      <c r="G33" s="17" t="s">
        <v>397</v>
      </c>
      <c r="H33" s="17">
        <f t="shared" si="1"/>
        <v>60055</v>
      </c>
      <c r="I33" s="17"/>
      <c r="J33" s="7"/>
      <c r="K33" s="7"/>
      <c r="L33" s="7"/>
      <c r="M33" s="27">
        <v>2.1</v>
      </c>
      <c r="N33" s="28">
        <v>116</v>
      </c>
      <c r="O33" s="83"/>
      <c r="P33" s="75"/>
      <c r="Q33" s="77"/>
      <c r="R33" s="25">
        <v>12</v>
      </c>
      <c r="S33" s="44">
        <v>26303</v>
      </c>
      <c r="T33" s="20" t="s">
        <v>47</v>
      </c>
      <c r="U33" s="22" t="s">
        <v>822</v>
      </c>
      <c r="V33" s="44"/>
      <c r="W33" s="44">
        <v>100000</v>
      </c>
      <c r="X33" s="44"/>
      <c r="Y33" s="44"/>
      <c r="Z33" s="39" t="s">
        <v>256</v>
      </c>
      <c r="AA33" s="39"/>
    </row>
    <row r="34" spans="1:27" ht="37.5" customHeight="1">
      <c r="A34" s="134">
        <v>2050</v>
      </c>
      <c r="B34" s="54" t="s">
        <v>92</v>
      </c>
      <c r="C34" s="54" t="s">
        <v>90</v>
      </c>
      <c r="D34" s="54" t="s">
        <v>90</v>
      </c>
      <c r="E34" s="61"/>
      <c r="F34" s="53" t="s">
        <v>625</v>
      </c>
      <c r="G34" s="17" t="s">
        <v>400</v>
      </c>
      <c r="H34" s="17">
        <f t="shared" si="1"/>
        <v>60058</v>
      </c>
      <c r="I34" s="17"/>
      <c r="J34" s="7"/>
      <c r="K34" s="7"/>
      <c r="L34" s="7"/>
      <c r="M34" s="27">
        <v>2.1</v>
      </c>
      <c r="N34" s="28">
        <v>119</v>
      </c>
      <c r="O34" s="83"/>
      <c r="P34" s="75"/>
      <c r="Q34" s="77"/>
      <c r="R34" s="26">
        <v>13</v>
      </c>
      <c r="S34" s="44">
        <v>-644026</v>
      </c>
      <c r="T34" s="22" t="s">
        <v>46</v>
      </c>
      <c r="U34" s="22" t="s">
        <v>822</v>
      </c>
      <c r="V34" s="44"/>
      <c r="W34" s="44"/>
      <c r="X34" s="44"/>
      <c r="Y34" s="44"/>
      <c r="Z34" s="39" t="s">
        <v>253</v>
      </c>
      <c r="AA34" s="39"/>
    </row>
    <row r="35" spans="1:27" ht="37.5" customHeight="1">
      <c r="A35" s="134">
        <v>2070</v>
      </c>
      <c r="B35" s="54" t="s">
        <v>92</v>
      </c>
      <c r="C35" s="54" t="s">
        <v>90</v>
      </c>
      <c r="D35" s="54" t="s">
        <v>90</v>
      </c>
      <c r="E35" s="61"/>
      <c r="F35" s="55" t="s">
        <v>627</v>
      </c>
      <c r="G35" s="17" t="s">
        <v>402</v>
      </c>
      <c r="H35" s="17">
        <f t="shared" si="1"/>
        <v>50070</v>
      </c>
      <c r="I35" s="17"/>
      <c r="J35" s="7"/>
      <c r="K35" s="7"/>
      <c r="L35" s="7"/>
      <c r="M35" s="27">
        <v>2.1</v>
      </c>
      <c r="N35" s="28">
        <v>121</v>
      </c>
      <c r="O35" s="83"/>
      <c r="P35" s="75">
        <v>2.1</v>
      </c>
      <c r="Q35" s="77">
        <v>84</v>
      </c>
      <c r="R35" s="25">
        <v>21</v>
      </c>
      <c r="S35" s="44">
        <v>-369884</v>
      </c>
      <c r="T35" s="20" t="s">
        <v>50</v>
      </c>
      <c r="U35" s="22" t="s">
        <v>822</v>
      </c>
      <c r="V35" s="44"/>
      <c r="W35" s="44"/>
      <c r="X35" s="44"/>
      <c r="Y35" s="44"/>
      <c r="Z35" s="40" t="s">
        <v>676</v>
      </c>
      <c r="AA35" s="39"/>
    </row>
    <row r="36" spans="1:27" ht="37.5" customHeight="1">
      <c r="A36" s="134">
        <v>2150</v>
      </c>
      <c r="B36" s="54" t="s">
        <v>92</v>
      </c>
      <c r="C36" s="54" t="s">
        <v>90</v>
      </c>
      <c r="D36" s="54" t="s">
        <v>90</v>
      </c>
      <c r="E36" s="61"/>
      <c r="F36" s="55" t="s">
        <v>159</v>
      </c>
      <c r="G36" s="17" t="s">
        <v>409</v>
      </c>
      <c r="H36" s="17">
        <f t="shared" si="1"/>
        <v>60063</v>
      </c>
      <c r="I36" s="18"/>
      <c r="J36" s="7"/>
      <c r="K36" s="7"/>
      <c r="L36" s="7"/>
      <c r="M36" s="27">
        <v>2.2</v>
      </c>
      <c r="N36" s="28">
        <v>129</v>
      </c>
      <c r="O36" s="83"/>
      <c r="P36" s="75"/>
      <c r="Q36" s="77"/>
      <c r="R36" s="25">
        <v>17</v>
      </c>
      <c r="S36" s="44">
        <v>-55243</v>
      </c>
      <c r="T36" s="20"/>
      <c r="U36" s="22" t="s">
        <v>823</v>
      </c>
      <c r="V36" s="44"/>
      <c r="W36" s="44"/>
      <c r="X36" s="44"/>
      <c r="Y36" s="44"/>
      <c r="Z36" s="38" t="s">
        <v>551</v>
      </c>
      <c r="AA36" s="39"/>
    </row>
    <row r="37" spans="1:27" ht="37.5" customHeight="1">
      <c r="A37" s="134">
        <v>2170</v>
      </c>
      <c r="B37" s="54" t="s">
        <v>92</v>
      </c>
      <c r="C37" s="54" t="s">
        <v>90</v>
      </c>
      <c r="D37" s="54" t="s">
        <v>90</v>
      </c>
      <c r="E37" s="61"/>
      <c r="F37" s="55" t="s">
        <v>161</v>
      </c>
      <c r="G37" s="17" t="s">
        <v>410</v>
      </c>
      <c r="H37" s="17">
        <f t="shared" si="1"/>
        <v>50105</v>
      </c>
      <c r="I37" s="17"/>
      <c r="J37" s="7"/>
      <c r="K37" s="7"/>
      <c r="L37" s="7"/>
      <c r="M37" s="27">
        <v>2.2</v>
      </c>
      <c r="N37" s="28">
        <v>131</v>
      </c>
      <c r="O37" s="83"/>
      <c r="P37" s="75">
        <v>3.2</v>
      </c>
      <c r="Q37" s="77">
        <v>128</v>
      </c>
      <c r="R37" s="25">
        <v>18</v>
      </c>
      <c r="S37" s="45">
        <v>-118792</v>
      </c>
      <c r="T37" s="62" t="s">
        <v>50</v>
      </c>
      <c r="U37" s="22" t="s">
        <v>823</v>
      </c>
      <c r="V37" s="44"/>
      <c r="W37" s="44"/>
      <c r="X37" s="44"/>
      <c r="Y37" s="44"/>
      <c r="Z37" s="39" t="s">
        <v>683</v>
      </c>
      <c r="AA37" s="39"/>
    </row>
    <row r="38" spans="1:27" ht="54" customHeight="1">
      <c r="A38" s="134">
        <v>2210</v>
      </c>
      <c r="B38" s="54" t="s">
        <v>92</v>
      </c>
      <c r="C38" s="54" t="s">
        <v>90</v>
      </c>
      <c r="D38" s="54" t="s">
        <v>90</v>
      </c>
      <c r="E38" s="61"/>
      <c r="F38" s="55" t="s">
        <v>172</v>
      </c>
      <c r="G38" s="17" t="s">
        <v>414</v>
      </c>
      <c r="H38" s="17">
        <f t="shared" si="1"/>
        <v>60066</v>
      </c>
      <c r="I38" s="17"/>
      <c r="J38" s="7"/>
      <c r="K38" s="7"/>
      <c r="L38" s="7"/>
      <c r="M38" s="27">
        <v>2.3</v>
      </c>
      <c r="N38" s="28">
        <v>135</v>
      </c>
      <c r="O38" s="83"/>
      <c r="P38" s="75"/>
      <c r="Q38" s="77"/>
      <c r="R38" s="25">
        <v>14</v>
      </c>
      <c r="S38" s="44">
        <v>-55641</v>
      </c>
      <c r="T38" s="20" t="s">
        <v>47</v>
      </c>
      <c r="U38" s="22" t="s">
        <v>823</v>
      </c>
      <c r="V38" s="44"/>
      <c r="W38" s="44"/>
      <c r="X38" s="44"/>
      <c r="Y38" s="44"/>
      <c r="Z38" s="39" t="s">
        <v>262</v>
      </c>
      <c r="AA38" s="39"/>
    </row>
    <row r="39" spans="1:27" ht="37.5" customHeight="1">
      <c r="A39" s="134">
        <v>2230</v>
      </c>
      <c r="B39" s="54" t="s">
        <v>92</v>
      </c>
      <c r="C39" s="54" t="s">
        <v>90</v>
      </c>
      <c r="D39" s="54" t="s">
        <v>90</v>
      </c>
      <c r="E39" s="61"/>
      <c r="F39" s="55" t="s">
        <v>173</v>
      </c>
      <c r="G39" s="17" t="s">
        <v>416</v>
      </c>
      <c r="H39" s="17">
        <f t="shared" si="1"/>
        <v>50103</v>
      </c>
      <c r="I39" s="17"/>
      <c r="J39" s="7"/>
      <c r="K39" s="7"/>
      <c r="L39" s="7"/>
      <c r="M39" s="27">
        <v>2.3</v>
      </c>
      <c r="N39" s="28">
        <v>137</v>
      </c>
      <c r="O39" s="83"/>
      <c r="P39" s="75">
        <v>3.2</v>
      </c>
      <c r="Q39" s="77">
        <v>126</v>
      </c>
      <c r="R39" s="25">
        <v>15</v>
      </c>
      <c r="S39" s="45">
        <v>-311784</v>
      </c>
      <c r="T39" s="62" t="s">
        <v>50</v>
      </c>
      <c r="U39" s="22" t="s">
        <v>823</v>
      </c>
      <c r="V39" s="44"/>
      <c r="W39" s="44"/>
      <c r="X39" s="44"/>
      <c r="Y39" s="44"/>
      <c r="Z39" s="39" t="s">
        <v>682</v>
      </c>
      <c r="AA39" s="39"/>
    </row>
    <row r="40" spans="1:27" ht="37.5" customHeight="1">
      <c r="A40" s="134">
        <v>2290</v>
      </c>
      <c r="B40" s="54" t="s">
        <v>92</v>
      </c>
      <c r="C40" s="54" t="s">
        <v>90</v>
      </c>
      <c r="D40" s="54" t="s">
        <v>90</v>
      </c>
      <c r="E40" s="56"/>
      <c r="F40" s="38" t="s">
        <v>175</v>
      </c>
      <c r="G40" s="7" t="s">
        <v>420</v>
      </c>
      <c r="H40" s="17">
        <f t="shared" si="1"/>
        <v>50095</v>
      </c>
      <c r="I40" s="7"/>
      <c r="J40" s="7"/>
      <c r="K40" s="7"/>
      <c r="L40" s="7"/>
      <c r="M40" s="27">
        <v>3.1</v>
      </c>
      <c r="N40" s="28">
        <v>142</v>
      </c>
      <c r="O40" s="83"/>
      <c r="P40" s="75">
        <v>3.1</v>
      </c>
      <c r="Q40" s="77">
        <v>117</v>
      </c>
      <c r="R40" s="9">
        <v>21</v>
      </c>
      <c r="S40" s="64">
        <v>-53360</v>
      </c>
      <c r="T40" s="31" t="s">
        <v>47</v>
      </c>
      <c r="U40" s="22" t="s">
        <v>823</v>
      </c>
      <c r="V40" s="44"/>
      <c r="W40" s="44"/>
      <c r="X40" s="44"/>
      <c r="Y40" s="44"/>
      <c r="Z40" s="39" t="s">
        <v>677</v>
      </c>
      <c r="AA40" s="39"/>
    </row>
    <row r="41" spans="1:27" ht="37.5" customHeight="1">
      <c r="A41" s="134">
        <v>2520</v>
      </c>
      <c r="B41" s="54" t="s">
        <v>92</v>
      </c>
      <c r="C41" s="54" t="s">
        <v>90</v>
      </c>
      <c r="D41" s="54" t="s">
        <v>90</v>
      </c>
      <c r="E41" s="61"/>
      <c r="F41" s="55" t="s">
        <v>181</v>
      </c>
      <c r="G41" s="17" t="s">
        <v>480</v>
      </c>
      <c r="H41" s="17">
        <f t="shared" si="1"/>
        <v>60073</v>
      </c>
      <c r="I41" s="17"/>
      <c r="J41" s="7"/>
      <c r="K41" s="7"/>
      <c r="L41" s="7"/>
      <c r="M41" s="27">
        <v>3.3</v>
      </c>
      <c r="N41" s="28">
        <v>166</v>
      </c>
      <c r="O41" s="83"/>
      <c r="P41" s="75"/>
      <c r="Q41" s="77"/>
      <c r="R41" s="25">
        <v>5</v>
      </c>
      <c r="S41" s="44">
        <v>-115862</v>
      </c>
      <c r="T41" s="20" t="s">
        <v>50</v>
      </c>
      <c r="U41" s="22" t="s">
        <v>823</v>
      </c>
      <c r="V41" s="44"/>
      <c r="W41" s="44"/>
      <c r="X41" s="44"/>
      <c r="Y41" s="44"/>
      <c r="Z41" s="39" t="s">
        <v>261</v>
      </c>
      <c r="AA41" s="39"/>
    </row>
    <row r="42" ht="16.5" customHeight="1"/>
    <row r="43" spans="6:23" ht="12.75">
      <c r="F43" s="145" t="s">
        <v>466</v>
      </c>
      <c r="G43" s="17">
        <f>MAX(H4:H41)+1</f>
        <v>60079</v>
      </c>
      <c r="H43" s="95"/>
      <c r="V43" s="48">
        <f>SUM(V4:V42)</f>
        <v>0</v>
      </c>
      <c r="W43" s="48">
        <f>SUM(W4:W42)</f>
        <v>1600000</v>
      </c>
    </row>
    <row r="46" spans="4:7" ht="12.75">
      <c r="D46" s="224" t="s">
        <v>652</v>
      </c>
      <c r="E46" s="225"/>
      <c r="F46" s="225"/>
      <c r="G46" s="226"/>
    </row>
    <row r="48" ht="12.75">
      <c r="D48" s="2"/>
    </row>
    <row r="50" ht="12.75">
      <c r="D50" s="2"/>
    </row>
    <row r="51" ht="12.75">
      <c r="D51" s="2"/>
    </row>
    <row r="52" ht="12.75">
      <c r="D52" s="2"/>
    </row>
    <row r="53" ht="12.75">
      <c r="D53" s="2"/>
    </row>
    <row r="54" ht="12.75">
      <c r="D54" s="2"/>
    </row>
    <row r="55" ht="12.75">
      <c r="D55" s="2"/>
    </row>
    <row r="56" ht="12.75">
      <c r="D56" s="2"/>
    </row>
    <row r="57" ht="12.75">
      <c r="D57" s="2"/>
    </row>
    <row r="58" ht="12.75">
      <c r="D58" s="2"/>
    </row>
  </sheetData>
  <mergeCells count="5">
    <mergeCell ref="B1:Y1"/>
    <mergeCell ref="V2:Y2"/>
    <mergeCell ref="D46:G46"/>
    <mergeCell ref="B13:N13"/>
    <mergeCell ref="B14:N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3"/>
  </sheetPr>
  <dimension ref="A1:AA58"/>
  <sheetViews>
    <sheetView workbookViewId="0" topLeftCell="A1">
      <pane xSplit="14" ySplit="3" topLeftCell="O4" activePane="bottomRight" state="frozen"/>
      <selection pane="topLeft" activeCell="A1" sqref="A1"/>
      <selection pane="topRight" activeCell="O1" sqref="O1"/>
      <selection pane="bottomLeft" activeCell="A4" sqref="A4"/>
      <selection pane="bottomRight" activeCell="B3" sqref="B3"/>
    </sheetView>
  </sheetViews>
  <sheetFormatPr defaultColWidth="9.140625" defaultRowHeight="12.75"/>
  <cols>
    <col min="1" max="1" width="0.5625" style="132"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6.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0.7109375" style="0" customWidth="1"/>
    <col min="21" max="21" width="11.8515625" style="0" customWidth="1"/>
    <col min="22" max="22" width="11.8515625" style="0" hidden="1" customWidth="1"/>
    <col min="23" max="23" width="12.00390625" style="0" hidden="1" customWidth="1"/>
    <col min="24" max="24" width="16.140625" style="0" hidden="1" customWidth="1"/>
    <col min="25" max="25" width="12.00390625" style="0" hidden="1" customWidth="1"/>
    <col min="26" max="27" width="60.7109375" style="0" customWidth="1"/>
  </cols>
  <sheetData>
    <row r="1" spans="2:27" ht="20.25">
      <c r="B1" s="219" t="s">
        <v>495</v>
      </c>
      <c r="C1" s="220"/>
      <c r="D1" s="220"/>
      <c r="E1" s="220"/>
      <c r="F1" s="220"/>
      <c r="G1" s="220"/>
      <c r="H1" s="220"/>
      <c r="I1" s="220"/>
      <c r="J1" s="220"/>
      <c r="K1" s="220"/>
      <c r="L1" s="220"/>
      <c r="M1" s="220"/>
      <c r="N1" s="220"/>
      <c r="O1" s="220"/>
      <c r="P1" s="220"/>
      <c r="Q1" s="220"/>
      <c r="R1" s="220"/>
      <c r="S1" s="220"/>
      <c r="T1" s="220"/>
      <c r="U1" s="220"/>
      <c r="V1" s="220"/>
      <c r="W1" s="220"/>
      <c r="X1" s="220"/>
      <c r="Y1" s="220"/>
      <c r="Z1" s="50"/>
      <c r="AA1" s="50"/>
    </row>
    <row r="2" spans="5:26" ht="12.75">
      <c r="E2" s="1"/>
      <c r="F2" s="1"/>
      <c r="G2" s="1"/>
      <c r="H2" s="1"/>
      <c r="I2" s="1"/>
      <c r="J2" s="1"/>
      <c r="K2" s="1"/>
      <c r="L2" s="1"/>
      <c r="V2" s="221" t="s">
        <v>543</v>
      </c>
      <c r="W2" s="222"/>
      <c r="X2" s="222"/>
      <c r="Y2" s="223"/>
      <c r="Z2" s="49"/>
    </row>
    <row r="3" spans="1:27" ht="37.5" customHeight="1">
      <c r="A3" s="133" t="s">
        <v>658</v>
      </c>
      <c r="B3" s="6" t="s">
        <v>40</v>
      </c>
      <c r="C3" s="6" t="s">
        <v>85</v>
      </c>
      <c r="D3" s="6" t="s">
        <v>252</v>
      </c>
      <c r="E3" s="11" t="s">
        <v>716</v>
      </c>
      <c r="F3" s="4" t="s">
        <v>27</v>
      </c>
      <c r="G3" s="5" t="s">
        <v>715</v>
      </c>
      <c r="H3" s="5"/>
      <c r="I3" s="5" t="s">
        <v>272</v>
      </c>
      <c r="J3" s="5" t="s">
        <v>784</v>
      </c>
      <c r="K3" s="5" t="s">
        <v>785</v>
      </c>
      <c r="L3" s="5" t="s">
        <v>786</v>
      </c>
      <c r="M3" s="14" t="s">
        <v>268</v>
      </c>
      <c r="N3" s="14" t="s">
        <v>269</v>
      </c>
      <c r="O3" s="10" t="s">
        <v>714</v>
      </c>
      <c r="P3" s="10" t="s">
        <v>270</v>
      </c>
      <c r="Q3" s="10" t="s">
        <v>271</v>
      </c>
      <c r="R3" s="10" t="s">
        <v>39</v>
      </c>
      <c r="S3" s="10" t="s">
        <v>52</v>
      </c>
      <c r="T3" s="10" t="s">
        <v>542</v>
      </c>
      <c r="U3" s="10" t="s">
        <v>541</v>
      </c>
      <c r="V3" s="10" t="s">
        <v>2</v>
      </c>
      <c r="W3" s="10" t="s">
        <v>3</v>
      </c>
      <c r="X3" s="10" t="s">
        <v>4</v>
      </c>
      <c r="Y3" s="10" t="s">
        <v>5</v>
      </c>
      <c r="Z3" s="10" t="s">
        <v>863</v>
      </c>
      <c r="AA3" s="10" t="s">
        <v>864</v>
      </c>
    </row>
    <row r="4" spans="1:27" ht="37.5" customHeight="1">
      <c r="A4" s="134">
        <v>100</v>
      </c>
      <c r="B4" s="54" t="s">
        <v>92</v>
      </c>
      <c r="C4" s="54" t="s">
        <v>87</v>
      </c>
      <c r="D4" s="54" t="s">
        <v>87</v>
      </c>
      <c r="E4" s="61"/>
      <c r="F4" s="55" t="s">
        <v>494</v>
      </c>
      <c r="G4" s="17">
        <v>50125</v>
      </c>
      <c r="H4" s="17">
        <f aca="true" t="shared" si="0" ref="H4:H17">IF(ISBLANK(G4),0,IF(G4="New",0,VALUE(LEFT(G4,5))))</f>
        <v>50125</v>
      </c>
      <c r="I4" s="70" t="s">
        <v>599</v>
      </c>
      <c r="J4" s="17" t="s">
        <v>772</v>
      </c>
      <c r="K4" s="90" t="s">
        <v>769</v>
      </c>
      <c r="L4" s="90" t="s">
        <v>214</v>
      </c>
      <c r="M4" s="16" t="s">
        <v>565</v>
      </c>
      <c r="N4" s="67">
        <v>0.07</v>
      </c>
      <c r="O4" s="82"/>
      <c r="P4" s="75">
        <v>1.1</v>
      </c>
      <c r="Q4" s="75">
        <v>10.7</v>
      </c>
      <c r="R4" s="25">
        <v>23</v>
      </c>
      <c r="S4" s="44">
        <v>4630932</v>
      </c>
      <c r="T4" s="20" t="s">
        <v>45</v>
      </c>
      <c r="U4" s="22" t="s">
        <v>434</v>
      </c>
      <c r="V4" s="44"/>
      <c r="W4" s="44"/>
      <c r="X4" s="44"/>
      <c r="Y4" s="44"/>
      <c r="Z4" s="38" t="s">
        <v>299</v>
      </c>
      <c r="AA4" s="38" t="s">
        <v>646</v>
      </c>
    </row>
    <row r="5" spans="1:27" s="3" customFormat="1" ht="51">
      <c r="A5" s="134">
        <v>270</v>
      </c>
      <c r="B5" s="54" t="s">
        <v>92</v>
      </c>
      <c r="C5" s="54" t="s">
        <v>87</v>
      </c>
      <c r="D5" s="54" t="s">
        <v>87</v>
      </c>
      <c r="E5" s="61"/>
      <c r="F5" s="55" t="s">
        <v>575</v>
      </c>
      <c r="G5" s="17">
        <v>50028</v>
      </c>
      <c r="H5" s="17">
        <f t="shared" si="0"/>
        <v>50028</v>
      </c>
      <c r="I5" s="17" t="s">
        <v>273</v>
      </c>
      <c r="J5" s="90" t="s">
        <v>772</v>
      </c>
      <c r="K5" s="90" t="s">
        <v>769</v>
      </c>
      <c r="L5" s="90" t="s">
        <v>283</v>
      </c>
      <c r="M5" s="16" t="s">
        <v>565</v>
      </c>
      <c r="N5" s="67">
        <v>0.16</v>
      </c>
      <c r="O5" s="82"/>
      <c r="P5" s="75">
        <v>1.2</v>
      </c>
      <c r="Q5" s="77">
        <v>37</v>
      </c>
      <c r="R5" s="25">
        <v>20</v>
      </c>
      <c r="S5" s="45">
        <v>8321</v>
      </c>
      <c r="T5" s="20" t="s">
        <v>50</v>
      </c>
      <c r="U5" s="22" t="s">
        <v>643</v>
      </c>
      <c r="V5" s="44"/>
      <c r="W5" s="44"/>
      <c r="X5" s="44"/>
      <c r="Y5" s="44"/>
      <c r="Z5" s="40" t="s">
        <v>650</v>
      </c>
      <c r="AA5" s="38" t="s">
        <v>170</v>
      </c>
    </row>
    <row r="6" spans="1:27" s="3" customFormat="1" ht="37.5" customHeight="1">
      <c r="A6" s="134">
        <v>490</v>
      </c>
      <c r="B6" s="51" t="s">
        <v>187</v>
      </c>
      <c r="C6" s="51" t="s">
        <v>87</v>
      </c>
      <c r="D6" s="51" t="s">
        <v>87</v>
      </c>
      <c r="E6" s="52"/>
      <c r="F6" s="53" t="s">
        <v>724</v>
      </c>
      <c r="G6" s="17">
        <v>50001</v>
      </c>
      <c r="H6" s="17">
        <f t="shared" si="0"/>
        <v>50001</v>
      </c>
      <c r="I6" s="17" t="s">
        <v>722</v>
      </c>
      <c r="J6" s="17" t="s">
        <v>772</v>
      </c>
      <c r="K6" s="17" t="s">
        <v>781</v>
      </c>
      <c r="L6" s="17" t="s">
        <v>296</v>
      </c>
      <c r="M6" s="16" t="s">
        <v>566</v>
      </c>
      <c r="N6" s="67">
        <v>0.64</v>
      </c>
      <c r="O6" s="82"/>
      <c r="P6" s="68">
        <v>1.1</v>
      </c>
      <c r="Q6" s="79">
        <v>1</v>
      </c>
      <c r="R6" s="10"/>
      <c r="S6" s="44"/>
      <c r="T6" s="20"/>
      <c r="U6" s="22" t="s">
        <v>643</v>
      </c>
      <c r="V6" s="44"/>
      <c r="W6" s="44"/>
      <c r="X6" s="44"/>
      <c r="Y6" s="44"/>
      <c r="Z6" s="10"/>
      <c r="AA6" s="10"/>
    </row>
    <row r="7" spans="1:27" s="3" customFormat="1" ht="37.5" customHeight="1">
      <c r="A7" s="134">
        <v>510</v>
      </c>
      <c r="B7" s="54" t="s">
        <v>92</v>
      </c>
      <c r="C7" s="54" t="s">
        <v>87</v>
      </c>
      <c r="D7" s="54" t="s">
        <v>87</v>
      </c>
      <c r="E7" s="61"/>
      <c r="F7" s="55" t="s">
        <v>533</v>
      </c>
      <c r="G7" s="17">
        <v>50145</v>
      </c>
      <c r="H7" s="17">
        <f t="shared" si="0"/>
        <v>50145</v>
      </c>
      <c r="I7" s="17" t="s">
        <v>599</v>
      </c>
      <c r="J7" s="90" t="s">
        <v>772</v>
      </c>
      <c r="K7" s="90" t="s">
        <v>769</v>
      </c>
      <c r="L7" s="90" t="s">
        <v>292</v>
      </c>
      <c r="M7" s="16" t="s">
        <v>566</v>
      </c>
      <c r="N7" s="67">
        <v>0.65</v>
      </c>
      <c r="O7" s="82"/>
      <c r="P7" s="75">
        <v>1.1</v>
      </c>
      <c r="Q7" s="75">
        <v>5.7</v>
      </c>
      <c r="R7" s="25"/>
      <c r="S7" s="45"/>
      <c r="T7" s="20" t="s">
        <v>47</v>
      </c>
      <c r="U7" s="22" t="s">
        <v>643</v>
      </c>
      <c r="V7" s="44"/>
      <c r="W7" s="44"/>
      <c r="X7" s="44"/>
      <c r="Y7" s="44"/>
      <c r="Z7" s="41" t="s">
        <v>606</v>
      </c>
      <c r="AA7" s="39"/>
    </row>
    <row r="8" spans="1:27" s="3" customFormat="1" ht="60">
      <c r="A8" s="134">
        <v>610</v>
      </c>
      <c r="B8" s="54" t="s">
        <v>92</v>
      </c>
      <c r="C8" s="54" t="s">
        <v>87</v>
      </c>
      <c r="D8" s="54" t="s">
        <v>87</v>
      </c>
      <c r="E8" s="57"/>
      <c r="F8" s="55" t="s">
        <v>10</v>
      </c>
      <c r="G8" s="17">
        <v>50078</v>
      </c>
      <c r="H8" s="17">
        <f t="shared" si="0"/>
        <v>50078</v>
      </c>
      <c r="I8" s="17" t="s">
        <v>273</v>
      </c>
      <c r="J8" s="90" t="s">
        <v>772</v>
      </c>
      <c r="K8" s="90" t="s">
        <v>769</v>
      </c>
      <c r="L8" s="90" t="s">
        <v>292</v>
      </c>
      <c r="M8" s="16" t="s">
        <v>566</v>
      </c>
      <c r="N8" s="67">
        <v>0.72</v>
      </c>
      <c r="O8" s="82"/>
      <c r="P8" s="75">
        <v>1.1</v>
      </c>
      <c r="Q8" s="75">
        <v>13.5</v>
      </c>
      <c r="R8" s="25">
        <v>26</v>
      </c>
      <c r="S8" s="45">
        <v>300000</v>
      </c>
      <c r="T8" s="20" t="s">
        <v>51</v>
      </c>
      <c r="U8" s="22" t="s">
        <v>644</v>
      </c>
      <c r="V8" s="44"/>
      <c r="W8" s="44"/>
      <c r="X8" s="44"/>
      <c r="Y8" s="44"/>
      <c r="Z8" s="127" t="s">
        <v>607</v>
      </c>
      <c r="AA8" s="39"/>
    </row>
    <row r="9" spans="1:27" ht="59.25" customHeight="1">
      <c r="A9" s="134">
        <v>650</v>
      </c>
      <c r="B9" s="54" t="s">
        <v>92</v>
      </c>
      <c r="C9" s="54" t="s">
        <v>87</v>
      </c>
      <c r="D9" s="54" t="s">
        <v>87</v>
      </c>
      <c r="E9" s="57"/>
      <c r="F9" s="55" t="s">
        <v>11</v>
      </c>
      <c r="G9" s="17">
        <v>50049</v>
      </c>
      <c r="H9" s="17">
        <f t="shared" si="0"/>
        <v>50049</v>
      </c>
      <c r="I9" s="70" t="s">
        <v>599</v>
      </c>
      <c r="J9" s="90" t="s">
        <v>780</v>
      </c>
      <c r="K9" s="90" t="s">
        <v>779</v>
      </c>
      <c r="L9" s="90" t="s">
        <v>292</v>
      </c>
      <c r="M9" s="16" t="s">
        <v>566</v>
      </c>
      <c r="N9" s="67">
        <v>0.76</v>
      </c>
      <c r="O9" s="82"/>
      <c r="P9" s="75">
        <v>1.1</v>
      </c>
      <c r="Q9" s="75">
        <v>16.5</v>
      </c>
      <c r="R9" s="25"/>
      <c r="S9" s="45"/>
      <c r="T9" s="20" t="s">
        <v>50</v>
      </c>
      <c r="U9" s="22" t="s">
        <v>644</v>
      </c>
      <c r="V9" s="44"/>
      <c r="W9" s="44"/>
      <c r="X9" s="44"/>
      <c r="Y9" s="44"/>
      <c r="Z9" s="40"/>
      <c r="AA9" s="39"/>
    </row>
    <row r="10" spans="1:27" ht="37.5" customHeight="1">
      <c r="A10" s="134">
        <v>770</v>
      </c>
      <c r="B10" s="54" t="s">
        <v>92</v>
      </c>
      <c r="C10" s="54" t="s">
        <v>87</v>
      </c>
      <c r="D10" s="54" t="s">
        <v>87</v>
      </c>
      <c r="E10" s="57"/>
      <c r="F10" s="55" t="s">
        <v>21</v>
      </c>
      <c r="G10" s="17">
        <v>50138</v>
      </c>
      <c r="H10" s="17">
        <f t="shared" si="0"/>
        <v>50138</v>
      </c>
      <c r="I10" s="17" t="s">
        <v>273</v>
      </c>
      <c r="J10" s="90" t="s">
        <v>772</v>
      </c>
      <c r="K10" s="90" t="s">
        <v>781</v>
      </c>
      <c r="L10" s="90" t="s">
        <v>283</v>
      </c>
      <c r="M10" s="16" t="s">
        <v>566</v>
      </c>
      <c r="N10" s="67">
        <v>0.86</v>
      </c>
      <c r="O10" s="82"/>
      <c r="P10" s="75">
        <v>1.1</v>
      </c>
      <c r="Q10" s="69">
        <v>31.92</v>
      </c>
      <c r="R10" s="25"/>
      <c r="S10" s="45"/>
      <c r="T10" s="20" t="s">
        <v>47</v>
      </c>
      <c r="U10" s="22" t="s">
        <v>644</v>
      </c>
      <c r="V10" s="44"/>
      <c r="W10" s="44"/>
      <c r="X10" s="44"/>
      <c r="Y10" s="44"/>
      <c r="Z10" s="40"/>
      <c r="AA10" s="39"/>
    </row>
    <row r="11" spans="1:27" ht="37.5" customHeight="1">
      <c r="A11" s="134">
        <v>870</v>
      </c>
      <c r="B11" s="54" t="s">
        <v>187</v>
      </c>
      <c r="C11" s="54" t="s">
        <v>87</v>
      </c>
      <c r="D11" s="54" t="s">
        <v>87</v>
      </c>
      <c r="E11" s="61"/>
      <c r="F11" s="55" t="s">
        <v>120</v>
      </c>
      <c r="G11" s="17" t="s">
        <v>313</v>
      </c>
      <c r="H11" s="17">
        <f t="shared" si="0"/>
        <v>60001</v>
      </c>
      <c r="I11" s="17" t="s">
        <v>540</v>
      </c>
      <c r="J11" s="17"/>
      <c r="K11" s="17"/>
      <c r="L11" s="17"/>
      <c r="M11" s="27">
        <v>1.1</v>
      </c>
      <c r="N11" s="28">
        <v>2</v>
      </c>
      <c r="O11" s="83"/>
      <c r="P11" s="75"/>
      <c r="Q11" s="77"/>
      <c r="R11" s="25">
        <v>25</v>
      </c>
      <c r="S11" s="44">
        <v>-195455</v>
      </c>
      <c r="T11" s="20" t="s">
        <v>50</v>
      </c>
      <c r="U11" s="22" t="s">
        <v>210</v>
      </c>
      <c r="V11" s="44"/>
      <c r="W11" s="44"/>
      <c r="X11" s="44"/>
      <c r="Y11" s="44"/>
      <c r="Z11" s="39" t="s">
        <v>554</v>
      </c>
      <c r="AA11" s="39" t="s">
        <v>228</v>
      </c>
    </row>
    <row r="12" spans="1:27" ht="37.5" customHeight="1">
      <c r="A12" s="134">
        <v>880</v>
      </c>
      <c r="B12" s="54" t="s">
        <v>187</v>
      </c>
      <c r="C12" s="54" t="s">
        <v>87</v>
      </c>
      <c r="D12" s="54" t="s">
        <v>87</v>
      </c>
      <c r="E12" s="61"/>
      <c r="F12" s="55" t="s">
        <v>121</v>
      </c>
      <c r="G12" s="17" t="s">
        <v>316</v>
      </c>
      <c r="H12" s="17">
        <f t="shared" si="0"/>
        <v>60004</v>
      </c>
      <c r="I12" s="17" t="s">
        <v>540</v>
      </c>
      <c r="J12" s="17"/>
      <c r="K12" s="17"/>
      <c r="L12" s="17"/>
      <c r="M12" s="27">
        <v>1.1</v>
      </c>
      <c r="N12" s="28">
        <v>5</v>
      </c>
      <c r="O12" s="83"/>
      <c r="P12" s="75"/>
      <c r="Q12" s="77"/>
      <c r="R12" s="25">
        <v>29</v>
      </c>
      <c r="S12" s="44">
        <v>48620154</v>
      </c>
      <c r="T12" s="21" t="s">
        <v>51</v>
      </c>
      <c r="U12" s="22" t="s">
        <v>194</v>
      </c>
      <c r="V12" s="44">
        <v>250000</v>
      </c>
      <c r="W12" s="44">
        <v>1400000</v>
      </c>
      <c r="X12" s="44"/>
      <c r="Y12" s="44"/>
      <c r="Z12" s="39" t="s">
        <v>101</v>
      </c>
      <c r="AA12" s="39" t="s">
        <v>191</v>
      </c>
    </row>
    <row r="13" spans="1:27" ht="37.5" customHeight="1">
      <c r="A13" s="134">
        <v>890</v>
      </c>
      <c r="B13" s="54" t="s">
        <v>187</v>
      </c>
      <c r="C13" s="54" t="s">
        <v>87</v>
      </c>
      <c r="D13" s="54" t="s">
        <v>87</v>
      </c>
      <c r="E13" s="61"/>
      <c r="F13" s="55" t="s">
        <v>122</v>
      </c>
      <c r="G13" s="17" t="s">
        <v>317</v>
      </c>
      <c r="H13" s="17">
        <f t="shared" si="0"/>
        <v>60005</v>
      </c>
      <c r="I13" s="17" t="s">
        <v>540</v>
      </c>
      <c r="J13" s="17"/>
      <c r="K13" s="17"/>
      <c r="L13" s="17"/>
      <c r="M13" s="27">
        <v>1.1</v>
      </c>
      <c r="N13" s="28">
        <v>6</v>
      </c>
      <c r="O13" s="83"/>
      <c r="P13" s="75"/>
      <c r="Q13" s="77"/>
      <c r="R13" s="25">
        <v>25</v>
      </c>
      <c r="S13" s="44">
        <v>24350470</v>
      </c>
      <c r="T13" s="22" t="s">
        <v>46</v>
      </c>
      <c r="U13" s="22" t="s">
        <v>194</v>
      </c>
      <c r="V13" s="44"/>
      <c r="W13" s="44">
        <v>700000</v>
      </c>
      <c r="X13" s="44"/>
      <c r="Y13" s="44"/>
      <c r="Z13" s="41" t="s">
        <v>593</v>
      </c>
      <c r="AA13" s="39" t="s">
        <v>192</v>
      </c>
    </row>
    <row r="14" spans="1:27" ht="37.5" customHeight="1">
      <c r="A14" s="134">
        <v>965</v>
      </c>
      <c r="B14" s="54" t="s">
        <v>92</v>
      </c>
      <c r="C14" s="54" t="s">
        <v>87</v>
      </c>
      <c r="D14" s="54" t="s">
        <v>87</v>
      </c>
      <c r="E14" s="61"/>
      <c r="F14" s="55" t="s">
        <v>259</v>
      </c>
      <c r="G14" s="17" t="s">
        <v>260</v>
      </c>
      <c r="H14" s="17">
        <f t="shared" si="0"/>
        <v>60011</v>
      </c>
      <c r="I14" s="70" t="s">
        <v>599</v>
      </c>
      <c r="J14" s="17" t="s">
        <v>772</v>
      </c>
      <c r="K14" s="17" t="s">
        <v>769</v>
      </c>
      <c r="L14" s="17" t="s">
        <v>283</v>
      </c>
      <c r="M14" s="27">
        <v>1.1</v>
      </c>
      <c r="N14" s="128">
        <v>11.5</v>
      </c>
      <c r="O14" s="83"/>
      <c r="P14" s="75"/>
      <c r="Q14" s="75"/>
      <c r="R14" s="25">
        <v>19</v>
      </c>
      <c r="S14" s="44">
        <v>20000</v>
      </c>
      <c r="T14" s="37" t="s">
        <v>46</v>
      </c>
      <c r="U14" s="22" t="s">
        <v>196</v>
      </c>
      <c r="V14" s="44"/>
      <c r="W14" s="44"/>
      <c r="X14" s="44"/>
      <c r="Y14" s="44"/>
      <c r="Z14" s="38" t="s">
        <v>608</v>
      </c>
      <c r="AA14" s="39"/>
    </row>
    <row r="15" spans="1:27" ht="37.5" customHeight="1">
      <c r="A15" s="134">
        <v>966</v>
      </c>
      <c r="B15" s="54" t="s">
        <v>92</v>
      </c>
      <c r="C15" s="54" t="s">
        <v>87</v>
      </c>
      <c r="D15" s="54" t="s">
        <v>87</v>
      </c>
      <c r="E15" s="56"/>
      <c r="F15" s="55" t="s">
        <v>108</v>
      </c>
      <c r="G15" s="17">
        <v>50147</v>
      </c>
      <c r="H15" s="17">
        <f t="shared" si="0"/>
        <v>50147</v>
      </c>
      <c r="I15" s="70" t="s">
        <v>273</v>
      </c>
      <c r="J15" s="90" t="s">
        <v>772</v>
      </c>
      <c r="K15" s="90" t="s">
        <v>769</v>
      </c>
      <c r="L15" s="90" t="s">
        <v>283</v>
      </c>
      <c r="M15" s="27">
        <v>1.1</v>
      </c>
      <c r="N15" s="128">
        <v>11.6</v>
      </c>
      <c r="O15" s="83"/>
      <c r="P15" s="75">
        <v>1.2</v>
      </c>
      <c r="Q15" s="75">
        <v>43.1</v>
      </c>
      <c r="R15" s="26">
        <v>21</v>
      </c>
      <c r="S15" s="44">
        <v>122841</v>
      </c>
      <c r="T15" s="140" t="s">
        <v>46</v>
      </c>
      <c r="U15" s="22" t="s">
        <v>545</v>
      </c>
      <c r="V15" s="44"/>
      <c r="W15" s="44"/>
      <c r="X15" s="44"/>
      <c r="Y15" s="44"/>
      <c r="Z15" s="39" t="s">
        <v>514</v>
      </c>
      <c r="AA15" s="39" t="s">
        <v>229</v>
      </c>
    </row>
    <row r="16" spans="1:27" ht="37.5" customHeight="1">
      <c r="A16" s="134">
        <v>967</v>
      </c>
      <c r="B16" s="54" t="s">
        <v>92</v>
      </c>
      <c r="C16" s="54" t="s">
        <v>87</v>
      </c>
      <c r="D16" s="54" t="s">
        <v>87</v>
      </c>
      <c r="E16" s="61"/>
      <c r="F16" s="89" t="s">
        <v>464</v>
      </c>
      <c r="G16" s="70">
        <v>50031</v>
      </c>
      <c r="H16" s="17">
        <f t="shared" si="0"/>
        <v>50031</v>
      </c>
      <c r="I16" s="17" t="s">
        <v>540</v>
      </c>
      <c r="J16" s="90" t="s">
        <v>766</v>
      </c>
      <c r="K16" s="90" t="s">
        <v>773</v>
      </c>
      <c r="L16" s="90" t="s">
        <v>293</v>
      </c>
      <c r="M16" s="27">
        <v>1.1</v>
      </c>
      <c r="N16" s="128">
        <v>11.7</v>
      </c>
      <c r="O16" s="83"/>
      <c r="P16" s="75">
        <v>1.2</v>
      </c>
      <c r="Q16" s="77">
        <v>39</v>
      </c>
      <c r="R16" s="25">
        <v>29</v>
      </c>
      <c r="S16" s="45">
        <v>81234</v>
      </c>
      <c r="T16" s="20" t="s">
        <v>50</v>
      </c>
      <c r="U16" s="22" t="s">
        <v>545</v>
      </c>
      <c r="V16" s="44">
        <v>250000</v>
      </c>
      <c r="W16" s="44">
        <v>400000</v>
      </c>
      <c r="X16" s="44"/>
      <c r="Y16" s="44"/>
      <c r="Z16" s="39" t="s">
        <v>697</v>
      </c>
      <c r="AA16" s="39" t="s">
        <v>825</v>
      </c>
    </row>
    <row r="17" spans="1:27" ht="37.5" customHeight="1">
      <c r="A17" s="134">
        <v>968</v>
      </c>
      <c r="B17" s="54" t="s">
        <v>92</v>
      </c>
      <c r="C17" s="54" t="s">
        <v>87</v>
      </c>
      <c r="D17" s="54" t="s">
        <v>87</v>
      </c>
      <c r="E17" s="61"/>
      <c r="F17" s="55" t="s">
        <v>675</v>
      </c>
      <c r="G17" s="17">
        <v>40070</v>
      </c>
      <c r="H17" s="17">
        <f t="shared" si="0"/>
        <v>40070</v>
      </c>
      <c r="I17" s="17" t="s">
        <v>722</v>
      </c>
      <c r="J17" s="90" t="s">
        <v>766</v>
      </c>
      <c r="K17" s="90" t="s">
        <v>778</v>
      </c>
      <c r="L17" s="90" t="s">
        <v>214</v>
      </c>
      <c r="M17" s="27">
        <v>1.1</v>
      </c>
      <c r="N17" s="128">
        <v>11.8</v>
      </c>
      <c r="O17" s="83"/>
      <c r="P17" s="75">
        <v>1.1</v>
      </c>
      <c r="Q17" s="75">
        <v>5.5</v>
      </c>
      <c r="R17" s="25"/>
      <c r="S17" s="45">
        <v>0</v>
      </c>
      <c r="T17" s="22" t="s">
        <v>46</v>
      </c>
      <c r="U17" s="22" t="s">
        <v>545</v>
      </c>
      <c r="V17" s="44"/>
      <c r="W17" s="44"/>
      <c r="X17" s="44"/>
      <c r="Y17" s="44"/>
      <c r="Z17" s="40" t="s">
        <v>649</v>
      </c>
      <c r="AA17" s="39"/>
    </row>
    <row r="18" spans="1:27" ht="18.75" customHeight="1">
      <c r="A18" s="196"/>
      <c r="B18" s="227" t="s">
        <v>518</v>
      </c>
      <c r="C18" s="228"/>
      <c r="D18" s="228"/>
      <c r="E18" s="228"/>
      <c r="F18" s="228"/>
      <c r="G18" s="228"/>
      <c r="H18" s="228"/>
      <c r="I18" s="228"/>
      <c r="J18" s="228"/>
      <c r="K18" s="228"/>
      <c r="L18" s="228"/>
      <c r="M18" s="228"/>
      <c r="N18" s="228"/>
      <c r="O18" s="197"/>
      <c r="P18" s="197"/>
      <c r="Q18" s="197"/>
      <c r="R18" s="198"/>
      <c r="S18" s="198"/>
      <c r="T18" s="198"/>
      <c r="U18" s="198"/>
      <c r="V18" s="198"/>
      <c r="W18" s="198"/>
      <c r="X18" s="198"/>
      <c r="Y18" s="198"/>
      <c r="Z18" s="198"/>
      <c r="AA18" s="198"/>
    </row>
    <row r="19" spans="1:27" ht="37.5" customHeight="1">
      <c r="A19" s="134">
        <v>969</v>
      </c>
      <c r="B19" s="54" t="s">
        <v>92</v>
      </c>
      <c r="C19" s="54" t="s">
        <v>87</v>
      </c>
      <c r="D19" s="54" t="s">
        <v>87</v>
      </c>
      <c r="E19" s="61"/>
      <c r="F19" s="55" t="s">
        <v>118</v>
      </c>
      <c r="G19" s="17">
        <v>50027</v>
      </c>
      <c r="H19" s="17">
        <f>IF(ISBLANK(G19),0,IF(G19="New",0,VALUE(LEFT(G19,5))))</f>
        <v>50027</v>
      </c>
      <c r="I19" s="17" t="s">
        <v>706</v>
      </c>
      <c r="J19" s="90" t="s">
        <v>772</v>
      </c>
      <c r="K19" s="90" t="s">
        <v>769</v>
      </c>
      <c r="L19" s="90" t="s">
        <v>214</v>
      </c>
      <c r="M19" s="27">
        <v>1.1</v>
      </c>
      <c r="N19" s="128">
        <v>11.9</v>
      </c>
      <c r="O19" s="83"/>
      <c r="P19" s="75">
        <v>1.2</v>
      </c>
      <c r="Q19" s="77">
        <v>36</v>
      </c>
      <c r="R19" s="25">
        <v>20</v>
      </c>
      <c r="S19" s="45">
        <v>-437582</v>
      </c>
      <c r="T19" s="37" t="s">
        <v>46</v>
      </c>
      <c r="U19" s="22" t="s">
        <v>197</v>
      </c>
      <c r="V19" s="44"/>
      <c r="W19" s="44">
        <v>400000</v>
      </c>
      <c r="X19" s="44"/>
      <c r="Y19" s="44"/>
      <c r="Z19" s="39" t="s">
        <v>651</v>
      </c>
      <c r="AA19" s="39" t="s">
        <v>552</v>
      </c>
    </row>
    <row r="20" spans="1:27" ht="37.5" customHeight="1">
      <c r="A20" s="134">
        <v>970</v>
      </c>
      <c r="B20" s="54" t="s">
        <v>92</v>
      </c>
      <c r="C20" s="139" t="s">
        <v>87</v>
      </c>
      <c r="D20" s="139" t="s">
        <v>87</v>
      </c>
      <c r="E20" s="61"/>
      <c r="F20" s="55" t="s">
        <v>209</v>
      </c>
      <c r="G20" s="17" t="s">
        <v>321</v>
      </c>
      <c r="H20" s="17">
        <f>IF(ISBLANK(G20),0,IF(G20="New",0,VALUE(LEFT(G20,5))))</f>
        <v>60009</v>
      </c>
      <c r="I20" s="70" t="s">
        <v>273</v>
      </c>
      <c r="J20" s="17"/>
      <c r="K20" s="17"/>
      <c r="L20" s="17"/>
      <c r="M20" s="27">
        <v>1.1</v>
      </c>
      <c r="N20" s="28">
        <v>12</v>
      </c>
      <c r="O20" s="83"/>
      <c r="P20" s="75"/>
      <c r="Q20" s="77"/>
      <c r="R20" s="25"/>
      <c r="S20" s="45">
        <v>0</v>
      </c>
      <c r="T20" s="20" t="s">
        <v>51</v>
      </c>
      <c r="U20" s="22" t="s">
        <v>197</v>
      </c>
      <c r="V20" s="44"/>
      <c r="W20" s="44"/>
      <c r="X20" s="44"/>
      <c r="Y20" s="44"/>
      <c r="Z20" s="39" t="s">
        <v>151</v>
      </c>
      <c r="AA20" s="39" t="s">
        <v>789</v>
      </c>
    </row>
    <row r="21" spans="1:27" ht="37.5" customHeight="1">
      <c r="A21" s="134">
        <v>1010</v>
      </c>
      <c r="B21" s="54" t="s">
        <v>92</v>
      </c>
      <c r="C21" s="54" t="s">
        <v>87</v>
      </c>
      <c r="D21" s="54" t="s">
        <v>87</v>
      </c>
      <c r="E21" s="61"/>
      <c r="F21" s="55" t="s">
        <v>208</v>
      </c>
      <c r="G21" s="17" t="s">
        <v>323</v>
      </c>
      <c r="H21" s="17">
        <f>IF(ISBLANK(G21),0,IF(G21="New",0,VALUE(LEFT(G21,5))))</f>
        <v>60011</v>
      </c>
      <c r="I21" s="17"/>
      <c r="J21" s="17"/>
      <c r="K21" s="17"/>
      <c r="L21" s="17"/>
      <c r="M21" s="27">
        <v>1.1</v>
      </c>
      <c r="N21" s="28">
        <v>15</v>
      </c>
      <c r="O21" s="83"/>
      <c r="P21" s="75"/>
      <c r="Q21" s="75"/>
      <c r="R21" s="25">
        <v>25</v>
      </c>
      <c r="S21" s="44">
        <v>0</v>
      </c>
      <c r="T21" s="37" t="s">
        <v>51</v>
      </c>
      <c r="U21" s="37" t="s">
        <v>199</v>
      </c>
      <c r="V21" s="44"/>
      <c r="W21" s="44"/>
      <c r="X21" s="44"/>
      <c r="Y21" s="44"/>
      <c r="Z21" s="38" t="s">
        <v>633</v>
      </c>
      <c r="AA21" s="39" t="s">
        <v>493</v>
      </c>
    </row>
    <row r="22" spans="1:27" ht="37.5" customHeight="1">
      <c r="A22" s="134">
        <v>1020</v>
      </c>
      <c r="B22" s="54" t="s">
        <v>86</v>
      </c>
      <c r="C22" s="54" t="s">
        <v>868</v>
      </c>
      <c r="D22" s="54" t="s">
        <v>87</v>
      </c>
      <c r="E22" s="56" t="s">
        <v>867</v>
      </c>
      <c r="F22" s="38" t="s">
        <v>871</v>
      </c>
      <c r="G22" s="7" t="s">
        <v>325</v>
      </c>
      <c r="H22" s="17">
        <f>IF(ISBLANK(G22),0,IF(G22="New",0,VALUE(LEFT(G22,5))))</f>
        <v>60012</v>
      </c>
      <c r="I22" s="7"/>
      <c r="J22" s="17"/>
      <c r="K22" s="17"/>
      <c r="L22" s="17"/>
      <c r="M22" s="27">
        <v>1.1</v>
      </c>
      <c r="N22" s="28">
        <v>17</v>
      </c>
      <c r="O22" s="83" t="s">
        <v>748</v>
      </c>
      <c r="P22" s="75">
        <v>1.1</v>
      </c>
      <c r="Q22" s="77">
        <v>38</v>
      </c>
      <c r="R22" s="25">
        <v>15</v>
      </c>
      <c r="S22" s="44">
        <v>4074838</v>
      </c>
      <c r="T22" s="20"/>
      <c r="U22" s="37" t="s">
        <v>199</v>
      </c>
      <c r="V22" s="44"/>
      <c r="W22" s="44"/>
      <c r="X22" s="44"/>
      <c r="Y22" s="44"/>
      <c r="Z22" s="39"/>
      <c r="AA22" s="39"/>
    </row>
    <row r="23" spans="1:27" ht="18.75" customHeight="1">
      <c r="A23" s="199"/>
      <c r="B23" s="229" t="s">
        <v>794</v>
      </c>
      <c r="C23" s="230"/>
      <c r="D23" s="230"/>
      <c r="E23" s="230"/>
      <c r="F23" s="230"/>
      <c r="G23" s="230"/>
      <c r="H23" s="230"/>
      <c r="I23" s="230"/>
      <c r="J23" s="230"/>
      <c r="K23" s="230"/>
      <c r="L23" s="230"/>
      <c r="M23" s="230"/>
      <c r="N23" s="230"/>
      <c r="O23" s="200"/>
      <c r="P23" s="200"/>
      <c r="Q23" s="200"/>
      <c r="R23" s="201"/>
      <c r="S23" s="201"/>
      <c r="T23" s="201"/>
      <c r="U23" s="201"/>
      <c r="V23" s="201"/>
      <c r="W23" s="201"/>
      <c r="X23" s="201"/>
      <c r="Y23" s="201"/>
      <c r="Z23" s="201"/>
      <c r="AA23" s="201"/>
    </row>
    <row r="24" spans="1:27" ht="37.5" customHeight="1">
      <c r="A24" s="134">
        <v>1255</v>
      </c>
      <c r="B24" s="54" t="s">
        <v>92</v>
      </c>
      <c r="C24" s="54" t="s">
        <v>87</v>
      </c>
      <c r="D24" s="54" t="s">
        <v>87</v>
      </c>
      <c r="E24" s="61"/>
      <c r="F24" s="55" t="s">
        <v>68</v>
      </c>
      <c r="G24" s="18" t="s">
        <v>339</v>
      </c>
      <c r="H24" s="17">
        <f aca="true" t="shared" si="1" ref="H24:H41">IF(ISBLANK(G24),0,IF(G24="New",0,VALUE(LEFT(G24,5))))</f>
        <v>60019</v>
      </c>
      <c r="I24" s="17"/>
      <c r="J24" s="17"/>
      <c r="K24" s="17"/>
      <c r="L24" s="17"/>
      <c r="M24" s="27">
        <v>1.1</v>
      </c>
      <c r="N24" s="28">
        <v>38</v>
      </c>
      <c r="O24" s="83"/>
      <c r="P24" s="75"/>
      <c r="Q24" s="77"/>
      <c r="R24" s="26">
        <v>28</v>
      </c>
      <c r="S24" s="44">
        <v>-132651</v>
      </c>
      <c r="T24" s="20" t="s">
        <v>50</v>
      </c>
      <c r="U24" s="22" t="s">
        <v>821</v>
      </c>
      <c r="V24" s="44"/>
      <c r="W24" s="44"/>
      <c r="X24" s="44"/>
      <c r="Y24" s="44"/>
      <c r="Z24" s="39" t="s">
        <v>547</v>
      </c>
      <c r="AA24" s="39" t="s">
        <v>230</v>
      </c>
    </row>
    <row r="25" spans="1:27" ht="37.5" customHeight="1">
      <c r="A25" s="134">
        <v>1320</v>
      </c>
      <c r="B25" s="54" t="s">
        <v>92</v>
      </c>
      <c r="C25" s="54" t="s">
        <v>87</v>
      </c>
      <c r="D25" s="54" t="s">
        <v>87</v>
      </c>
      <c r="E25" s="61"/>
      <c r="F25" s="55" t="s">
        <v>115</v>
      </c>
      <c r="G25" s="17" t="s">
        <v>342</v>
      </c>
      <c r="H25" s="17">
        <f t="shared" si="1"/>
        <v>60021</v>
      </c>
      <c r="I25" s="17"/>
      <c r="J25" s="17"/>
      <c r="K25" s="17"/>
      <c r="L25" s="17"/>
      <c r="M25" s="27">
        <v>1.1</v>
      </c>
      <c r="N25" s="28">
        <v>46</v>
      </c>
      <c r="O25" s="83"/>
      <c r="P25" s="75"/>
      <c r="Q25" s="77"/>
      <c r="R25" s="25">
        <v>24</v>
      </c>
      <c r="S25" s="44">
        <v>14054788</v>
      </c>
      <c r="T25" s="21" t="s">
        <v>51</v>
      </c>
      <c r="U25" s="22" t="s">
        <v>213</v>
      </c>
      <c r="V25" s="44"/>
      <c r="W25" s="44">
        <v>3000000</v>
      </c>
      <c r="X25" s="44"/>
      <c r="Y25" s="44"/>
      <c r="Z25" s="40" t="s">
        <v>100</v>
      </c>
      <c r="AA25" s="39" t="s">
        <v>487</v>
      </c>
    </row>
    <row r="26" spans="1:27" ht="37.5" customHeight="1">
      <c r="A26" s="134">
        <v>1430</v>
      </c>
      <c r="B26" s="54" t="s">
        <v>86</v>
      </c>
      <c r="C26" s="54" t="s">
        <v>53</v>
      </c>
      <c r="D26" s="54" t="s">
        <v>87</v>
      </c>
      <c r="E26" s="56" t="s">
        <v>66</v>
      </c>
      <c r="F26" s="38" t="s">
        <v>869</v>
      </c>
      <c r="G26" s="7" t="s">
        <v>345</v>
      </c>
      <c r="H26" s="17">
        <f t="shared" si="1"/>
        <v>60022</v>
      </c>
      <c r="I26" s="7"/>
      <c r="J26" s="7"/>
      <c r="K26" s="90"/>
      <c r="L26" s="7"/>
      <c r="M26" s="27">
        <v>1.2</v>
      </c>
      <c r="N26" s="28">
        <v>55</v>
      </c>
      <c r="O26" s="83" t="s">
        <v>801</v>
      </c>
      <c r="P26" s="75">
        <v>1.2</v>
      </c>
      <c r="Q26" s="75">
        <v>35.8</v>
      </c>
      <c r="R26" s="8">
        <v>19</v>
      </c>
      <c r="S26" s="64">
        <v>660000</v>
      </c>
      <c r="T26" s="31" t="s">
        <v>47</v>
      </c>
      <c r="U26" s="22" t="s">
        <v>201</v>
      </c>
      <c r="V26" s="44"/>
      <c r="W26" s="44"/>
      <c r="X26" s="44"/>
      <c r="Y26" s="44"/>
      <c r="Z26" s="39" t="s">
        <v>233</v>
      </c>
      <c r="AA26" s="39" t="s">
        <v>247</v>
      </c>
    </row>
    <row r="27" spans="1:27" ht="37.5" customHeight="1">
      <c r="A27" s="134">
        <v>1440</v>
      </c>
      <c r="B27" s="54" t="s">
        <v>86</v>
      </c>
      <c r="C27" s="54" t="s">
        <v>53</v>
      </c>
      <c r="D27" s="54" t="s">
        <v>87</v>
      </c>
      <c r="E27" s="56" t="s">
        <v>70</v>
      </c>
      <c r="F27" s="38" t="s">
        <v>65</v>
      </c>
      <c r="G27" s="7" t="s">
        <v>346</v>
      </c>
      <c r="H27" s="17">
        <f t="shared" si="1"/>
        <v>50150</v>
      </c>
      <c r="I27" s="7"/>
      <c r="J27" s="7"/>
      <c r="K27" s="90"/>
      <c r="L27" s="7"/>
      <c r="M27" s="27">
        <v>1.2</v>
      </c>
      <c r="N27" s="28">
        <v>56</v>
      </c>
      <c r="O27" s="83" t="s">
        <v>438</v>
      </c>
      <c r="P27" s="75">
        <v>1.3</v>
      </c>
      <c r="Q27" s="75">
        <v>57.5</v>
      </c>
      <c r="R27" s="8">
        <v>17</v>
      </c>
      <c r="S27" s="64">
        <v>47000</v>
      </c>
      <c r="T27" s="31" t="s">
        <v>47</v>
      </c>
      <c r="U27" s="22" t="s">
        <v>201</v>
      </c>
      <c r="V27" s="44"/>
      <c r="W27" s="44"/>
      <c r="X27" s="44"/>
      <c r="Y27" s="44"/>
      <c r="Z27" s="39" t="s">
        <v>223</v>
      </c>
      <c r="AA27" s="39" t="s">
        <v>843</v>
      </c>
    </row>
    <row r="28" spans="1:27" ht="37.5" customHeight="1">
      <c r="A28" s="134">
        <v>1460</v>
      </c>
      <c r="B28" s="54" t="s">
        <v>86</v>
      </c>
      <c r="C28" s="54" t="s">
        <v>53</v>
      </c>
      <c r="D28" s="54" t="s">
        <v>87</v>
      </c>
      <c r="E28" s="56"/>
      <c r="F28" s="38" t="s">
        <v>69</v>
      </c>
      <c r="G28" s="7" t="s">
        <v>348</v>
      </c>
      <c r="H28" s="17">
        <f t="shared" si="1"/>
        <v>60025</v>
      </c>
      <c r="I28" s="7"/>
      <c r="J28" s="7"/>
      <c r="K28" s="90"/>
      <c r="L28" s="7"/>
      <c r="M28" s="27">
        <v>1.2</v>
      </c>
      <c r="N28" s="28">
        <v>58</v>
      </c>
      <c r="O28" s="83"/>
      <c r="P28" s="75"/>
      <c r="Q28" s="77"/>
      <c r="R28" s="8">
        <v>10</v>
      </c>
      <c r="S28" s="64">
        <v>0</v>
      </c>
      <c r="T28" s="31" t="s">
        <v>50</v>
      </c>
      <c r="U28" s="22" t="s">
        <v>201</v>
      </c>
      <c r="V28" s="44"/>
      <c r="W28" s="44"/>
      <c r="X28" s="44"/>
      <c r="Y28" s="44"/>
      <c r="Z28" s="39" t="s">
        <v>844</v>
      </c>
      <c r="AA28" s="39" t="s">
        <v>845</v>
      </c>
    </row>
    <row r="29" spans="1:27" ht="37.5" customHeight="1">
      <c r="A29" s="134">
        <v>1580</v>
      </c>
      <c r="B29" s="54" t="s">
        <v>92</v>
      </c>
      <c r="C29" s="54" t="s">
        <v>87</v>
      </c>
      <c r="D29" s="54" t="s">
        <v>87</v>
      </c>
      <c r="E29" s="61"/>
      <c r="F29" s="55" t="s">
        <v>135</v>
      </c>
      <c r="G29" s="17" t="s">
        <v>360</v>
      </c>
      <c r="H29" s="17">
        <f t="shared" si="1"/>
        <v>60035</v>
      </c>
      <c r="I29" s="17"/>
      <c r="J29" s="7"/>
      <c r="K29" s="90"/>
      <c r="L29" s="7"/>
      <c r="M29" s="27">
        <v>1.2</v>
      </c>
      <c r="N29" s="28">
        <v>71</v>
      </c>
      <c r="O29" s="83"/>
      <c r="P29" s="75"/>
      <c r="Q29" s="77"/>
      <c r="R29" s="25">
        <v>19</v>
      </c>
      <c r="S29" s="44">
        <v>2763458</v>
      </c>
      <c r="T29" s="21" t="s">
        <v>51</v>
      </c>
      <c r="U29" s="22" t="s">
        <v>204</v>
      </c>
      <c r="V29" s="44"/>
      <c r="W29" s="44"/>
      <c r="X29" s="44"/>
      <c r="Y29" s="44"/>
      <c r="Z29" s="39" t="s">
        <v>106</v>
      </c>
      <c r="AA29" s="39"/>
    </row>
    <row r="30" spans="1:27" ht="37.5" customHeight="1">
      <c r="A30" s="134">
        <v>1630</v>
      </c>
      <c r="B30" s="54" t="s">
        <v>92</v>
      </c>
      <c r="C30" s="54" t="s">
        <v>87</v>
      </c>
      <c r="D30" s="54" t="s">
        <v>87</v>
      </c>
      <c r="E30" s="61"/>
      <c r="F30" s="53" t="s">
        <v>139</v>
      </c>
      <c r="G30" s="18" t="s">
        <v>364</v>
      </c>
      <c r="H30" s="17">
        <f t="shared" si="1"/>
        <v>60036</v>
      </c>
      <c r="I30" s="70" t="s">
        <v>706</v>
      </c>
      <c r="J30" s="90" t="s">
        <v>772</v>
      </c>
      <c r="K30" s="90" t="s">
        <v>769</v>
      </c>
      <c r="L30" s="7"/>
      <c r="M30" s="27">
        <v>1.2</v>
      </c>
      <c r="N30" s="28">
        <v>76</v>
      </c>
      <c r="O30" s="83"/>
      <c r="P30" s="75"/>
      <c r="Q30" s="77"/>
      <c r="R30" s="26">
        <v>22</v>
      </c>
      <c r="S30" s="44">
        <v>29345</v>
      </c>
      <c r="T30" s="20" t="s">
        <v>50</v>
      </c>
      <c r="U30" s="22" t="s">
        <v>204</v>
      </c>
      <c r="V30" s="44"/>
      <c r="W30" s="44"/>
      <c r="X30" s="44"/>
      <c r="Y30" s="44"/>
      <c r="Z30" s="39" t="s">
        <v>878</v>
      </c>
      <c r="AA30" s="39"/>
    </row>
    <row r="31" spans="1:27" ht="37.5" customHeight="1">
      <c r="A31" s="134">
        <v>1680</v>
      </c>
      <c r="B31" s="54" t="s">
        <v>92</v>
      </c>
      <c r="C31" s="54" t="s">
        <v>87</v>
      </c>
      <c r="D31" s="54" t="s">
        <v>87</v>
      </c>
      <c r="E31" s="61"/>
      <c r="F31" s="53" t="s">
        <v>141</v>
      </c>
      <c r="G31" s="18" t="s">
        <v>366</v>
      </c>
      <c r="H31" s="17">
        <f t="shared" si="1"/>
        <v>60037</v>
      </c>
      <c r="I31" s="17"/>
      <c r="J31" s="90" t="s">
        <v>772</v>
      </c>
      <c r="K31" s="90" t="s">
        <v>769</v>
      </c>
      <c r="L31" s="7"/>
      <c r="M31" s="27">
        <v>1.2</v>
      </c>
      <c r="N31" s="28">
        <v>80</v>
      </c>
      <c r="O31" s="83"/>
      <c r="P31" s="75"/>
      <c r="Q31" s="77"/>
      <c r="R31" s="26">
        <v>19</v>
      </c>
      <c r="S31" s="44">
        <v>1269302</v>
      </c>
      <c r="T31" s="20" t="s">
        <v>47</v>
      </c>
      <c r="U31" s="22" t="s">
        <v>205</v>
      </c>
      <c r="V31" s="44">
        <v>500000</v>
      </c>
      <c r="W31" s="44"/>
      <c r="X31" s="44"/>
      <c r="Y31" s="44"/>
      <c r="Z31" s="40" t="s">
        <v>877</v>
      </c>
      <c r="AA31" s="39"/>
    </row>
    <row r="32" spans="1:27" ht="37.5" customHeight="1">
      <c r="A32" s="134">
        <v>1700</v>
      </c>
      <c r="B32" s="54" t="s">
        <v>92</v>
      </c>
      <c r="C32" s="54" t="s">
        <v>87</v>
      </c>
      <c r="D32" s="54" t="s">
        <v>87</v>
      </c>
      <c r="E32" s="61"/>
      <c r="F32" s="55" t="s">
        <v>143</v>
      </c>
      <c r="G32" s="17" t="s">
        <v>368</v>
      </c>
      <c r="H32" s="17">
        <f t="shared" si="1"/>
        <v>60038</v>
      </c>
      <c r="I32" s="17"/>
      <c r="J32" s="90" t="s">
        <v>772</v>
      </c>
      <c r="K32" s="90" t="s">
        <v>769</v>
      </c>
      <c r="L32" s="7"/>
      <c r="M32" s="27">
        <v>1.2</v>
      </c>
      <c r="N32" s="28">
        <v>82</v>
      </c>
      <c r="O32" s="83"/>
      <c r="P32" s="75"/>
      <c r="Q32" s="77"/>
      <c r="R32" s="25">
        <v>27</v>
      </c>
      <c r="S32" s="45">
        <v>-120323</v>
      </c>
      <c r="T32" s="62" t="s">
        <v>50</v>
      </c>
      <c r="U32" s="36" t="s">
        <v>205</v>
      </c>
      <c r="V32" s="44"/>
      <c r="W32" s="44"/>
      <c r="X32" s="44"/>
      <c r="Y32" s="44"/>
      <c r="Z32" s="39" t="s">
        <v>548</v>
      </c>
      <c r="AA32" s="39"/>
    </row>
    <row r="33" spans="1:27" ht="37.5" customHeight="1">
      <c r="A33" s="134">
        <v>1810</v>
      </c>
      <c r="B33" s="54" t="s">
        <v>92</v>
      </c>
      <c r="C33" s="54" t="s">
        <v>87</v>
      </c>
      <c r="D33" s="54" t="s">
        <v>87</v>
      </c>
      <c r="E33" s="61"/>
      <c r="F33" s="53" t="s">
        <v>150</v>
      </c>
      <c r="G33" s="18" t="s">
        <v>378</v>
      </c>
      <c r="H33" s="17">
        <f t="shared" si="1"/>
        <v>60044</v>
      </c>
      <c r="I33" s="17"/>
      <c r="J33" s="90" t="s">
        <v>772</v>
      </c>
      <c r="K33" s="90" t="s">
        <v>769</v>
      </c>
      <c r="L33" s="7"/>
      <c r="M33" s="27">
        <v>1.3</v>
      </c>
      <c r="N33" s="28">
        <v>94</v>
      </c>
      <c r="O33" s="83"/>
      <c r="P33" s="75"/>
      <c r="Q33" s="77"/>
      <c r="R33" s="26">
        <v>9</v>
      </c>
      <c r="S33" s="44">
        <v>-495666</v>
      </c>
      <c r="T33" s="20" t="s">
        <v>50</v>
      </c>
      <c r="U33" s="36" t="s">
        <v>822</v>
      </c>
      <c r="V33" s="44"/>
      <c r="W33" s="44"/>
      <c r="X33" s="44"/>
      <c r="Y33" s="44"/>
      <c r="Z33" s="39" t="s">
        <v>102</v>
      </c>
      <c r="AA33" s="39"/>
    </row>
    <row r="34" spans="1:27" s="3" customFormat="1" ht="37.5" customHeight="1">
      <c r="A34" s="134">
        <v>1850</v>
      </c>
      <c r="B34" s="54" t="s">
        <v>92</v>
      </c>
      <c r="C34" s="54" t="s">
        <v>87</v>
      </c>
      <c r="D34" s="54" t="s">
        <v>87</v>
      </c>
      <c r="E34" s="61"/>
      <c r="F34" s="53" t="s">
        <v>610</v>
      </c>
      <c r="G34" s="18" t="s">
        <v>381</v>
      </c>
      <c r="H34" s="17">
        <f t="shared" si="1"/>
        <v>60047</v>
      </c>
      <c r="I34" s="18"/>
      <c r="J34" s="90" t="s">
        <v>772</v>
      </c>
      <c r="K34" s="90" t="s">
        <v>769</v>
      </c>
      <c r="L34" s="7"/>
      <c r="M34" s="27">
        <v>1.3</v>
      </c>
      <c r="N34" s="28">
        <v>98</v>
      </c>
      <c r="O34" s="83"/>
      <c r="P34" s="75"/>
      <c r="Q34" s="77"/>
      <c r="R34" s="26">
        <v>24</v>
      </c>
      <c r="S34" s="44">
        <v>-347514</v>
      </c>
      <c r="T34" s="20" t="s">
        <v>50</v>
      </c>
      <c r="U34" s="36" t="s">
        <v>822</v>
      </c>
      <c r="V34" s="44"/>
      <c r="W34" s="44"/>
      <c r="X34" s="44"/>
      <c r="Y34" s="44"/>
      <c r="Z34" s="39" t="s">
        <v>546</v>
      </c>
      <c r="AA34" s="39"/>
    </row>
    <row r="35" spans="1:27" s="3" customFormat="1" ht="37.5" customHeight="1">
      <c r="A35" s="134">
        <v>1880</v>
      </c>
      <c r="B35" s="54" t="s">
        <v>92</v>
      </c>
      <c r="C35" s="54" t="s">
        <v>87</v>
      </c>
      <c r="D35" s="54" t="s">
        <v>87</v>
      </c>
      <c r="E35" s="61"/>
      <c r="F35" s="53" t="s">
        <v>613</v>
      </c>
      <c r="G35" s="18" t="s">
        <v>383</v>
      </c>
      <c r="H35" s="17">
        <f t="shared" si="1"/>
        <v>60048</v>
      </c>
      <c r="I35" s="17"/>
      <c r="J35" s="90" t="s">
        <v>772</v>
      </c>
      <c r="K35" s="90" t="s">
        <v>769</v>
      </c>
      <c r="L35" s="7"/>
      <c r="M35" s="27">
        <v>1.3</v>
      </c>
      <c r="N35" s="28">
        <v>102</v>
      </c>
      <c r="O35" s="83"/>
      <c r="P35" s="75"/>
      <c r="Q35" s="77"/>
      <c r="R35" s="26">
        <v>16</v>
      </c>
      <c r="S35" s="44">
        <v>-55022</v>
      </c>
      <c r="T35" s="20" t="s">
        <v>47</v>
      </c>
      <c r="U35" s="36" t="s">
        <v>822</v>
      </c>
      <c r="V35" s="44"/>
      <c r="W35" s="44"/>
      <c r="X35" s="44"/>
      <c r="Y35" s="44"/>
      <c r="Z35" s="39" t="s">
        <v>103</v>
      </c>
      <c r="AA35" s="39"/>
    </row>
    <row r="36" spans="1:27" s="3" customFormat="1" ht="37.5" customHeight="1">
      <c r="A36" s="134">
        <v>1980</v>
      </c>
      <c r="B36" s="54" t="s">
        <v>92</v>
      </c>
      <c r="C36" s="54" t="s">
        <v>87</v>
      </c>
      <c r="D36" s="54" t="s">
        <v>87</v>
      </c>
      <c r="E36" s="61"/>
      <c r="F36" s="53" t="s">
        <v>620</v>
      </c>
      <c r="G36" s="18" t="s">
        <v>392</v>
      </c>
      <c r="H36" s="17">
        <f t="shared" si="1"/>
        <v>50077</v>
      </c>
      <c r="I36" s="18"/>
      <c r="J36" s="90" t="s">
        <v>772</v>
      </c>
      <c r="K36" s="90" t="s">
        <v>769</v>
      </c>
      <c r="L36" s="7"/>
      <c r="M36" s="27">
        <v>2.1</v>
      </c>
      <c r="N36" s="28">
        <v>111</v>
      </c>
      <c r="O36" s="83"/>
      <c r="P36" s="75">
        <v>2.2</v>
      </c>
      <c r="Q36" s="77">
        <v>90</v>
      </c>
      <c r="R36" s="26">
        <v>14</v>
      </c>
      <c r="S36" s="44">
        <v>-131183</v>
      </c>
      <c r="T36" s="22" t="s">
        <v>46</v>
      </c>
      <c r="U36" s="36" t="s">
        <v>822</v>
      </c>
      <c r="V36" s="44"/>
      <c r="W36" s="44"/>
      <c r="X36" s="44"/>
      <c r="Y36" s="44"/>
      <c r="Z36" s="39" t="s">
        <v>560</v>
      </c>
      <c r="AA36" s="39"/>
    </row>
    <row r="37" spans="1:27" s="3" customFormat="1" ht="37.5" customHeight="1">
      <c r="A37" s="135">
        <v>2010</v>
      </c>
      <c r="B37" s="97" t="s">
        <v>92</v>
      </c>
      <c r="C37" s="97" t="s">
        <v>87</v>
      </c>
      <c r="D37" s="97" t="s">
        <v>87</v>
      </c>
      <c r="E37" s="109"/>
      <c r="F37" s="176" t="s">
        <v>622</v>
      </c>
      <c r="G37" s="99" t="s">
        <v>396</v>
      </c>
      <c r="H37" s="99">
        <f t="shared" si="1"/>
        <v>60054</v>
      </c>
      <c r="I37" s="179"/>
      <c r="J37" s="178"/>
      <c r="K37" s="178"/>
      <c r="L37" s="178"/>
      <c r="M37" s="100">
        <v>2.1</v>
      </c>
      <c r="N37" s="101">
        <v>115</v>
      </c>
      <c r="O37" s="102"/>
      <c r="P37" s="103"/>
      <c r="Q37" s="167"/>
      <c r="R37" s="142">
        <v>22</v>
      </c>
      <c r="S37" s="106">
        <v>-708911</v>
      </c>
      <c r="T37" s="168" t="s">
        <v>46</v>
      </c>
      <c r="U37" s="36" t="s">
        <v>822</v>
      </c>
      <c r="V37" s="106"/>
      <c r="W37" s="106"/>
      <c r="X37" s="106"/>
      <c r="Y37" s="106"/>
      <c r="Z37" s="195" t="s">
        <v>105</v>
      </c>
      <c r="AA37" s="107"/>
    </row>
    <row r="38" spans="1:27" s="3" customFormat="1" ht="37.5" customHeight="1">
      <c r="A38" s="134">
        <v>2040</v>
      </c>
      <c r="B38" s="54" t="s">
        <v>92</v>
      </c>
      <c r="C38" s="54" t="s">
        <v>87</v>
      </c>
      <c r="D38" s="54" t="s">
        <v>87</v>
      </c>
      <c r="E38" s="61"/>
      <c r="F38" s="53" t="s">
        <v>624</v>
      </c>
      <c r="G38" s="17" t="s">
        <v>399</v>
      </c>
      <c r="H38" s="17">
        <f t="shared" si="1"/>
        <v>60057</v>
      </c>
      <c r="I38" s="18"/>
      <c r="J38" s="90"/>
      <c r="K38" s="90"/>
      <c r="L38" s="7"/>
      <c r="M38" s="27">
        <v>2.1</v>
      </c>
      <c r="N38" s="28">
        <v>118</v>
      </c>
      <c r="O38" s="83"/>
      <c r="P38" s="75"/>
      <c r="Q38" s="77"/>
      <c r="R38" s="26">
        <v>25</v>
      </c>
      <c r="S38" s="44">
        <v>-443271</v>
      </c>
      <c r="T38" s="21" t="s">
        <v>51</v>
      </c>
      <c r="U38" s="36" t="s">
        <v>822</v>
      </c>
      <c r="V38" s="44"/>
      <c r="W38" s="44"/>
      <c r="X38" s="44"/>
      <c r="Y38" s="44"/>
      <c r="Z38" s="40" t="s">
        <v>104</v>
      </c>
      <c r="AA38" s="39"/>
    </row>
    <row r="39" spans="1:27" ht="37.5" customHeight="1">
      <c r="A39" s="137">
        <v>2300</v>
      </c>
      <c r="B39" s="58" t="s">
        <v>92</v>
      </c>
      <c r="C39" s="58" t="s">
        <v>87</v>
      </c>
      <c r="D39" s="58" t="s">
        <v>87</v>
      </c>
      <c r="E39" s="86"/>
      <c r="F39" s="92" t="s">
        <v>176</v>
      </c>
      <c r="G39" s="87" t="s">
        <v>421</v>
      </c>
      <c r="H39" s="34">
        <f t="shared" si="1"/>
        <v>60070</v>
      </c>
      <c r="I39" s="34"/>
      <c r="J39" s="93" t="s">
        <v>772</v>
      </c>
      <c r="K39" s="93" t="s">
        <v>769</v>
      </c>
      <c r="L39" s="177"/>
      <c r="M39" s="35">
        <v>3.1</v>
      </c>
      <c r="N39" s="29">
        <v>143</v>
      </c>
      <c r="O39" s="85"/>
      <c r="P39" s="80"/>
      <c r="Q39" s="81"/>
      <c r="R39" s="30">
        <v>14</v>
      </c>
      <c r="S39" s="46">
        <v>-191098</v>
      </c>
      <c r="T39" s="43" t="s">
        <v>50</v>
      </c>
      <c r="U39" s="36" t="s">
        <v>823</v>
      </c>
      <c r="V39" s="46"/>
      <c r="W39" s="46"/>
      <c r="X39" s="46"/>
      <c r="Y39" s="46"/>
      <c r="Z39" s="42" t="s">
        <v>1</v>
      </c>
      <c r="AA39" s="42" t="s">
        <v>0</v>
      </c>
    </row>
    <row r="40" spans="1:27" ht="37.5" customHeight="1">
      <c r="A40" s="134">
        <v>2310</v>
      </c>
      <c r="B40" s="54" t="s">
        <v>92</v>
      </c>
      <c r="C40" s="54" t="s">
        <v>87</v>
      </c>
      <c r="D40" s="54" t="s">
        <v>87</v>
      </c>
      <c r="E40" s="61"/>
      <c r="F40" s="53" t="s">
        <v>177</v>
      </c>
      <c r="G40" s="18" t="s">
        <v>422</v>
      </c>
      <c r="H40" s="17">
        <f t="shared" si="1"/>
        <v>50062</v>
      </c>
      <c r="I40" s="18"/>
      <c r="J40" s="7"/>
      <c r="K40" s="7"/>
      <c r="L40" s="7"/>
      <c r="M40" s="27">
        <v>3.1</v>
      </c>
      <c r="N40" s="28">
        <v>144</v>
      </c>
      <c r="O40" s="83"/>
      <c r="P40" s="75">
        <v>2.1</v>
      </c>
      <c r="Q40" s="77">
        <v>73</v>
      </c>
      <c r="R40" s="25" t="s">
        <v>93</v>
      </c>
      <c r="S40" s="13" t="s">
        <v>26</v>
      </c>
      <c r="T40" s="20" t="s">
        <v>50</v>
      </c>
      <c r="U40" s="168" t="s">
        <v>823</v>
      </c>
      <c r="V40" s="44"/>
      <c r="W40" s="44"/>
      <c r="X40" s="44"/>
      <c r="Y40" s="44"/>
      <c r="Z40" s="39" t="s">
        <v>561</v>
      </c>
      <c r="AA40" s="39"/>
    </row>
    <row r="41" spans="1:27" ht="37.5" customHeight="1">
      <c r="A41" s="134">
        <v>2330</v>
      </c>
      <c r="B41" s="54" t="s">
        <v>92</v>
      </c>
      <c r="C41" s="54" t="s">
        <v>87</v>
      </c>
      <c r="D41" s="54" t="s">
        <v>87</v>
      </c>
      <c r="E41" s="61"/>
      <c r="F41" s="55" t="s">
        <v>179</v>
      </c>
      <c r="G41" s="17" t="s">
        <v>424</v>
      </c>
      <c r="H41" s="17">
        <f t="shared" si="1"/>
        <v>50082</v>
      </c>
      <c r="I41" s="17"/>
      <c r="J41" s="7"/>
      <c r="K41" s="7"/>
      <c r="L41" s="7"/>
      <c r="M41" s="27">
        <v>3.1</v>
      </c>
      <c r="N41" s="28">
        <v>146</v>
      </c>
      <c r="O41" s="83"/>
      <c r="P41" s="75">
        <v>2.2</v>
      </c>
      <c r="Q41" s="77">
        <v>95</v>
      </c>
      <c r="R41" s="25" t="s">
        <v>93</v>
      </c>
      <c r="S41" s="73" t="s">
        <v>26</v>
      </c>
      <c r="T41" s="62" t="s">
        <v>47</v>
      </c>
      <c r="U41" s="168" t="s">
        <v>823</v>
      </c>
      <c r="V41" s="44"/>
      <c r="W41" s="44"/>
      <c r="X41" s="44"/>
      <c r="Y41" s="44"/>
      <c r="Z41" s="39" t="s">
        <v>562</v>
      </c>
      <c r="AA41" s="39"/>
    </row>
    <row r="42" ht="16.5" customHeight="1"/>
    <row r="43" spans="6:23" ht="12.75">
      <c r="F43" s="145" t="s">
        <v>466</v>
      </c>
      <c r="G43" s="17">
        <f>MAX(H4:H41)+1</f>
        <v>60071</v>
      </c>
      <c r="H43" s="95"/>
      <c r="V43" s="48">
        <f>SUM(V4:V42)</f>
        <v>1000000</v>
      </c>
      <c r="W43" s="48">
        <f>SUM(W4:W42)</f>
        <v>5900000</v>
      </c>
    </row>
    <row r="46" spans="4:7" ht="12.75">
      <c r="D46" s="224" t="s">
        <v>652</v>
      </c>
      <c r="E46" s="225"/>
      <c r="F46" s="225"/>
      <c r="G46" s="226"/>
    </row>
    <row r="48" ht="12.75">
      <c r="D48" s="2"/>
    </row>
    <row r="50" ht="12.75">
      <c r="D50" s="2"/>
    </row>
    <row r="51" ht="12.75">
      <c r="D51" s="2"/>
    </row>
    <row r="52" ht="12.75">
      <c r="D52" s="2"/>
    </row>
    <row r="53" ht="12.75">
      <c r="D53" s="2"/>
    </row>
    <row r="54" ht="12.75">
      <c r="D54" s="2"/>
    </row>
    <row r="55" ht="12.75">
      <c r="D55" s="2"/>
    </row>
    <row r="56" ht="12.75">
      <c r="D56" s="2"/>
    </row>
    <row r="57" ht="12.75">
      <c r="D57" s="2"/>
    </row>
    <row r="58" ht="12.75">
      <c r="D58" s="2"/>
    </row>
  </sheetData>
  <mergeCells count="5">
    <mergeCell ref="B1:Y1"/>
    <mergeCell ref="V2:Y2"/>
    <mergeCell ref="D46:G46"/>
    <mergeCell ref="B18:N18"/>
    <mergeCell ref="B23:N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1:AA49"/>
  <sheetViews>
    <sheetView workbookViewId="0" topLeftCell="B1">
      <pane xSplit="13" ySplit="3" topLeftCell="O4" activePane="bottomRight" state="frozen"/>
      <selection pane="topLeft" activeCell="B1" sqref="B1"/>
      <selection pane="topRight" activeCell="O1" sqref="O1"/>
      <selection pane="bottomLeft" activeCell="B4" sqref="B4"/>
      <selection pane="bottomRight" activeCell="B3" sqref="B3"/>
    </sheetView>
  </sheetViews>
  <sheetFormatPr defaultColWidth="9.140625" defaultRowHeight="12.75"/>
  <cols>
    <col min="1" max="1" width="0.5625" style="132"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6.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0.7109375" style="0" customWidth="1"/>
    <col min="21" max="21" width="11.8515625" style="0" customWidth="1"/>
    <col min="22" max="22" width="11.8515625" style="0" hidden="1" customWidth="1"/>
    <col min="23" max="23" width="12.00390625" style="0" hidden="1" customWidth="1"/>
    <col min="24" max="24" width="16.140625" style="0" hidden="1" customWidth="1"/>
    <col min="25" max="25" width="12.00390625" style="0" hidden="1" customWidth="1"/>
    <col min="26" max="27" width="60.7109375" style="0" customWidth="1"/>
  </cols>
  <sheetData>
    <row r="1" spans="2:27" ht="20.25">
      <c r="B1" s="219" t="s">
        <v>495</v>
      </c>
      <c r="C1" s="220"/>
      <c r="D1" s="220"/>
      <c r="E1" s="220"/>
      <c r="F1" s="220"/>
      <c r="G1" s="220"/>
      <c r="H1" s="220"/>
      <c r="I1" s="220"/>
      <c r="J1" s="220"/>
      <c r="K1" s="220"/>
      <c r="L1" s="220"/>
      <c r="M1" s="220"/>
      <c r="N1" s="220"/>
      <c r="O1" s="220"/>
      <c r="P1" s="220"/>
      <c r="Q1" s="220"/>
      <c r="R1" s="220"/>
      <c r="S1" s="220"/>
      <c r="T1" s="220"/>
      <c r="U1" s="220"/>
      <c r="V1" s="220"/>
      <c r="W1" s="220"/>
      <c r="X1" s="220"/>
      <c r="Y1" s="220"/>
      <c r="Z1" s="50"/>
      <c r="AA1" s="50"/>
    </row>
    <row r="2" spans="5:26" ht="12.75">
      <c r="E2" s="1"/>
      <c r="F2" s="1"/>
      <c r="G2" s="1"/>
      <c r="H2" s="1"/>
      <c r="I2" s="1"/>
      <c r="J2" s="1"/>
      <c r="K2" s="1"/>
      <c r="L2" s="1"/>
      <c r="V2" s="221" t="s">
        <v>543</v>
      </c>
      <c r="W2" s="222"/>
      <c r="X2" s="222"/>
      <c r="Y2" s="223"/>
      <c r="Z2" s="49"/>
    </row>
    <row r="3" spans="1:27" ht="37.5" customHeight="1">
      <c r="A3" s="133" t="s">
        <v>658</v>
      </c>
      <c r="B3" s="6" t="s">
        <v>40</v>
      </c>
      <c r="C3" s="6" t="s">
        <v>85</v>
      </c>
      <c r="D3" s="6" t="s">
        <v>252</v>
      </c>
      <c r="E3" s="11" t="s">
        <v>716</v>
      </c>
      <c r="F3" s="4" t="s">
        <v>27</v>
      </c>
      <c r="G3" s="5" t="s">
        <v>715</v>
      </c>
      <c r="H3" s="5"/>
      <c r="I3" s="5" t="s">
        <v>272</v>
      </c>
      <c r="J3" s="5" t="s">
        <v>784</v>
      </c>
      <c r="K3" s="5" t="s">
        <v>785</v>
      </c>
      <c r="L3" s="5" t="s">
        <v>786</v>
      </c>
      <c r="M3" s="14" t="s">
        <v>268</v>
      </c>
      <c r="N3" s="14" t="s">
        <v>269</v>
      </c>
      <c r="O3" s="10" t="s">
        <v>714</v>
      </c>
      <c r="P3" s="10" t="s">
        <v>270</v>
      </c>
      <c r="Q3" s="10" t="s">
        <v>271</v>
      </c>
      <c r="R3" s="10" t="s">
        <v>39</v>
      </c>
      <c r="S3" s="10" t="s">
        <v>52</v>
      </c>
      <c r="T3" s="10" t="s">
        <v>542</v>
      </c>
      <c r="U3" s="10" t="s">
        <v>541</v>
      </c>
      <c r="V3" s="10" t="s">
        <v>2</v>
      </c>
      <c r="W3" s="10" t="s">
        <v>3</v>
      </c>
      <c r="X3" s="10" t="s">
        <v>4</v>
      </c>
      <c r="Y3" s="10" t="s">
        <v>5</v>
      </c>
      <c r="Z3" s="10" t="s">
        <v>863</v>
      </c>
      <c r="AA3" s="10" t="s">
        <v>864</v>
      </c>
    </row>
    <row r="4" spans="1:27" ht="37.5" customHeight="1">
      <c r="A4" s="134">
        <v>70</v>
      </c>
      <c r="B4" s="54" t="s">
        <v>86</v>
      </c>
      <c r="C4" s="54" t="s">
        <v>91</v>
      </c>
      <c r="D4" s="54" t="s">
        <v>91</v>
      </c>
      <c r="E4" s="56" t="s">
        <v>30</v>
      </c>
      <c r="F4" s="38" t="s">
        <v>534</v>
      </c>
      <c r="G4" s="7" t="s">
        <v>536</v>
      </c>
      <c r="H4" s="17">
        <f aca="true" t="shared" si="0" ref="H4:H15">IF(ISBLANK(G4),0,IF(G4="New",0,VALUE(LEFT(G4,5))))</f>
        <v>50024</v>
      </c>
      <c r="I4" s="17" t="s">
        <v>273</v>
      </c>
      <c r="J4" s="90" t="s">
        <v>778</v>
      </c>
      <c r="K4" s="90" t="s">
        <v>767</v>
      </c>
      <c r="L4" s="90" t="s">
        <v>284</v>
      </c>
      <c r="M4" s="16" t="s">
        <v>565</v>
      </c>
      <c r="N4" s="67">
        <v>0.05</v>
      </c>
      <c r="O4" s="82" t="s">
        <v>435</v>
      </c>
      <c r="P4" s="75">
        <v>1.2</v>
      </c>
      <c r="Q4" s="77">
        <v>33</v>
      </c>
      <c r="R4" s="8">
        <v>15</v>
      </c>
      <c r="S4" s="63">
        <v>3500000</v>
      </c>
      <c r="T4" s="20" t="s">
        <v>46</v>
      </c>
      <c r="U4" s="168" t="s">
        <v>544</v>
      </c>
      <c r="V4" s="44"/>
      <c r="W4" s="44"/>
      <c r="X4" s="44"/>
      <c r="Y4" s="44"/>
      <c r="Z4" s="38" t="s">
        <v>589</v>
      </c>
      <c r="AA4" s="38"/>
    </row>
    <row r="5" spans="1:27" ht="37.5" customHeight="1">
      <c r="A5" s="134">
        <v>80</v>
      </c>
      <c r="B5" s="54" t="s">
        <v>86</v>
      </c>
      <c r="C5" s="54" t="s">
        <v>91</v>
      </c>
      <c r="D5" s="54" t="s">
        <v>91</v>
      </c>
      <c r="E5" s="56" t="s">
        <v>30</v>
      </c>
      <c r="F5" s="38" t="s">
        <v>535</v>
      </c>
      <c r="G5" s="7" t="s">
        <v>537</v>
      </c>
      <c r="H5" s="17">
        <f t="shared" si="0"/>
        <v>50024</v>
      </c>
      <c r="I5" s="17" t="s">
        <v>706</v>
      </c>
      <c r="J5" s="90" t="s">
        <v>778</v>
      </c>
      <c r="K5" s="17"/>
      <c r="L5" s="90" t="s">
        <v>284</v>
      </c>
      <c r="M5" s="16" t="s">
        <v>565</v>
      </c>
      <c r="N5" s="67">
        <v>0.05</v>
      </c>
      <c r="O5" s="82" t="s">
        <v>435</v>
      </c>
      <c r="P5" s="75">
        <v>1.2</v>
      </c>
      <c r="Q5" s="77">
        <v>33</v>
      </c>
      <c r="R5" s="8">
        <v>15</v>
      </c>
      <c r="S5" s="63">
        <v>3500000</v>
      </c>
      <c r="T5" s="20" t="s">
        <v>50</v>
      </c>
      <c r="U5" s="22" t="s">
        <v>544</v>
      </c>
      <c r="V5" s="44"/>
      <c r="W5" s="44"/>
      <c r="X5" s="44"/>
      <c r="Y5" s="44"/>
      <c r="Z5" s="38" t="s">
        <v>590</v>
      </c>
      <c r="AA5" s="38"/>
    </row>
    <row r="6" spans="1:27" ht="37.5" customHeight="1">
      <c r="A6" s="135">
        <v>81</v>
      </c>
      <c r="B6" s="97" t="s">
        <v>86</v>
      </c>
      <c r="C6" s="97" t="s">
        <v>91</v>
      </c>
      <c r="D6" s="97" t="s">
        <v>91</v>
      </c>
      <c r="E6" s="175" t="s">
        <v>30</v>
      </c>
      <c r="F6" s="108" t="s">
        <v>535</v>
      </c>
      <c r="G6" s="178" t="s">
        <v>702</v>
      </c>
      <c r="H6" s="99">
        <f t="shared" si="0"/>
        <v>50024</v>
      </c>
      <c r="I6" s="99" t="s">
        <v>540</v>
      </c>
      <c r="J6" s="180" t="s">
        <v>778</v>
      </c>
      <c r="K6" s="99"/>
      <c r="L6" s="180" t="s">
        <v>284</v>
      </c>
      <c r="M6" s="181" t="s">
        <v>565</v>
      </c>
      <c r="N6" s="184">
        <v>0.05</v>
      </c>
      <c r="O6" s="187" t="s">
        <v>435</v>
      </c>
      <c r="P6" s="103">
        <v>1.2</v>
      </c>
      <c r="Q6" s="167">
        <v>33</v>
      </c>
      <c r="R6" s="192">
        <v>15</v>
      </c>
      <c r="S6" s="194">
        <v>3500000</v>
      </c>
      <c r="T6" s="110" t="s">
        <v>50</v>
      </c>
      <c r="U6" s="22" t="s">
        <v>544</v>
      </c>
      <c r="V6" s="106"/>
      <c r="W6" s="106"/>
      <c r="X6" s="106"/>
      <c r="Y6" s="106"/>
      <c r="Z6" s="108" t="s">
        <v>590</v>
      </c>
      <c r="AA6" s="108"/>
    </row>
    <row r="7" spans="1:27" ht="37.5" customHeight="1">
      <c r="A7" s="135">
        <v>90</v>
      </c>
      <c r="B7" s="97" t="s">
        <v>86</v>
      </c>
      <c r="C7" s="97" t="s">
        <v>91</v>
      </c>
      <c r="D7" s="97" t="s">
        <v>91</v>
      </c>
      <c r="E7" s="175" t="s">
        <v>37</v>
      </c>
      <c r="F7" s="108" t="s">
        <v>38</v>
      </c>
      <c r="G7" s="178" t="s">
        <v>25</v>
      </c>
      <c r="H7" s="99">
        <f t="shared" si="0"/>
        <v>50025</v>
      </c>
      <c r="I7" s="99" t="s">
        <v>273</v>
      </c>
      <c r="J7" s="180" t="s">
        <v>766</v>
      </c>
      <c r="K7" s="180" t="s">
        <v>778</v>
      </c>
      <c r="L7" s="180" t="s">
        <v>290</v>
      </c>
      <c r="M7" s="181" t="s">
        <v>565</v>
      </c>
      <c r="N7" s="184">
        <v>0.06</v>
      </c>
      <c r="O7" s="187" t="s">
        <v>440</v>
      </c>
      <c r="P7" s="103">
        <v>1.2</v>
      </c>
      <c r="Q7" s="167">
        <v>34</v>
      </c>
      <c r="R7" s="192">
        <v>14</v>
      </c>
      <c r="S7" s="194">
        <v>725000</v>
      </c>
      <c r="T7" s="110" t="s">
        <v>50</v>
      </c>
      <c r="U7" s="22" t="s">
        <v>544</v>
      </c>
      <c r="V7" s="106"/>
      <c r="W7" s="106"/>
      <c r="X7" s="106"/>
      <c r="Y7" s="106"/>
      <c r="Z7" s="108" t="s">
        <v>603</v>
      </c>
      <c r="AA7" s="108" t="s">
        <v>244</v>
      </c>
    </row>
    <row r="8" spans="1:27" ht="37.5" customHeight="1">
      <c r="A8" s="134">
        <v>260</v>
      </c>
      <c r="B8" s="54" t="s">
        <v>187</v>
      </c>
      <c r="C8" s="54" t="s">
        <v>91</v>
      </c>
      <c r="D8" s="54" t="s">
        <v>91</v>
      </c>
      <c r="E8" s="61"/>
      <c r="F8" s="55" t="s">
        <v>574</v>
      </c>
      <c r="G8" s="17">
        <v>50004</v>
      </c>
      <c r="H8" s="17">
        <f t="shared" si="0"/>
        <v>50004</v>
      </c>
      <c r="I8" s="17" t="s">
        <v>273</v>
      </c>
      <c r="J8" s="90" t="s">
        <v>703</v>
      </c>
      <c r="K8" s="90" t="s">
        <v>778</v>
      </c>
      <c r="L8" s="90" t="s">
        <v>293</v>
      </c>
      <c r="M8" s="16" t="s">
        <v>565</v>
      </c>
      <c r="N8" s="67">
        <v>0.15</v>
      </c>
      <c r="O8" s="82"/>
      <c r="P8" s="75">
        <v>1.1</v>
      </c>
      <c r="Q8" s="77">
        <v>4</v>
      </c>
      <c r="R8" s="25">
        <v>24</v>
      </c>
      <c r="S8" s="45">
        <v>15276127</v>
      </c>
      <c r="T8" s="20" t="s">
        <v>47</v>
      </c>
      <c r="U8" s="22" t="s">
        <v>643</v>
      </c>
      <c r="V8" s="44"/>
      <c r="W8" s="44">
        <v>3000000</v>
      </c>
      <c r="X8" s="44"/>
      <c r="Y8" s="44"/>
      <c r="Z8" s="39" t="s">
        <v>570</v>
      </c>
      <c r="AA8" s="38" t="s">
        <v>591</v>
      </c>
    </row>
    <row r="9" spans="1:27" ht="37.5" customHeight="1">
      <c r="A9" s="137">
        <v>290</v>
      </c>
      <c r="B9" s="58" t="s">
        <v>92</v>
      </c>
      <c r="C9" s="58" t="s">
        <v>91</v>
      </c>
      <c r="D9" s="58" t="s">
        <v>91</v>
      </c>
      <c r="E9" s="86"/>
      <c r="F9" s="59" t="s">
        <v>576</v>
      </c>
      <c r="G9" s="34" t="s">
        <v>505</v>
      </c>
      <c r="H9" s="34">
        <f t="shared" si="0"/>
        <v>40042</v>
      </c>
      <c r="I9" s="34" t="s">
        <v>723</v>
      </c>
      <c r="J9" s="93" t="s">
        <v>703</v>
      </c>
      <c r="K9" s="93" t="s">
        <v>778</v>
      </c>
      <c r="L9" s="93" t="s">
        <v>293</v>
      </c>
      <c r="M9" s="182" t="s">
        <v>565</v>
      </c>
      <c r="N9" s="186">
        <v>0.18</v>
      </c>
      <c r="O9" s="190"/>
      <c r="P9" s="215">
        <v>1</v>
      </c>
      <c r="Q9" s="216">
        <v>0.24</v>
      </c>
      <c r="R9" s="30">
        <v>25</v>
      </c>
      <c r="S9" s="47">
        <v>1013815</v>
      </c>
      <c r="T9" s="43" t="s">
        <v>50</v>
      </c>
      <c r="U9" s="36" t="s">
        <v>643</v>
      </c>
      <c r="V9" s="46"/>
      <c r="W9" s="46">
        <v>400000</v>
      </c>
      <c r="X9" s="46"/>
      <c r="Y9" s="46"/>
      <c r="Z9" s="42" t="s">
        <v>564</v>
      </c>
      <c r="AA9" s="42" t="s">
        <v>826</v>
      </c>
    </row>
    <row r="10" spans="1:27" ht="37.5" customHeight="1">
      <c r="A10" s="134">
        <v>380</v>
      </c>
      <c r="B10" s="51" t="s">
        <v>86</v>
      </c>
      <c r="C10" s="51" t="s">
        <v>91</v>
      </c>
      <c r="D10" s="51" t="s">
        <v>91</v>
      </c>
      <c r="E10" s="52" t="s">
        <v>705</v>
      </c>
      <c r="F10" s="53" t="s">
        <v>704</v>
      </c>
      <c r="G10" s="17">
        <v>30026</v>
      </c>
      <c r="H10" s="17">
        <f t="shared" si="0"/>
        <v>30026</v>
      </c>
      <c r="I10" s="17" t="s">
        <v>273</v>
      </c>
      <c r="J10" s="90" t="s">
        <v>766</v>
      </c>
      <c r="K10" s="90" t="s">
        <v>778</v>
      </c>
      <c r="L10" s="90" t="s">
        <v>284</v>
      </c>
      <c r="M10" s="16" t="s">
        <v>566</v>
      </c>
      <c r="N10" s="67">
        <v>0.54</v>
      </c>
      <c r="O10" s="82" t="s">
        <v>441</v>
      </c>
      <c r="P10" s="68">
        <v>1</v>
      </c>
      <c r="Q10" s="78">
        <v>0.13</v>
      </c>
      <c r="R10" s="10"/>
      <c r="S10" s="44"/>
      <c r="T10" s="20" t="s">
        <v>47</v>
      </c>
      <c r="U10" s="36" t="s">
        <v>643</v>
      </c>
      <c r="V10" s="44"/>
      <c r="W10" s="44"/>
      <c r="X10" s="44"/>
      <c r="Y10" s="44"/>
      <c r="Z10" s="10"/>
      <c r="AA10" s="10"/>
    </row>
    <row r="11" spans="1:27" ht="37.5" customHeight="1">
      <c r="A11" s="134">
        <v>440</v>
      </c>
      <c r="B11" s="51" t="s">
        <v>92</v>
      </c>
      <c r="C11" s="51" t="s">
        <v>91</v>
      </c>
      <c r="D11" s="51" t="s">
        <v>91</v>
      </c>
      <c r="E11" s="52"/>
      <c r="F11" s="53" t="s">
        <v>709</v>
      </c>
      <c r="G11" s="17" t="s">
        <v>721</v>
      </c>
      <c r="H11" s="17">
        <f t="shared" si="0"/>
        <v>40015</v>
      </c>
      <c r="I11" s="17" t="s">
        <v>273</v>
      </c>
      <c r="J11" s="17" t="s">
        <v>766</v>
      </c>
      <c r="K11" s="17" t="s">
        <v>778</v>
      </c>
      <c r="L11" s="17" t="s">
        <v>295</v>
      </c>
      <c r="M11" s="16" t="s">
        <v>566</v>
      </c>
      <c r="N11" s="67">
        <v>0.59</v>
      </c>
      <c r="O11" s="82"/>
      <c r="P11" s="68">
        <v>1</v>
      </c>
      <c r="Q11" s="78">
        <v>0.35</v>
      </c>
      <c r="R11" s="10"/>
      <c r="S11" s="44"/>
      <c r="T11" s="20" t="s">
        <v>47</v>
      </c>
      <c r="U11" s="36" t="s">
        <v>643</v>
      </c>
      <c r="V11" s="44"/>
      <c r="W11" s="44"/>
      <c r="X11" s="44"/>
      <c r="Y11" s="44"/>
      <c r="Z11" s="10"/>
      <c r="AA11" s="10"/>
    </row>
    <row r="12" spans="1:27" ht="37.5" customHeight="1">
      <c r="A12" s="134">
        <v>600</v>
      </c>
      <c r="B12" s="54" t="s">
        <v>92</v>
      </c>
      <c r="C12" s="54" t="s">
        <v>91</v>
      </c>
      <c r="D12" s="54" t="s">
        <v>91</v>
      </c>
      <c r="E12" s="57"/>
      <c r="F12" s="55" t="s">
        <v>9</v>
      </c>
      <c r="G12" s="17">
        <v>40007</v>
      </c>
      <c r="H12" s="17">
        <f t="shared" si="0"/>
        <v>40007</v>
      </c>
      <c r="I12" s="17" t="s">
        <v>273</v>
      </c>
      <c r="J12" s="90" t="s">
        <v>703</v>
      </c>
      <c r="K12" s="90" t="s">
        <v>778</v>
      </c>
      <c r="L12" s="90" t="s">
        <v>290</v>
      </c>
      <c r="M12" s="16" t="s">
        <v>566</v>
      </c>
      <c r="N12" s="67">
        <v>0.71</v>
      </c>
      <c r="O12" s="82"/>
      <c r="P12" s="75">
        <v>1.1</v>
      </c>
      <c r="Q12" s="77">
        <v>13</v>
      </c>
      <c r="R12" s="25"/>
      <c r="S12" s="45"/>
      <c r="T12" s="20" t="s">
        <v>50</v>
      </c>
      <c r="U12" s="36" t="s">
        <v>643</v>
      </c>
      <c r="V12" s="44"/>
      <c r="W12" s="44"/>
      <c r="X12" s="44"/>
      <c r="Y12" s="44"/>
      <c r="Z12" s="40"/>
      <c r="AA12" s="39"/>
    </row>
    <row r="13" spans="1:27" ht="37.5" customHeight="1">
      <c r="A13" s="134">
        <v>780</v>
      </c>
      <c r="B13" s="54" t="s">
        <v>86</v>
      </c>
      <c r="C13" s="54" t="s">
        <v>91</v>
      </c>
      <c r="D13" s="54" t="s">
        <v>91</v>
      </c>
      <c r="E13" s="57" t="s">
        <v>529</v>
      </c>
      <c r="F13" s="55" t="s">
        <v>22</v>
      </c>
      <c r="G13" s="17">
        <v>50128</v>
      </c>
      <c r="H13" s="17">
        <f t="shared" si="0"/>
        <v>50128</v>
      </c>
      <c r="I13" s="17" t="s">
        <v>273</v>
      </c>
      <c r="J13" s="90" t="s">
        <v>766</v>
      </c>
      <c r="K13" s="90" t="s">
        <v>767</v>
      </c>
      <c r="L13" s="90" t="s">
        <v>290</v>
      </c>
      <c r="M13" s="16" t="s">
        <v>566</v>
      </c>
      <c r="N13" s="67">
        <v>0.87</v>
      </c>
      <c r="O13" s="82" t="s">
        <v>444</v>
      </c>
      <c r="P13" s="75">
        <v>1.2</v>
      </c>
      <c r="Q13" s="75">
        <v>34.4</v>
      </c>
      <c r="R13" s="25"/>
      <c r="S13" s="45"/>
      <c r="T13" s="20" t="s">
        <v>47</v>
      </c>
      <c r="U13" s="22" t="s">
        <v>644</v>
      </c>
      <c r="V13" s="44"/>
      <c r="W13" s="44"/>
      <c r="X13" s="44"/>
      <c r="Y13" s="44"/>
      <c r="Z13" s="40"/>
      <c r="AA13" s="39"/>
    </row>
    <row r="14" spans="1:27" ht="37.5" customHeight="1">
      <c r="A14" s="134">
        <v>790</v>
      </c>
      <c r="B14" s="54" t="s">
        <v>86</v>
      </c>
      <c r="C14" s="54" t="s">
        <v>91</v>
      </c>
      <c r="D14" s="54" t="s">
        <v>91</v>
      </c>
      <c r="E14" s="57" t="s">
        <v>744</v>
      </c>
      <c r="F14" s="55" t="s">
        <v>745</v>
      </c>
      <c r="G14" s="17">
        <v>50128</v>
      </c>
      <c r="H14" s="17">
        <f t="shared" si="0"/>
        <v>50128</v>
      </c>
      <c r="I14" s="17" t="s">
        <v>273</v>
      </c>
      <c r="J14" s="17"/>
      <c r="K14" s="17"/>
      <c r="L14" s="90" t="s">
        <v>290</v>
      </c>
      <c r="M14" s="16" t="s">
        <v>566</v>
      </c>
      <c r="N14" s="67">
        <v>0.87</v>
      </c>
      <c r="O14" s="82" t="s">
        <v>749</v>
      </c>
      <c r="P14" s="75">
        <v>1.2</v>
      </c>
      <c r="Q14" s="75">
        <v>34.4</v>
      </c>
      <c r="R14" s="25">
        <v>15</v>
      </c>
      <c r="S14" s="45">
        <v>400000</v>
      </c>
      <c r="T14" s="20"/>
      <c r="U14" s="22" t="s">
        <v>644</v>
      </c>
      <c r="V14" s="44"/>
      <c r="W14" s="44"/>
      <c r="X14" s="44"/>
      <c r="Y14" s="44"/>
      <c r="Z14" s="40"/>
      <c r="AA14" s="39"/>
    </row>
    <row r="15" spans="1:27" ht="37.5" customHeight="1">
      <c r="A15" s="134">
        <v>800</v>
      </c>
      <c r="B15" s="54" t="s">
        <v>86</v>
      </c>
      <c r="C15" s="54" t="s">
        <v>91</v>
      </c>
      <c r="D15" s="54" t="s">
        <v>91</v>
      </c>
      <c r="E15" s="57" t="s">
        <v>746</v>
      </c>
      <c r="F15" s="55" t="s">
        <v>747</v>
      </c>
      <c r="G15" s="17"/>
      <c r="H15" s="17">
        <f t="shared" si="0"/>
        <v>0</v>
      </c>
      <c r="I15" s="17" t="s">
        <v>540</v>
      </c>
      <c r="J15" s="17"/>
      <c r="K15" s="17"/>
      <c r="L15" s="17"/>
      <c r="M15" s="16" t="s">
        <v>566</v>
      </c>
      <c r="N15" s="67">
        <v>0.87</v>
      </c>
      <c r="O15" s="82" t="s">
        <v>749</v>
      </c>
      <c r="P15" s="75">
        <v>1.2</v>
      </c>
      <c r="Q15" s="75">
        <v>34.4</v>
      </c>
      <c r="R15" s="25">
        <v>15</v>
      </c>
      <c r="S15" s="45">
        <v>400000</v>
      </c>
      <c r="T15" s="20"/>
      <c r="U15" s="22" t="s">
        <v>644</v>
      </c>
      <c r="V15" s="44"/>
      <c r="W15" s="44"/>
      <c r="X15" s="44"/>
      <c r="Y15" s="44"/>
      <c r="Z15" s="40"/>
      <c r="AA15" s="39"/>
    </row>
    <row r="16" spans="1:27" ht="18.75" customHeight="1">
      <c r="A16" s="196"/>
      <c r="B16" s="227" t="s">
        <v>519</v>
      </c>
      <c r="C16" s="228"/>
      <c r="D16" s="228"/>
      <c r="E16" s="228"/>
      <c r="F16" s="228"/>
      <c r="G16" s="228"/>
      <c r="H16" s="228"/>
      <c r="I16" s="228"/>
      <c r="J16" s="228"/>
      <c r="K16" s="228"/>
      <c r="L16" s="228"/>
      <c r="M16" s="228"/>
      <c r="N16" s="228"/>
      <c r="O16" s="197"/>
      <c r="P16" s="197"/>
      <c r="Q16" s="197"/>
      <c r="R16" s="198"/>
      <c r="S16" s="198"/>
      <c r="T16" s="198"/>
      <c r="U16" s="198"/>
      <c r="V16" s="198"/>
      <c r="W16" s="198"/>
      <c r="X16" s="198"/>
      <c r="Y16" s="198"/>
      <c r="Z16" s="198"/>
      <c r="AA16" s="198"/>
    </row>
    <row r="17" spans="1:27" ht="37.5" customHeight="1">
      <c r="A17" s="134">
        <v>900</v>
      </c>
      <c r="B17" s="54" t="s">
        <v>86</v>
      </c>
      <c r="C17" s="54" t="s">
        <v>53</v>
      </c>
      <c r="D17" s="54" t="s">
        <v>91</v>
      </c>
      <c r="E17" s="56"/>
      <c r="F17" s="60" t="s">
        <v>58</v>
      </c>
      <c r="G17" s="7" t="s">
        <v>318</v>
      </c>
      <c r="H17" s="17">
        <f aca="true" t="shared" si="1" ref="H17:H22">IF(ISBLANK(G17),0,IF(G17="New",0,VALUE(LEFT(G17,5))))</f>
        <v>40103</v>
      </c>
      <c r="I17" s="7" t="s">
        <v>540</v>
      </c>
      <c r="J17" s="17"/>
      <c r="K17" s="17"/>
      <c r="L17" s="17"/>
      <c r="M17" s="27">
        <v>1.1</v>
      </c>
      <c r="N17" s="28">
        <v>7</v>
      </c>
      <c r="O17" s="83"/>
      <c r="P17" s="75">
        <v>1.3</v>
      </c>
      <c r="Q17" s="77">
        <v>54</v>
      </c>
      <c r="R17" s="8">
        <v>18</v>
      </c>
      <c r="S17" s="64">
        <v>11145103</v>
      </c>
      <c r="T17" s="31" t="s">
        <v>46</v>
      </c>
      <c r="U17" s="22" t="s">
        <v>194</v>
      </c>
      <c r="V17" s="44"/>
      <c r="W17" s="44"/>
      <c r="X17" s="44"/>
      <c r="Y17" s="44"/>
      <c r="Z17" s="39" t="s">
        <v>234</v>
      </c>
      <c r="AA17" s="39" t="s">
        <v>193</v>
      </c>
    </row>
    <row r="18" spans="1:27" ht="37.5" customHeight="1">
      <c r="A18" s="132">
        <v>930</v>
      </c>
      <c r="B18" s="54" t="s">
        <v>86</v>
      </c>
      <c r="C18" s="54" t="s">
        <v>54</v>
      </c>
      <c r="D18" s="54" t="s">
        <v>91</v>
      </c>
      <c r="E18" s="56" t="s">
        <v>742</v>
      </c>
      <c r="F18" s="38" t="s">
        <v>743</v>
      </c>
      <c r="G18" s="7" t="s">
        <v>876</v>
      </c>
      <c r="H18" s="17">
        <f t="shared" si="1"/>
        <v>60078</v>
      </c>
      <c r="I18" s="7" t="s">
        <v>540</v>
      </c>
      <c r="J18" s="17"/>
      <c r="K18" s="17"/>
      <c r="L18" s="17"/>
      <c r="M18" s="27">
        <v>1.1</v>
      </c>
      <c r="N18" s="67">
        <v>9.25</v>
      </c>
      <c r="O18" s="83" t="s">
        <v>799</v>
      </c>
      <c r="P18" s="75"/>
      <c r="Q18" s="77"/>
      <c r="R18" s="8">
        <v>13</v>
      </c>
      <c r="S18" s="65">
        <v>-20000</v>
      </c>
      <c r="T18" s="31" t="s">
        <v>47</v>
      </c>
      <c r="U18" s="22" t="s">
        <v>195</v>
      </c>
      <c r="V18" s="44"/>
      <c r="W18" s="44"/>
      <c r="X18" s="44"/>
      <c r="Y18" s="44"/>
      <c r="Z18" s="39"/>
      <c r="AA18" s="39"/>
    </row>
    <row r="19" spans="1:27" ht="37.5" customHeight="1">
      <c r="A19" s="132">
        <v>971</v>
      </c>
      <c r="B19" s="58" t="s">
        <v>92</v>
      </c>
      <c r="C19" s="58" t="s">
        <v>91</v>
      </c>
      <c r="D19" s="58" t="s">
        <v>91</v>
      </c>
      <c r="E19" s="86"/>
      <c r="F19" s="59" t="s">
        <v>601</v>
      </c>
      <c r="G19" s="87" t="s">
        <v>503</v>
      </c>
      <c r="H19" s="17">
        <f t="shared" si="1"/>
        <v>40066</v>
      </c>
      <c r="I19" s="177" t="s">
        <v>540</v>
      </c>
      <c r="J19" s="17"/>
      <c r="K19" s="17"/>
      <c r="L19" s="17"/>
      <c r="M19" s="27">
        <v>1.1</v>
      </c>
      <c r="N19" s="185">
        <v>12</v>
      </c>
      <c r="O19" s="85"/>
      <c r="P19" s="80">
        <v>1.1</v>
      </c>
      <c r="Q19" s="81">
        <v>23</v>
      </c>
      <c r="R19" s="88">
        <v>19</v>
      </c>
      <c r="S19" s="46">
        <v>26444</v>
      </c>
      <c r="T19" s="43" t="s">
        <v>50</v>
      </c>
      <c r="U19" s="22" t="s">
        <v>197</v>
      </c>
      <c r="V19" s="46"/>
      <c r="W19" s="46"/>
      <c r="X19" s="46"/>
      <c r="Y19" s="46"/>
      <c r="Z19" s="42" t="s">
        <v>509</v>
      </c>
      <c r="AA19" s="42" t="s">
        <v>732</v>
      </c>
    </row>
    <row r="20" spans="1:27" ht="37.5" customHeight="1">
      <c r="A20" s="132">
        <v>975</v>
      </c>
      <c r="B20" s="54" t="s">
        <v>86</v>
      </c>
      <c r="C20" s="54" t="s">
        <v>91</v>
      </c>
      <c r="D20" s="54" t="s">
        <v>91</v>
      </c>
      <c r="E20" s="56" t="s">
        <v>304</v>
      </c>
      <c r="F20" s="55" t="s">
        <v>305</v>
      </c>
      <c r="G20" s="17" t="s">
        <v>303</v>
      </c>
      <c r="H20" s="17">
        <f t="shared" si="1"/>
        <v>0</v>
      </c>
      <c r="I20" s="7" t="s">
        <v>540</v>
      </c>
      <c r="J20" s="17"/>
      <c r="K20" s="17"/>
      <c r="L20" s="17"/>
      <c r="M20" s="27">
        <v>1.1</v>
      </c>
      <c r="N20" s="128">
        <v>12.1</v>
      </c>
      <c r="O20" s="83" t="s">
        <v>306</v>
      </c>
      <c r="P20" s="75"/>
      <c r="Q20" s="77"/>
      <c r="R20" s="26">
        <v>13</v>
      </c>
      <c r="S20" s="44">
        <v>-50000</v>
      </c>
      <c r="T20" s="20" t="s">
        <v>47</v>
      </c>
      <c r="U20" s="22" t="s">
        <v>197</v>
      </c>
      <c r="V20" s="44"/>
      <c r="W20" s="44"/>
      <c r="X20" s="44"/>
      <c r="Y20" s="44"/>
      <c r="Z20" s="39" t="s">
        <v>509</v>
      </c>
      <c r="AA20" s="39" t="s">
        <v>732</v>
      </c>
    </row>
    <row r="21" spans="1:27" ht="37.5" customHeight="1">
      <c r="A21" s="138">
        <v>1001</v>
      </c>
      <c r="B21" s="54" t="s">
        <v>92</v>
      </c>
      <c r="C21" s="54" t="s">
        <v>91</v>
      </c>
      <c r="D21" s="54" t="s">
        <v>91</v>
      </c>
      <c r="E21" s="61"/>
      <c r="F21" s="55" t="s">
        <v>584</v>
      </c>
      <c r="G21" s="18" t="s">
        <v>329</v>
      </c>
      <c r="H21" s="17">
        <f t="shared" si="1"/>
        <v>50018</v>
      </c>
      <c r="I21" s="7"/>
      <c r="J21" s="17"/>
      <c r="K21" s="17"/>
      <c r="L21" s="17"/>
      <c r="M21" s="27">
        <v>1.1</v>
      </c>
      <c r="N21" s="129">
        <v>14</v>
      </c>
      <c r="O21" s="83"/>
      <c r="P21" s="75">
        <v>1.1</v>
      </c>
      <c r="Q21" s="77">
        <v>29</v>
      </c>
      <c r="R21" s="26">
        <v>19</v>
      </c>
      <c r="S21" s="44">
        <v>25041</v>
      </c>
      <c r="T21" s="20" t="s">
        <v>50</v>
      </c>
      <c r="U21" s="22" t="s">
        <v>523</v>
      </c>
      <c r="V21" s="44"/>
      <c r="W21" s="44"/>
      <c r="X21" s="44"/>
      <c r="Y21" s="44"/>
      <c r="Z21" s="39" t="s">
        <v>572</v>
      </c>
      <c r="AA21" s="39" t="s">
        <v>731</v>
      </c>
    </row>
    <row r="22" spans="1:27" ht="37.5" customHeight="1">
      <c r="A22" s="202">
        <v>1015</v>
      </c>
      <c r="B22" s="54" t="s">
        <v>92</v>
      </c>
      <c r="C22" s="54" t="s">
        <v>91</v>
      </c>
      <c r="D22" s="54" t="s">
        <v>91</v>
      </c>
      <c r="E22" s="61"/>
      <c r="F22" s="55" t="s">
        <v>227</v>
      </c>
      <c r="G22" s="17">
        <v>50137</v>
      </c>
      <c r="H22" s="17">
        <f t="shared" si="1"/>
        <v>50137</v>
      </c>
      <c r="I22" s="17" t="s">
        <v>273</v>
      </c>
      <c r="J22" s="90" t="s">
        <v>772</v>
      </c>
      <c r="K22" s="90" t="s">
        <v>769</v>
      </c>
      <c r="L22" s="90" t="s">
        <v>290</v>
      </c>
      <c r="M22" s="27">
        <v>1.1</v>
      </c>
      <c r="N22" s="28">
        <v>16</v>
      </c>
      <c r="O22" s="83"/>
      <c r="P22" s="75">
        <v>1.1</v>
      </c>
      <c r="Q22" s="75">
        <v>31.7</v>
      </c>
      <c r="R22" s="26">
        <v>22</v>
      </c>
      <c r="S22" s="44">
        <v>380296</v>
      </c>
      <c r="T22" s="20" t="s">
        <v>50</v>
      </c>
      <c r="U22" s="37" t="s">
        <v>199</v>
      </c>
      <c r="V22" s="44"/>
      <c r="W22" s="44"/>
      <c r="X22" s="44"/>
      <c r="Y22" s="44"/>
      <c r="Z22" s="38" t="s">
        <v>630</v>
      </c>
      <c r="AA22" s="39" t="s">
        <v>729</v>
      </c>
    </row>
    <row r="23" spans="1:27" ht="18.75" customHeight="1">
      <c r="A23" s="199"/>
      <c r="B23" s="229" t="s">
        <v>795</v>
      </c>
      <c r="C23" s="230"/>
      <c r="D23" s="230"/>
      <c r="E23" s="230"/>
      <c r="F23" s="230"/>
      <c r="G23" s="230"/>
      <c r="H23" s="230"/>
      <c r="I23" s="230"/>
      <c r="J23" s="230"/>
      <c r="K23" s="230"/>
      <c r="L23" s="230"/>
      <c r="M23" s="230"/>
      <c r="N23" s="230"/>
      <c r="O23" s="200"/>
      <c r="P23" s="200"/>
      <c r="Q23" s="200"/>
      <c r="R23" s="201"/>
      <c r="S23" s="201"/>
      <c r="T23" s="201"/>
      <c r="U23" s="201"/>
      <c r="V23" s="201"/>
      <c r="W23" s="201"/>
      <c r="X23" s="201"/>
      <c r="Y23" s="201"/>
      <c r="Z23" s="201"/>
      <c r="AA23" s="201"/>
    </row>
    <row r="24" spans="1:27" ht="37.5" customHeight="1">
      <c r="A24" s="132">
        <v>1080</v>
      </c>
      <c r="B24" s="58" t="s">
        <v>92</v>
      </c>
      <c r="C24" s="58" t="s">
        <v>91</v>
      </c>
      <c r="D24" s="58" t="s">
        <v>91</v>
      </c>
      <c r="E24" s="86"/>
      <c r="F24" s="59" t="s">
        <v>241</v>
      </c>
      <c r="G24" s="34" t="s">
        <v>504</v>
      </c>
      <c r="H24" s="34">
        <f aca="true" t="shared" si="2" ref="H24:H32">IF(ISBLANK(G24),0,IF(G24="New",0,VALUE(LEFT(G24,5))))</f>
        <v>50033</v>
      </c>
      <c r="I24" s="143" t="s">
        <v>599</v>
      </c>
      <c r="J24" s="93" t="s">
        <v>766</v>
      </c>
      <c r="K24" s="93" t="s">
        <v>492</v>
      </c>
      <c r="L24" s="93" t="s">
        <v>289</v>
      </c>
      <c r="M24" s="35">
        <v>1.1</v>
      </c>
      <c r="N24" s="29">
        <v>21</v>
      </c>
      <c r="O24" s="85"/>
      <c r="P24" s="80">
        <v>1.1</v>
      </c>
      <c r="Q24" s="80">
        <v>31.5</v>
      </c>
      <c r="R24" s="88">
        <v>14</v>
      </c>
      <c r="S24" s="46">
        <v>46011</v>
      </c>
      <c r="T24" s="43" t="s">
        <v>47</v>
      </c>
      <c r="U24" s="94" t="s">
        <v>242</v>
      </c>
      <c r="V24" s="46"/>
      <c r="W24" s="46"/>
      <c r="X24" s="46"/>
      <c r="Y24" s="46"/>
      <c r="Z24" s="42" t="s">
        <v>571</v>
      </c>
      <c r="AA24" s="42" t="s">
        <v>730</v>
      </c>
    </row>
    <row r="25" spans="1:27" ht="37.5" customHeight="1">
      <c r="A25" s="132">
        <v>1200</v>
      </c>
      <c r="B25" s="54" t="s">
        <v>86</v>
      </c>
      <c r="C25" s="54" t="s">
        <v>91</v>
      </c>
      <c r="D25" s="54" t="s">
        <v>91</v>
      </c>
      <c r="E25" s="56" t="s">
        <v>311</v>
      </c>
      <c r="F25" s="55" t="s">
        <v>312</v>
      </c>
      <c r="G25" s="17" t="s">
        <v>303</v>
      </c>
      <c r="H25" s="17">
        <f t="shared" si="2"/>
        <v>0</v>
      </c>
      <c r="I25" s="70" t="s">
        <v>539</v>
      </c>
      <c r="J25" s="17"/>
      <c r="K25" s="17"/>
      <c r="L25" s="17"/>
      <c r="M25" s="27">
        <v>1.1</v>
      </c>
      <c r="N25" s="71">
        <v>32.5</v>
      </c>
      <c r="O25" s="83" t="s">
        <v>809</v>
      </c>
      <c r="P25" s="75"/>
      <c r="Q25" s="77"/>
      <c r="R25" s="26">
        <v>12</v>
      </c>
      <c r="S25" s="44">
        <v>1600000</v>
      </c>
      <c r="T25" s="74"/>
      <c r="U25" s="22" t="s">
        <v>821</v>
      </c>
      <c r="V25" s="44"/>
      <c r="W25" s="44"/>
      <c r="X25" s="44"/>
      <c r="Y25" s="44"/>
      <c r="Z25" s="39"/>
      <c r="AA25" s="39"/>
    </row>
    <row r="26" spans="1:27" ht="37.5" customHeight="1">
      <c r="A26" s="132">
        <v>1310</v>
      </c>
      <c r="B26" s="54" t="s">
        <v>92</v>
      </c>
      <c r="C26" s="139" t="s">
        <v>91</v>
      </c>
      <c r="D26" s="139" t="s">
        <v>91</v>
      </c>
      <c r="E26" s="61"/>
      <c r="F26" s="89" t="s">
        <v>463</v>
      </c>
      <c r="G26" s="70">
        <v>50030</v>
      </c>
      <c r="H26" s="17">
        <f t="shared" si="2"/>
        <v>50030</v>
      </c>
      <c r="I26" s="70" t="s">
        <v>723</v>
      </c>
      <c r="J26" s="90" t="s">
        <v>766</v>
      </c>
      <c r="K26" s="90" t="s">
        <v>773</v>
      </c>
      <c r="L26" s="90" t="s">
        <v>293</v>
      </c>
      <c r="M26" s="27">
        <v>1.1</v>
      </c>
      <c r="N26" s="28">
        <v>44</v>
      </c>
      <c r="O26" s="83"/>
      <c r="P26" s="75">
        <v>1.2</v>
      </c>
      <c r="Q26" s="77">
        <v>39</v>
      </c>
      <c r="R26" s="25">
        <v>29</v>
      </c>
      <c r="S26" s="45">
        <v>67868</v>
      </c>
      <c r="T26" s="20" t="s">
        <v>50</v>
      </c>
      <c r="U26" s="22" t="s">
        <v>821</v>
      </c>
      <c r="V26" s="44">
        <v>250000</v>
      </c>
      <c r="W26" s="44">
        <v>400000</v>
      </c>
      <c r="X26" s="44"/>
      <c r="Y26" s="44"/>
      <c r="Z26" s="39" t="s">
        <v>697</v>
      </c>
      <c r="AA26" s="39" t="s">
        <v>825</v>
      </c>
    </row>
    <row r="27" spans="1:27" ht="37.5" customHeight="1">
      <c r="A27" s="136">
        <v>1490</v>
      </c>
      <c r="B27" s="97" t="s">
        <v>92</v>
      </c>
      <c r="C27" s="97" t="s">
        <v>91</v>
      </c>
      <c r="D27" s="97" t="s">
        <v>91</v>
      </c>
      <c r="E27" s="109"/>
      <c r="F27" s="98" t="s">
        <v>127</v>
      </c>
      <c r="G27" s="99" t="s">
        <v>351</v>
      </c>
      <c r="H27" s="99">
        <f t="shared" si="2"/>
        <v>60027</v>
      </c>
      <c r="I27" s="99"/>
      <c r="J27" s="178"/>
      <c r="K27" s="178"/>
      <c r="L27" s="178"/>
      <c r="M27" s="100">
        <v>1.2</v>
      </c>
      <c r="N27" s="101">
        <v>61</v>
      </c>
      <c r="O27" s="102"/>
      <c r="P27" s="103"/>
      <c r="Q27" s="167"/>
      <c r="R27" s="142">
        <v>19</v>
      </c>
      <c r="S27" s="106">
        <v>-389860</v>
      </c>
      <c r="T27" s="110" t="s">
        <v>50</v>
      </c>
      <c r="U27" s="22" t="s">
        <v>202</v>
      </c>
      <c r="V27" s="106"/>
      <c r="W27" s="106"/>
      <c r="X27" s="106"/>
      <c r="Y27" s="106"/>
      <c r="Z27" s="195" t="s">
        <v>507</v>
      </c>
      <c r="AA27" s="107" t="s">
        <v>848</v>
      </c>
    </row>
    <row r="28" spans="1:27" ht="37.5" customHeight="1">
      <c r="A28" s="202">
        <v>1520</v>
      </c>
      <c r="B28" s="54" t="s">
        <v>92</v>
      </c>
      <c r="C28" s="54" t="s">
        <v>91</v>
      </c>
      <c r="D28" s="54" t="s">
        <v>91</v>
      </c>
      <c r="E28" s="61"/>
      <c r="F28" s="53" t="s">
        <v>130</v>
      </c>
      <c r="G28" s="17" t="s">
        <v>354</v>
      </c>
      <c r="H28" s="17">
        <f t="shared" si="2"/>
        <v>60030</v>
      </c>
      <c r="I28" s="17"/>
      <c r="J28" s="7"/>
      <c r="K28" s="7"/>
      <c r="L28" s="7"/>
      <c r="M28" s="27">
        <v>1.2</v>
      </c>
      <c r="N28" s="28">
        <v>64</v>
      </c>
      <c r="O28" s="83"/>
      <c r="P28" s="75"/>
      <c r="Q28" s="77"/>
      <c r="R28" s="26">
        <v>20</v>
      </c>
      <c r="S28" s="44">
        <v>1604295</v>
      </c>
      <c r="T28" s="20" t="s">
        <v>50</v>
      </c>
      <c r="U28" s="22" t="s">
        <v>202</v>
      </c>
      <c r="V28" s="44"/>
      <c r="W28" s="44"/>
      <c r="X28" s="44"/>
      <c r="Y28" s="44"/>
      <c r="Z28" s="38" t="s">
        <v>598</v>
      </c>
      <c r="AA28" s="39" t="s">
        <v>850</v>
      </c>
    </row>
    <row r="29" spans="1:27" ht="37.5" customHeight="1">
      <c r="A29" s="132">
        <v>1720</v>
      </c>
      <c r="B29" s="58" t="s">
        <v>92</v>
      </c>
      <c r="C29" s="58" t="s">
        <v>91</v>
      </c>
      <c r="D29" s="58" t="s">
        <v>91</v>
      </c>
      <c r="E29" s="86"/>
      <c r="F29" s="59" t="s">
        <v>124</v>
      </c>
      <c r="G29" s="34" t="s">
        <v>369</v>
      </c>
      <c r="H29" s="34">
        <f t="shared" si="2"/>
        <v>60040</v>
      </c>
      <c r="I29" s="34"/>
      <c r="J29" s="177"/>
      <c r="K29" s="177"/>
      <c r="L29" s="177"/>
      <c r="M29" s="35">
        <v>1.2</v>
      </c>
      <c r="N29" s="29">
        <v>84</v>
      </c>
      <c r="O29" s="85"/>
      <c r="P29" s="80"/>
      <c r="Q29" s="80"/>
      <c r="R29" s="88">
        <v>15</v>
      </c>
      <c r="S29" s="46">
        <v>-210000</v>
      </c>
      <c r="T29" s="43" t="s">
        <v>50</v>
      </c>
      <c r="U29" s="22" t="s">
        <v>205</v>
      </c>
      <c r="V29" s="46"/>
      <c r="W29" s="46"/>
      <c r="X29" s="46"/>
      <c r="Y29" s="46"/>
      <c r="Z29" s="42" t="s">
        <v>710</v>
      </c>
      <c r="AA29" s="42" t="s">
        <v>490</v>
      </c>
    </row>
    <row r="30" spans="1:27" ht="37.5" customHeight="1">
      <c r="A30" s="132">
        <v>1950</v>
      </c>
      <c r="B30" s="54" t="s">
        <v>92</v>
      </c>
      <c r="C30" s="54" t="s">
        <v>91</v>
      </c>
      <c r="D30" s="54" t="s">
        <v>91</v>
      </c>
      <c r="E30" s="61"/>
      <c r="F30" s="55" t="s">
        <v>617</v>
      </c>
      <c r="G30" s="18" t="s">
        <v>389</v>
      </c>
      <c r="H30" s="17">
        <f t="shared" si="2"/>
        <v>50115</v>
      </c>
      <c r="I30" s="17"/>
      <c r="J30" s="7"/>
      <c r="K30" s="7"/>
      <c r="L30" s="7"/>
      <c r="M30" s="27">
        <v>2.1</v>
      </c>
      <c r="N30" s="28">
        <v>108</v>
      </c>
      <c r="O30" s="83"/>
      <c r="P30" s="75">
        <v>3.3</v>
      </c>
      <c r="Q30" s="77">
        <v>145</v>
      </c>
      <c r="R30" s="26">
        <v>15</v>
      </c>
      <c r="S30" s="44">
        <v>38178</v>
      </c>
      <c r="T30" s="20" t="s">
        <v>47</v>
      </c>
      <c r="U30" s="22" t="s">
        <v>822</v>
      </c>
      <c r="V30" s="44"/>
      <c r="W30" s="44"/>
      <c r="X30" s="44"/>
      <c r="Y30" s="44"/>
      <c r="Z30" s="40" t="s">
        <v>508</v>
      </c>
      <c r="AA30" s="39"/>
    </row>
    <row r="31" spans="1:27" ht="37.5" customHeight="1">
      <c r="A31" s="132">
        <v>2350</v>
      </c>
      <c r="B31" s="54" t="s">
        <v>86</v>
      </c>
      <c r="C31" s="54" t="s">
        <v>53</v>
      </c>
      <c r="D31" s="54" t="s">
        <v>91</v>
      </c>
      <c r="E31" s="56"/>
      <c r="F31" s="39" t="s">
        <v>59</v>
      </c>
      <c r="G31" s="7" t="s">
        <v>427</v>
      </c>
      <c r="H31" s="17">
        <f t="shared" si="2"/>
        <v>30103</v>
      </c>
      <c r="I31" s="7"/>
      <c r="J31" s="7"/>
      <c r="K31" s="7"/>
      <c r="L31" s="7"/>
      <c r="M31" s="27">
        <v>3.3</v>
      </c>
      <c r="N31" s="28">
        <v>149</v>
      </c>
      <c r="O31" s="83"/>
      <c r="P31" s="75">
        <v>3.3</v>
      </c>
      <c r="Q31" s="77">
        <v>136</v>
      </c>
      <c r="R31" s="8" t="s">
        <v>93</v>
      </c>
      <c r="S31" s="13" t="s">
        <v>26</v>
      </c>
      <c r="T31" s="31"/>
      <c r="U31" s="22" t="s">
        <v>823</v>
      </c>
      <c r="V31" s="44"/>
      <c r="W31" s="44"/>
      <c r="X31" s="44"/>
      <c r="Y31" s="44"/>
      <c r="Z31" s="39"/>
      <c r="AA31" s="39"/>
    </row>
    <row r="32" spans="1:27" ht="37.5" customHeight="1">
      <c r="A32" s="132">
        <v>2440</v>
      </c>
      <c r="B32" s="54" t="s">
        <v>86</v>
      </c>
      <c r="C32" s="54" t="s">
        <v>54</v>
      </c>
      <c r="D32" s="139" t="s">
        <v>91</v>
      </c>
      <c r="E32" s="56" t="s">
        <v>81</v>
      </c>
      <c r="F32" s="38" t="s">
        <v>218</v>
      </c>
      <c r="G32" s="7" t="s">
        <v>474</v>
      </c>
      <c r="H32" s="17">
        <f t="shared" si="2"/>
        <v>40057</v>
      </c>
      <c r="I32" s="7"/>
      <c r="J32" s="7"/>
      <c r="K32" s="7"/>
      <c r="L32" s="7"/>
      <c r="M32" s="27">
        <v>3.3</v>
      </c>
      <c r="N32" s="28">
        <v>158</v>
      </c>
      <c r="O32" s="83" t="s">
        <v>439</v>
      </c>
      <c r="P32" s="75">
        <v>3.3</v>
      </c>
      <c r="Q32" s="77">
        <v>133</v>
      </c>
      <c r="R32" s="8" t="s">
        <v>93</v>
      </c>
      <c r="S32" s="13" t="s">
        <v>26</v>
      </c>
      <c r="T32" s="31"/>
      <c r="U32" s="22" t="s">
        <v>823</v>
      </c>
      <c r="V32" s="44"/>
      <c r="W32" s="44"/>
      <c r="X32" s="44"/>
      <c r="Y32" s="44"/>
      <c r="Z32" s="39" t="s">
        <v>217</v>
      </c>
      <c r="AA32" s="39"/>
    </row>
    <row r="33" ht="16.5" customHeight="1"/>
    <row r="34" spans="6:23" ht="12.75">
      <c r="F34" s="145" t="s">
        <v>466</v>
      </c>
      <c r="G34" s="17">
        <f>MAX(H4:H32)+1</f>
        <v>60079</v>
      </c>
      <c r="H34" s="95"/>
      <c r="V34" s="48">
        <f>SUM(V4:V33)</f>
        <v>250000</v>
      </c>
      <c r="W34" s="48">
        <f>SUM(W4:W33)</f>
        <v>3800000</v>
      </c>
    </row>
    <row r="37" spans="4:7" ht="12.75">
      <c r="D37" s="224" t="s">
        <v>652</v>
      </c>
      <c r="E37" s="225"/>
      <c r="F37" s="225"/>
      <c r="G37" s="226"/>
    </row>
    <row r="39" ht="12.75">
      <c r="D39" s="2"/>
    </row>
    <row r="41" ht="12.75">
      <c r="D41" s="2"/>
    </row>
    <row r="42" ht="12.75">
      <c r="D42" s="2"/>
    </row>
    <row r="43" ht="12.75">
      <c r="D43" s="2"/>
    </row>
    <row r="44" ht="12.75">
      <c r="D44" s="2"/>
    </row>
    <row r="45" ht="12.75">
      <c r="D45" s="2"/>
    </row>
    <row r="46" ht="12.75">
      <c r="D46" s="2"/>
    </row>
    <row r="47" ht="12.75">
      <c r="D47" s="2"/>
    </row>
    <row r="48" ht="12.75">
      <c r="D48" s="2"/>
    </row>
    <row r="49" ht="12.75">
      <c r="D49" s="2"/>
    </row>
  </sheetData>
  <mergeCells count="5">
    <mergeCell ref="B1:Y1"/>
    <mergeCell ref="V2:Y2"/>
    <mergeCell ref="D37:G37"/>
    <mergeCell ref="B16:N16"/>
    <mergeCell ref="B23:N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AA74"/>
  <sheetViews>
    <sheetView workbookViewId="0" topLeftCell="A1">
      <pane xSplit="14" ySplit="3" topLeftCell="O4" activePane="bottomRight" state="frozen"/>
      <selection pane="topLeft" activeCell="A1" sqref="A1"/>
      <selection pane="topRight" activeCell="O1" sqref="O1"/>
      <selection pane="bottomLeft" activeCell="A4" sqref="A4"/>
      <selection pane="bottomRight" activeCell="B3" sqref="B3"/>
    </sheetView>
  </sheetViews>
  <sheetFormatPr defaultColWidth="9.140625" defaultRowHeight="12.75"/>
  <cols>
    <col min="1" max="1" width="0.5625" style="132"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6.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0.7109375" style="0" customWidth="1"/>
    <col min="21" max="21" width="11.8515625" style="0" customWidth="1"/>
    <col min="22" max="22" width="11.8515625" style="0" hidden="1" customWidth="1"/>
    <col min="23" max="23" width="12.00390625" style="0" hidden="1" customWidth="1"/>
    <col min="24" max="24" width="16.140625" style="0" hidden="1" customWidth="1"/>
    <col min="25" max="25" width="12.00390625" style="0" hidden="1" customWidth="1"/>
    <col min="26" max="27" width="60.7109375" style="0" customWidth="1"/>
  </cols>
  <sheetData>
    <row r="1" spans="2:27" ht="20.25">
      <c r="B1" s="219" t="s">
        <v>495</v>
      </c>
      <c r="C1" s="220"/>
      <c r="D1" s="220"/>
      <c r="E1" s="220"/>
      <c r="F1" s="220"/>
      <c r="G1" s="220"/>
      <c r="H1" s="220"/>
      <c r="I1" s="220"/>
      <c r="J1" s="220"/>
      <c r="K1" s="220"/>
      <c r="L1" s="220"/>
      <c r="M1" s="220"/>
      <c r="N1" s="220"/>
      <c r="O1" s="220"/>
      <c r="P1" s="220"/>
      <c r="Q1" s="220"/>
      <c r="R1" s="220"/>
      <c r="S1" s="220"/>
      <c r="T1" s="220"/>
      <c r="U1" s="220"/>
      <c r="V1" s="220"/>
      <c r="W1" s="220"/>
      <c r="X1" s="220"/>
      <c r="Y1" s="220"/>
      <c r="Z1" s="50"/>
      <c r="AA1" s="50"/>
    </row>
    <row r="2" spans="5:26" ht="12.75">
      <c r="E2" s="1"/>
      <c r="F2" s="1"/>
      <c r="G2" s="1"/>
      <c r="H2" s="1"/>
      <c r="I2" s="1"/>
      <c r="J2" s="1"/>
      <c r="K2" s="1"/>
      <c r="L2" s="1"/>
      <c r="V2" s="221" t="s">
        <v>543</v>
      </c>
      <c r="W2" s="222"/>
      <c r="X2" s="222"/>
      <c r="Y2" s="223"/>
      <c r="Z2" s="49"/>
    </row>
    <row r="3" spans="1:27" ht="37.5" customHeight="1">
      <c r="A3" s="133" t="s">
        <v>658</v>
      </c>
      <c r="B3" s="6" t="s">
        <v>40</v>
      </c>
      <c r="C3" s="6" t="s">
        <v>85</v>
      </c>
      <c r="D3" s="6" t="s">
        <v>252</v>
      </c>
      <c r="E3" s="11" t="s">
        <v>716</v>
      </c>
      <c r="F3" s="4" t="s">
        <v>27</v>
      </c>
      <c r="G3" s="5" t="s">
        <v>715</v>
      </c>
      <c r="H3" s="5"/>
      <c r="I3" s="5" t="s">
        <v>272</v>
      </c>
      <c r="J3" s="5" t="s">
        <v>784</v>
      </c>
      <c r="K3" s="5" t="s">
        <v>785</v>
      </c>
      <c r="L3" s="5" t="s">
        <v>786</v>
      </c>
      <c r="M3" s="14" t="s">
        <v>268</v>
      </c>
      <c r="N3" s="14" t="s">
        <v>269</v>
      </c>
      <c r="O3" s="10" t="s">
        <v>714</v>
      </c>
      <c r="P3" s="10" t="s">
        <v>270</v>
      </c>
      <c r="Q3" s="10" t="s">
        <v>271</v>
      </c>
      <c r="R3" s="10" t="s">
        <v>39</v>
      </c>
      <c r="S3" s="10" t="s">
        <v>52</v>
      </c>
      <c r="T3" s="10" t="s">
        <v>542</v>
      </c>
      <c r="U3" s="10" t="s">
        <v>541</v>
      </c>
      <c r="V3" s="10" t="s">
        <v>2</v>
      </c>
      <c r="W3" s="10" t="s">
        <v>3</v>
      </c>
      <c r="X3" s="10" t="s">
        <v>4</v>
      </c>
      <c r="Y3" s="10" t="s">
        <v>5</v>
      </c>
      <c r="Z3" s="10" t="s">
        <v>863</v>
      </c>
      <c r="AA3" s="10" t="s">
        <v>864</v>
      </c>
    </row>
    <row r="4" spans="1:27" ht="37.5" customHeight="1">
      <c r="A4" s="134">
        <v>40</v>
      </c>
      <c r="B4" s="54" t="s">
        <v>86</v>
      </c>
      <c r="C4" s="54" t="s">
        <v>88</v>
      </c>
      <c r="D4" s="54" t="s">
        <v>88</v>
      </c>
      <c r="E4" s="56" t="s">
        <v>28</v>
      </c>
      <c r="F4" s="38" t="s">
        <v>513</v>
      </c>
      <c r="G4" s="7" t="s">
        <v>29</v>
      </c>
      <c r="H4" s="17">
        <f aca="true" t="shared" si="0" ref="H4:H13">IF(ISBLANK(G4),0,IF(G4="New",0,VALUE(LEFT(G4,5))))</f>
        <v>50007</v>
      </c>
      <c r="I4" s="70" t="s">
        <v>273</v>
      </c>
      <c r="J4" s="90" t="s">
        <v>764</v>
      </c>
      <c r="K4" s="90" t="s">
        <v>765</v>
      </c>
      <c r="L4" s="90" t="s">
        <v>295</v>
      </c>
      <c r="M4" s="16" t="s">
        <v>565</v>
      </c>
      <c r="N4" s="67">
        <v>0.03</v>
      </c>
      <c r="O4" s="82" t="s">
        <v>435</v>
      </c>
      <c r="P4" s="75">
        <v>1.1</v>
      </c>
      <c r="Q4" s="77">
        <v>9</v>
      </c>
      <c r="R4" s="8">
        <v>20</v>
      </c>
      <c r="S4" s="63">
        <v>18300000</v>
      </c>
      <c r="T4" s="74" t="s">
        <v>51</v>
      </c>
      <c r="U4" s="22" t="s">
        <v>544</v>
      </c>
      <c r="V4" s="44"/>
      <c r="W4" s="44">
        <v>500000</v>
      </c>
      <c r="X4" s="72"/>
      <c r="Y4" s="44"/>
      <c r="Z4" s="39" t="s">
        <v>512</v>
      </c>
      <c r="AA4" s="39" t="s">
        <v>661</v>
      </c>
    </row>
    <row r="5" spans="1:27" ht="37.5" customHeight="1">
      <c r="A5" s="134">
        <v>110</v>
      </c>
      <c r="B5" s="54" t="s">
        <v>92</v>
      </c>
      <c r="C5" s="54" t="s">
        <v>88</v>
      </c>
      <c r="D5" s="54" t="s">
        <v>88</v>
      </c>
      <c r="E5" s="61"/>
      <c r="F5" s="55" t="s">
        <v>132</v>
      </c>
      <c r="G5" s="17">
        <v>50121</v>
      </c>
      <c r="H5" s="17">
        <f t="shared" si="0"/>
        <v>50121</v>
      </c>
      <c r="I5" s="17" t="s">
        <v>273</v>
      </c>
      <c r="J5" s="17" t="s">
        <v>766</v>
      </c>
      <c r="K5" s="17" t="s">
        <v>297</v>
      </c>
      <c r="L5" s="17" t="s">
        <v>297</v>
      </c>
      <c r="M5" s="16" t="s">
        <v>565</v>
      </c>
      <c r="N5" s="67">
        <v>0.08</v>
      </c>
      <c r="O5" s="82"/>
      <c r="P5" s="75">
        <v>1.1</v>
      </c>
      <c r="Q5" s="77">
        <v>17</v>
      </c>
      <c r="R5" s="25">
        <v>21</v>
      </c>
      <c r="S5" s="44">
        <v>3244060</v>
      </c>
      <c r="T5" s="74"/>
      <c r="U5" s="22" t="s">
        <v>434</v>
      </c>
      <c r="V5" s="44"/>
      <c r="W5" s="44"/>
      <c r="X5" s="44"/>
      <c r="Y5" s="44"/>
      <c r="Z5" s="38" t="s">
        <v>152</v>
      </c>
      <c r="AA5" s="38" t="s">
        <v>553</v>
      </c>
    </row>
    <row r="6" spans="1:27" ht="37.5" customHeight="1">
      <c r="A6" s="132">
        <v>160</v>
      </c>
      <c r="B6" s="54" t="s">
        <v>92</v>
      </c>
      <c r="C6" s="54" t="s">
        <v>88</v>
      </c>
      <c r="D6" s="54" t="s">
        <v>88</v>
      </c>
      <c r="E6" s="61"/>
      <c r="F6" s="55" t="s">
        <v>700</v>
      </c>
      <c r="G6" s="17" t="s">
        <v>13</v>
      </c>
      <c r="H6" s="17">
        <f t="shared" si="0"/>
        <v>50121</v>
      </c>
      <c r="I6" s="17" t="s">
        <v>273</v>
      </c>
      <c r="J6" s="90" t="s">
        <v>766</v>
      </c>
      <c r="K6" s="90" t="s">
        <v>764</v>
      </c>
      <c r="L6" s="90" t="s">
        <v>289</v>
      </c>
      <c r="M6" s="16" t="s">
        <v>565</v>
      </c>
      <c r="N6" s="67">
        <v>0.08</v>
      </c>
      <c r="O6" s="82"/>
      <c r="P6" s="75">
        <v>1.1</v>
      </c>
      <c r="Q6" s="77">
        <v>17</v>
      </c>
      <c r="R6" s="25">
        <v>21</v>
      </c>
      <c r="S6" s="44">
        <v>3244060</v>
      </c>
      <c r="T6" s="20" t="s">
        <v>50</v>
      </c>
      <c r="U6" s="22" t="s">
        <v>434</v>
      </c>
      <c r="V6" s="44"/>
      <c r="W6" s="44"/>
      <c r="X6" s="44"/>
      <c r="Y6" s="44"/>
      <c r="Z6" s="38"/>
      <c r="AA6" s="38"/>
    </row>
    <row r="7" spans="1:27" ht="37.5" customHeight="1">
      <c r="A7" s="132">
        <v>170</v>
      </c>
      <c r="B7" s="54" t="s">
        <v>92</v>
      </c>
      <c r="C7" s="54" t="s">
        <v>88</v>
      </c>
      <c r="D7" s="54" t="s">
        <v>88</v>
      </c>
      <c r="E7" s="61"/>
      <c r="F7" s="55" t="s">
        <v>12</v>
      </c>
      <c r="G7" s="17" t="s">
        <v>14</v>
      </c>
      <c r="H7" s="17">
        <f t="shared" si="0"/>
        <v>50121</v>
      </c>
      <c r="I7" s="17" t="s">
        <v>722</v>
      </c>
      <c r="J7" s="90" t="s">
        <v>766</v>
      </c>
      <c r="K7" s="90" t="s">
        <v>764</v>
      </c>
      <c r="L7" s="90" t="s">
        <v>288</v>
      </c>
      <c r="M7" s="16" t="s">
        <v>565</v>
      </c>
      <c r="N7" s="67">
        <v>0.08</v>
      </c>
      <c r="O7" s="82"/>
      <c r="P7" s="75">
        <v>1.1</v>
      </c>
      <c r="Q7" s="77">
        <v>17</v>
      </c>
      <c r="R7" s="25">
        <v>21</v>
      </c>
      <c r="S7" s="44">
        <v>3244060</v>
      </c>
      <c r="T7" s="74" t="s">
        <v>50</v>
      </c>
      <c r="U7" s="22" t="s">
        <v>434</v>
      </c>
      <c r="V7" s="44"/>
      <c r="W7" s="44"/>
      <c r="X7" s="44"/>
      <c r="Y7" s="44"/>
      <c r="Z7" s="38"/>
      <c r="AA7" s="38"/>
    </row>
    <row r="8" spans="1:27" ht="37.5" customHeight="1">
      <c r="A8" s="132">
        <v>180</v>
      </c>
      <c r="B8" s="54" t="s">
        <v>92</v>
      </c>
      <c r="C8" s="54" t="s">
        <v>88</v>
      </c>
      <c r="D8" s="54" t="s">
        <v>88</v>
      </c>
      <c r="E8" s="61"/>
      <c r="F8" s="55" t="s">
        <v>699</v>
      </c>
      <c r="G8" s="17" t="s">
        <v>701</v>
      </c>
      <c r="H8" s="17">
        <f t="shared" si="0"/>
        <v>50121</v>
      </c>
      <c r="I8" s="70" t="s">
        <v>722</v>
      </c>
      <c r="J8" s="17" t="s">
        <v>766</v>
      </c>
      <c r="K8" s="17" t="s">
        <v>764</v>
      </c>
      <c r="L8" s="17" t="s">
        <v>288</v>
      </c>
      <c r="M8" s="16" t="s">
        <v>565</v>
      </c>
      <c r="N8" s="67">
        <v>0.08</v>
      </c>
      <c r="O8" s="82"/>
      <c r="P8" s="75">
        <v>1.1</v>
      </c>
      <c r="Q8" s="77">
        <v>17</v>
      </c>
      <c r="R8" s="25">
        <v>21</v>
      </c>
      <c r="S8" s="44">
        <v>3244060</v>
      </c>
      <c r="T8" s="20"/>
      <c r="U8" s="22" t="s">
        <v>434</v>
      </c>
      <c r="V8" s="44"/>
      <c r="W8" s="44"/>
      <c r="X8" s="44"/>
      <c r="Y8" s="44"/>
      <c r="Z8" s="38"/>
      <c r="AA8" s="38"/>
    </row>
    <row r="9" spans="1:27" ht="37.5" customHeight="1">
      <c r="A9" s="132">
        <v>185</v>
      </c>
      <c r="B9" s="54" t="s">
        <v>92</v>
      </c>
      <c r="C9" s="54" t="s">
        <v>88</v>
      </c>
      <c r="D9" s="54" t="s">
        <v>88</v>
      </c>
      <c r="E9" s="61"/>
      <c r="F9" s="55" t="s">
        <v>96</v>
      </c>
      <c r="G9" s="17">
        <v>40034</v>
      </c>
      <c r="H9" s="17">
        <f t="shared" si="0"/>
        <v>40034</v>
      </c>
      <c r="I9" s="17" t="s">
        <v>599</v>
      </c>
      <c r="J9" s="90" t="s">
        <v>764</v>
      </c>
      <c r="K9" s="90" t="s">
        <v>764</v>
      </c>
      <c r="L9" s="90" t="s">
        <v>294</v>
      </c>
      <c r="M9" s="16" t="s">
        <v>565</v>
      </c>
      <c r="N9" s="67">
        <v>0.09</v>
      </c>
      <c r="O9" s="82"/>
      <c r="P9" s="75">
        <v>1.1</v>
      </c>
      <c r="Q9" s="77">
        <v>6</v>
      </c>
      <c r="R9" s="25">
        <v>15</v>
      </c>
      <c r="S9" s="44">
        <v>-4800000</v>
      </c>
      <c r="T9" s="31" t="s">
        <v>47</v>
      </c>
      <c r="U9" s="22" t="s">
        <v>434</v>
      </c>
      <c r="V9" s="44"/>
      <c r="W9" s="44"/>
      <c r="X9" s="44"/>
      <c r="Y9" s="44"/>
      <c r="Z9" s="39" t="s">
        <v>602</v>
      </c>
      <c r="AA9" s="39" t="s">
        <v>249</v>
      </c>
    </row>
    <row r="10" spans="1:27" ht="37.5" customHeight="1">
      <c r="A10" s="132">
        <v>820</v>
      </c>
      <c r="B10" s="54" t="s">
        <v>92</v>
      </c>
      <c r="C10" s="54" t="s">
        <v>88</v>
      </c>
      <c r="D10" s="54" t="s">
        <v>88</v>
      </c>
      <c r="E10" s="57"/>
      <c r="F10" s="55" t="s">
        <v>530</v>
      </c>
      <c r="G10" s="17">
        <v>50026</v>
      </c>
      <c r="H10" s="17">
        <f t="shared" si="0"/>
        <v>50026</v>
      </c>
      <c r="I10" s="17" t="s">
        <v>273</v>
      </c>
      <c r="J10" s="90" t="s">
        <v>766</v>
      </c>
      <c r="K10" s="90" t="s">
        <v>770</v>
      </c>
      <c r="L10" s="90" t="s">
        <v>290</v>
      </c>
      <c r="M10" s="16" t="s">
        <v>566</v>
      </c>
      <c r="N10" s="67">
        <v>0.89</v>
      </c>
      <c r="O10" s="82"/>
      <c r="P10" s="75">
        <v>1.2</v>
      </c>
      <c r="Q10" s="77">
        <v>35</v>
      </c>
      <c r="R10" s="25"/>
      <c r="S10" s="45"/>
      <c r="T10" s="37" t="s">
        <v>50</v>
      </c>
      <c r="U10" s="22" t="s">
        <v>644</v>
      </c>
      <c r="V10" s="44"/>
      <c r="W10" s="44"/>
      <c r="X10" s="44"/>
      <c r="Y10" s="44"/>
      <c r="Z10" s="40"/>
      <c r="AA10" s="39"/>
    </row>
    <row r="11" spans="1:27" ht="37.5" customHeight="1">
      <c r="A11" s="132">
        <v>910</v>
      </c>
      <c r="B11" s="54" t="s">
        <v>86</v>
      </c>
      <c r="C11" s="54" t="s">
        <v>35</v>
      </c>
      <c r="D11" s="54" t="s">
        <v>88</v>
      </c>
      <c r="E11" s="56" t="s">
        <v>41</v>
      </c>
      <c r="F11" s="38" t="s">
        <v>759</v>
      </c>
      <c r="G11" s="7" t="s">
        <v>758</v>
      </c>
      <c r="H11" s="17">
        <f t="shared" si="0"/>
        <v>60006</v>
      </c>
      <c r="I11" s="96" t="s">
        <v>722</v>
      </c>
      <c r="J11" s="17"/>
      <c r="K11" s="17"/>
      <c r="L11" s="17" t="s">
        <v>289</v>
      </c>
      <c r="M11" s="27">
        <v>1.1</v>
      </c>
      <c r="N11" s="28">
        <v>8</v>
      </c>
      <c r="O11" s="83" t="s">
        <v>810</v>
      </c>
      <c r="P11" s="75"/>
      <c r="Q11" s="77"/>
      <c r="R11" s="8">
        <v>24</v>
      </c>
      <c r="S11" s="64">
        <v>25200000</v>
      </c>
      <c r="T11" s="31" t="s">
        <v>51</v>
      </c>
      <c r="U11" s="22" t="s">
        <v>195</v>
      </c>
      <c r="V11" s="44">
        <v>1500000</v>
      </c>
      <c r="W11" s="44"/>
      <c r="X11" s="44"/>
      <c r="Y11" s="44"/>
      <c r="Z11" s="40" t="s">
        <v>515</v>
      </c>
      <c r="AA11" s="39" t="s">
        <v>245</v>
      </c>
    </row>
    <row r="12" spans="1:27" ht="37.5" customHeight="1">
      <c r="A12" s="138">
        <v>920</v>
      </c>
      <c r="B12" s="54" t="s">
        <v>86</v>
      </c>
      <c r="C12" s="54" t="s">
        <v>35</v>
      </c>
      <c r="D12" s="54" t="s">
        <v>88</v>
      </c>
      <c r="E12" s="56"/>
      <c r="F12" s="38" t="s">
        <v>6</v>
      </c>
      <c r="G12" s="7" t="s">
        <v>319</v>
      </c>
      <c r="H12" s="17">
        <f t="shared" si="0"/>
        <v>60007</v>
      </c>
      <c r="I12" s="7" t="s">
        <v>540</v>
      </c>
      <c r="J12" s="17"/>
      <c r="K12" s="17"/>
      <c r="L12" s="17"/>
      <c r="M12" s="27">
        <v>1.1</v>
      </c>
      <c r="N12" s="28">
        <v>9</v>
      </c>
      <c r="O12" s="83"/>
      <c r="P12" s="75"/>
      <c r="Q12" s="77"/>
      <c r="R12" s="8">
        <v>18</v>
      </c>
      <c r="S12" s="65">
        <v>-1000000</v>
      </c>
      <c r="T12" s="32" t="s">
        <v>48</v>
      </c>
      <c r="U12" s="22" t="s">
        <v>195</v>
      </c>
      <c r="V12" s="44"/>
      <c r="W12" s="44"/>
      <c r="X12" s="44"/>
      <c r="Y12" s="44"/>
      <c r="Z12" s="39" t="s">
        <v>246</v>
      </c>
      <c r="AA12" s="39" t="s">
        <v>492</v>
      </c>
    </row>
    <row r="13" spans="1:27" ht="37.5" customHeight="1">
      <c r="A13" s="132">
        <v>950</v>
      </c>
      <c r="B13" s="58" t="s">
        <v>86</v>
      </c>
      <c r="C13" s="58" t="s">
        <v>35</v>
      </c>
      <c r="D13" s="58" t="s">
        <v>88</v>
      </c>
      <c r="E13" s="174"/>
      <c r="F13" s="91" t="s">
        <v>7</v>
      </c>
      <c r="G13" s="177" t="s">
        <v>320</v>
      </c>
      <c r="H13" s="34">
        <f t="shared" si="0"/>
        <v>60008</v>
      </c>
      <c r="I13" s="177" t="s">
        <v>540</v>
      </c>
      <c r="J13" s="34"/>
      <c r="K13" s="34"/>
      <c r="L13" s="34"/>
      <c r="M13" s="35">
        <v>1.1</v>
      </c>
      <c r="N13" s="29">
        <v>10</v>
      </c>
      <c r="O13" s="85"/>
      <c r="P13" s="80"/>
      <c r="Q13" s="81"/>
      <c r="R13" s="191">
        <v>17</v>
      </c>
      <c r="S13" s="217">
        <v>-500000</v>
      </c>
      <c r="T13" s="218" t="s">
        <v>49</v>
      </c>
      <c r="U13" s="22" t="s">
        <v>196</v>
      </c>
      <c r="V13" s="46"/>
      <c r="W13" s="46"/>
      <c r="X13" s="46"/>
      <c r="Y13" s="46"/>
      <c r="Z13" s="42" t="s">
        <v>659</v>
      </c>
      <c r="AA13" s="42" t="s">
        <v>492</v>
      </c>
    </row>
    <row r="14" spans="1:27" ht="18.75" customHeight="1">
      <c r="A14" s="196"/>
      <c r="B14" s="227" t="s">
        <v>520</v>
      </c>
      <c r="C14" s="228"/>
      <c r="D14" s="228"/>
      <c r="E14" s="228"/>
      <c r="F14" s="228"/>
      <c r="G14" s="228"/>
      <c r="H14" s="228"/>
      <c r="I14" s="228"/>
      <c r="J14" s="228"/>
      <c r="K14" s="228"/>
      <c r="L14" s="228"/>
      <c r="M14" s="228"/>
      <c r="N14" s="228"/>
      <c r="O14" s="197"/>
      <c r="P14" s="197"/>
      <c r="Q14" s="197"/>
      <c r="R14" s="198"/>
      <c r="S14" s="198"/>
      <c r="T14" s="198"/>
      <c r="U14" s="198"/>
      <c r="V14" s="198"/>
      <c r="W14" s="198"/>
      <c r="X14" s="198"/>
      <c r="Y14" s="198"/>
      <c r="Z14" s="198"/>
      <c r="AA14" s="198"/>
    </row>
    <row r="15" spans="1:27" ht="37.5" customHeight="1">
      <c r="A15" s="132">
        <v>980</v>
      </c>
      <c r="B15" s="54" t="s">
        <v>92</v>
      </c>
      <c r="C15" s="54" t="s">
        <v>88</v>
      </c>
      <c r="D15" s="54" t="s">
        <v>88</v>
      </c>
      <c r="E15" s="61"/>
      <c r="F15" s="55" t="s">
        <v>579</v>
      </c>
      <c r="G15" s="17" t="s">
        <v>322</v>
      </c>
      <c r="H15" s="17">
        <f>IF(ISBLANK(G15),0,IF(G15="New",0,VALUE(LEFT(G15,5))))</f>
        <v>60010</v>
      </c>
      <c r="I15" s="7"/>
      <c r="J15" s="17"/>
      <c r="K15" s="17"/>
      <c r="L15" s="17"/>
      <c r="M15" s="27">
        <v>1.1</v>
      </c>
      <c r="N15" s="28">
        <v>13</v>
      </c>
      <c r="O15" s="83"/>
      <c r="P15" s="75"/>
      <c r="Q15" s="77"/>
      <c r="R15" s="25">
        <v>21</v>
      </c>
      <c r="S15" s="44">
        <v>3226908</v>
      </c>
      <c r="T15" s="20" t="s">
        <v>51</v>
      </c>
      <c r="U15" s="22" t="s">
        <v>523</v>
      </c>
      <c r="V15" s="44"/>
      <c r="W15" s="44"/>
      <c r="X15" s="44"/>
      <c r="Y15" s="44"/>
      <c r="Z15" s="39" t="s">
        <v>153</v>
      </c>
      <c r="AA15" s="39" t="s">
        <v>733</v>
      </c>
    </row>
    <row r="16" spans="1:27" ht="37.5" customHeight="1">
      <c r="A16" s="132">
        <v>1030</v>
      </c>
      <c r="B16" s="54" t="s">
        <v>92</v>
      </c>
      <c r="C16" s="54" t="s">
        <v>88</v>
      </c>
      <c r="D16" s="54" t="s">
        <v>88</v>
      </c>
      <c r="E16" s="61"/>
      <c r="F16" s="55" t="s">
        <v>580</v>
      </c>
      <c r="G16" s="17" t="s">
        <v>324</v>
      </c>
      <c r="H16" s="17">
        <f>IF(ISBLANK(G16),0,IF(G16="New",0,VALUE(LEFT(G16,5))))</f>
        <v>60013</v>
      </c>
      <c r="I16" s="17"/>
      <c r="J16" s="17"/>
      <c r="K16" s="17"/>
      <c r="L16" s="17"/>
      <c r="M16" s="27">
        <v>1.1</v>
      </c>
      <c r="N16" s="28">
        <v>17</v>
      </c>
      <c r="O16" s="83"/>
      <c r="P16" s="75"/>
      <c r="Q16" s="77"/>
      <c r="R16" s="25">
        <v>15</v>
      </c>
      <c r="S16" s="44">
        <v>4074838</v>
      </c>
      <c r="T16" s="20" t="s">
        <v>50</v>
      </c>
      <c r="U16" s="37" t="s">
        <v>200</v>
      </c>
      <c r="V16" s="44"/>
      <c r="W16" s="44"/>
      <c r="X16" s="44"/>
      <c r="Y16" s="44"/>
      <c r="Z16" s="39" t="s">
        <v>154</v>
      </c>
      <c r="AA16" s="39" t="s">
        <v>734</v>
      </c>
    </row>
    <row r="17" spans="1:27" ht="18.75" customHeight="1">
      <c r="A17" s="199"/>
      <c r="B17" s="229" t="s">
        <v>796</v>
      </c>
      <c r="C17" s="230"/>
      <c r="D17" s="230"/>
      <c r="E17" s="230"/>
      <c r="F17" s="230"/>
      <c r="G17" s="230"/>
      <c r="H17" s="230"/>
      <c r="I17" s="230"/>
      <c r="J17" s="230"/>
      <c r="K17" s="230"/>
      <c r="L17" s="230"/>
      <c r="M17" s="230"/>
      <c r="N17" s="230"/>
      <c r="O17" s="200"/>
      <c r="P17" s="200"/>
      <c r="Q17" s="200"/>
      <c r="R17" s="201"/>
      <c r="S17" s="201"/>
      <c r="T17" s="201"/>
      <c r="U17" s="201"/>
      <c r="V17" s="201"/>
      <c r="W17" s="201"/>
      <c r="X17" s="201"/>
      <c r="Y17" s="201"/>
      <c r="Z17" s="201"/>
      <c r="AA17" s="201"/>
    </row>
    <row r="18" spans="1:27" ht="37.5" customHeight="1">
      <c r="A18" s="132">
        <v>1090</v>
      </c>
      <c r="B18" s="54" t="s">
        <v>92</v>
      </c>
      <c r="C18" s="54" t="s">
        <v>88</v>
      </c>
      <c r="D18" s="54" t="s">
        <v>88</v>
      </c>
      <c r="E18" s="61"/>
      <c r="F18" s="53" t="s">
        <v>736</v>
      </c>
      <c r="G18" s="18" t="s">
        <v>328</v>
      </c>
      <c r="H18" s="17">
        <f aca="true" t="shared" si="1" ref="H18:H57">IF(ISBLANK(G18),0,IF(G18="New",0,VALUE(LEFT(G18,5))))</f>
        <v>60015</v>
      </c>
      <c r="I18" s="17"/>
      <c r="J18" s="17"/>
      <c r="K18" s="17"/>
      <c r="L18" s="17"/>
      <c r="M18" s="27">
        <v>1.1</v>
      </c>
      <c r="N18" s="28">
        <v>23</v>
      </c>
      <c r="O18" s="83"/>
      <c r="P18" s="75"/>
      <c r="Q18" s="77"/>
      <c r="R18" s="26">
        <v>18</v>
      </c>
      <c r="S18" s="44">
        <v>835672</v>
      </c>
      <c r="T18" s="22" t="s">
        <v>50</v>
      </c>
      <c r="U18" s="20" t="s">
        <v>211</v>
      </c>
      <c r="V18" s="44"/>
      <c r="W18" s="44"/>
      <c r="X18" s="44"/>
      <c r="Y18" s="44"/>
      <c r="Z18" s="39" t="s">
        <v>735</v>
      </c>
      <c r="AA18" s="39" t="s">
        <v>756</v>
      </c>
    </row>
    <row r="19" spans="1:27" ht="37.5" customHeight="1">
      <c r="A19" s="132">
        <v>1115</v>
      </c>
      <c r="B19" s="54" t="s">
        <v>92</v>
      </c>
      <c r="C19" s="54" t="s">
        <v>88</v>
      </c>
      <c r="D19" s="54" t="s">
        <v>88</v>
      </c>
      <c r="E19" s="61"/>
      <c r="F19" s="89" t="s">
        <v>454</v>
      </c>
      <c r="G19" s="70" t="s">
        <v>655</v>
      </c>
      <c r="H19" s="17">
        <f t="shared" si="1"/>
        <v>60077</v>
      </c>
      <c r="I19" s="70" t="s">
        <v>706</v>
      </c>
      <c r="J19" s="17"/>
      <c r="K19" s="17"/>
      <c r="L19" s="17"/>
      <c r="M19" s="27">
        <v>1.1</v>
      </c>
      <c r="N19" s="128">
        <v>25.5</v>
      </c>
      <c r="O19" s="83"/>
      <c r="P19" s="75">
        <v>2.1</v>
      </c>
      <c r="Q19" s="75">
        <v>72.5</v>
      </c>
      <c r="R19" s="26"/>
      <c r="S19" s="44"/>
      <c r="T19" s="74" t="s">
        <v>50</v>
      </c>
      <c r="U19" s="20" t="s">
        <v>211</v>
      </c>
      <c r="V19" s="44"/>
      <c r="W19" s="44"/>
      <c r="X19" s="44"/>
      <c r="Y19" s="44"/>
      <c r="Z19" s="39"/>
      <c r="AA19" s="39"/>
    </row>
    <row r="20" spans="1:27" ht="37.5" customHeight="1">
      <c r="A20" s="132">
        <v>1120</v>
      </c>
      <c r="B20" s="54" t="s">
        <v>92</v>
      </c>
      <c r="C20" s="54" t="s">
        <v>88</v>
      </c>
      <c r="D20" s="54" t="s">
        <v>88</v>
      </c>
      <c r="E20" s="61"/>
      <c r="F20" s="53" t="s">
        <v>586</v>
      </c>
      <c r="G20" s="18" t="s">
        <v>331</v>
      </c>
      <c r="H20" s="17">
        <f t="shared" si="1"/>
        <v>50059</v>
      </c>
      <c r="I20" s="17"/>
      <c r="J20" s="17"/>
      <c r="K20" s="17"/>
      <c r="L20" s="17"/>
      <c r="M20" s="27">
        <v>1.1</v>
      </c>
      <c r="N20" s="28">
        <v>26</v>
      </c>
      <c r="O20" s="83"/>
      <c r="P20" s="75">
        <v>2.1</v>
      </c>
      <c r="Q20" s="75">
        <v>72.5</v>
      </c>
      <c r="R20" s="26">
        <v>23</v>
      </c>
      <c r="S20" s="44">
        <v>448938</v>
      </c>
      <c r="T20" s="22" t="s">
        <v>46</v>
      </c>
      <c r="U20" s="20" t="s">
        <v>211</v>
      </c>
      <c r="V20" s="44"/>
      <c r="W20" s="44"/>
      <c r="X20" s="44"/>
      <c r="Y20" s="44"/>
      <c r="Z20" s="39" t="s">
        <v>235</v>
      </c>
      <c r="AA20" s="39" t="s">
        <v>757</v>
      </c>
    </row>
    <row r="21" spans="1:27" ht="37.5" customHeight="1">
      <c r="A21" s="132">
        <v>1130</v>
      </c>
      <c r="B21" s="54" t="s">
        <v>92</v>
      </c>
      <c r="C21" s="54" t="s">
        <v>88</v>
      </c>
      <c r="D21" s="54" t="s">
        <v>88</v>
      </c>
      <c r="E21" s="61"/>
      <c r="F21" s="53" t="s">
        <v>240</v>
      </c>
      <c r="G21" s="18" t="s">
        <v>332</v>
      </c>
      <c r="H21" s="17">
        <f t="shared" si="1"/>
        <v>50060</v>
      </c>
      <c r="I21" s="17"/>
      <c r="J21" s="17"/>
      <c r="K21" s="17"/>
      <c r="L21" s="17"/>
      <c r="M21" s="27">
        <v>1.1</v>
      </c>
      <c r="N21" s="28">
        <v>27</v>
      </c>
      <c r="O21" s="83"/>
      <c r="P21" s="75">
        <v>2.1</v>
      </c>
      <c r="Q21" s="77">
        <v>72</v>
      </c>
      <c r="R21" s="26">
        <v>23</v>
      </c>
      <c r="S21" s="44">
        <v>743338</v>
      </c>
      <c r="T21" s="20" t="s">
        <v>50</v>
      </c>
      <c r="U21" s="22" t="s">
        <v>212</v>
      </c>
      <c r="V21" s="44"/>
      <c r="W21" s="44"/>
      <c r="X21" s="44"/>
      <c r="Y21" s="44"/>
      <c r="Z21" s="39" t="s">
        <v>236</v>
      </c>
      <c r="AA21" s="39" t="s">
        <v>757</v>
      </c>
    </row>
    <row r="22" spans="1:27" s="3" customFormat="1" ht="37.5" customHeight="1">
      <c r="A22" s="138">
        <v>1140</v>
      </c>
      <c r="B22" s="54" t="s">
        <v>92</v>
      </c>
      <c r="C22" s="54" t="s">
        <v>88</v>
      </c>
      <c r="D22" s="54" t="s">
        <v>88</v>
      </c>
      <c r="E22" s="61"/>
      <c r="F22" s="53" t="s">
        <v>600</v>
      </c>
      <c r="G22" s="18" t="s">
        <v>333</v>
      </c>
      <c r="H22" s="17">
        <f t="shared" si="1"/>
        <v>50061</v>
      </c>
      <c r="I22" s="17"/>
      <c r="J22" s="17"/>
      <c r="K22" s="17"/>
      <c r="L22" s="17"/>
      <c r="M22" s="27">
        <v>1.1</v>
      </c>
      <c r="N22" s="28">
        <v>28</v>
      </c>
      <c r="O22" s="83"/>
      <c r="P22" s="75">
        <v>2.1</v>
      </c>
      <c r="Q22" s="77">
        <v>72</v>
      </c>
      <c r="R22" s="26">
        <v>23</v>
      </c>
      <c r="S22" s="44">
        <v>743338</v>
      </c>
      <c r="T22" s="20" t="s">
        <v>50</v>
      </c>
      <c r="U22" s="22" t="s">
        <v>212</v>
      </c>
      <c r="V22" s="44"/>
      <c r="W22" s="44"/>
      <c r="X22" s="44"/>
      <c r="Y22" s="44"/>
      <c r="Z22" s="39" t="s">
        <v>237</v>
      </c>
      <c r="AA22" s="39" t="s">
        <v>757</v>
      </c>
    </row>
    <row r="23" spans="1:27" s="3" customFormat="1" ht="37.5" customHeight="1">
      <c r="A23" s="132">
        <v>1150</v>
      </c>
      <c r="B23" s="58" t="s">
        <v>92</v>
      </c>
      <c r="C23" s="58" t="s">
        <v>88</v>
      </c>
      <c r="D23" s="58" t="s">
        <v>88</v>
      </c>
      <c r="E23" s="174"/>
      <c r="F23" s="59" t="s">
        <v>239</v>
      </c>
      <c r="G23" s="34" t="s">
        <v>334</v>
      </c>
      <c r="H23" s="17">
        <f t="shared" si="1"/>
        <v>50088</v>
      </c>
      <c r="I23" s="34"/>
      <c r="J23" s="34"/>
      <c r="K23" s="34"/>
      <c r="L23" s="34"/>
      <c r="M23" s="27">
        <v>1.1</v>
      </c>
      <c r="N23" s="29">
        <v>29</v>
      </c>
      <c r="O23" s="85"/>
      <c r="P23" s="80">
        <v>2.3</v>
      </c>
      <c r="Q23" s="81">
        <v>106</v>
      </c>
      <c r="R23" s="30">
        <v>21</v>
      </c>
      <c r="S23" s="47">
        <v>1185671</v>
      </c>
      <c r="T23" s="94" t="s">
        <v>46</v>
      </c>
      <c r="U23" s="22" t="s">
        <v>212</v>
      </c>
      <c r="V23" s="46"/>
      <c r="W23" s="46"/>
      <c r="X23" s="46"/>
      <c r="Y23" s="46"/>
      <c r="Z23" s="42" t="s">
        <v>238</v>
      </c>
      <c r="AA23" s="91" t="s">
        <v>787</v>
      </c>
    </row>
    <row r="24" spans="1:27" ht="37.5" customHeight="1">
      <c r="A24" s="132">
        <v>1205</v>
      </c>
      <c r="B24" s="54" t="s">
        <v>86</v>
      </c>
      <c r="C24" s="54" t="s">
        <v>35</v>
      </c>
      <c r="D24" s="54" t="s">
        <v>88</v>
      </c>
      <c r="E24" s="56" t="s">
        <v>854</v>
      </c>
      <c r="F24" s="38" t="s">
        <v>855</v>
      </c>
      <c r="G24" s="7" t="s">
        <v>418</v>
      </c>
      <c r="H24" s="17">
        <f t="shared" si="1"/>
        <v>60068</v>
      </c>
      <c r="I24" s="7"/>
      <c r="J24" s="7"/>
      <c r="K24" s="7"/>
      <c r="L24" s="7"/>
      <c r="M24" s="27">
        <v>1.1</v>
      </c>
      <c r="N24" s="71">
        <v>32.6</v>
      </c>
      <c r="O24" s="83" t="s">
        <v>656</v>
      </c>
      <c r="P24" s="75"/>
      <c r="Q24" s="75"/>
      <c r="R24" s="8"/>
      <c r="S24" s="13"/>
      <c r="T24" s="20" t="s">
        <v>47</v>
      </c>
      <c r="U24" s="22" t="s">
        <v>821</v>
      </c>
      <c r="V24" s="44"/>
      <c r="W24" s="44"/>
      <c r="X24" s="44"/>
      <c r="Y24" s="44"/>
      <c r="Z24" s="39"/>
      <c r="AA24" s="39"/>
    </row>
    <row r="25" spans="1:27" ht="37.5" customHeight="1">
      <c r="A25" s="132">
        <v>1410</v>
      </c>
      <c r="B25" s="54" t="s">
        <v>86</v>
      </c>
      <c r="C25" s="54" t="s">
        <v>35</v>
      </c>
      <c r="D25" s="54" t="s">
        <v>88</v>
      </c>
      <c r="E25" s="56"/>
      <c r="F25" s="38" t="s">
        <v>433</v>
      </c>
      <c r="G25" s="7" t="s">
        <v>344</v>
      </c>
      <c r="H25" s="17">
        <f t="shared" si="1"/>
        <v>40038</v>
      </c>
      <c r="I25" s="7"/>
      <c r="J25" s="7"/>
      <c r="K25" s="7"/>
      <c r="L25" s="7"/>
      <c r="M25" s="27">
        <v>1.2</v>
      </c>
      <c r="N25" s="28">
        <v>54</v>
      </c>
      <c r="O25" s="83"/>
      <c r="P25" s="75">
        <v>3.3</v>
      </c>
      <c r="Q25" s="77">
        <v>132</v>
      </c>
      <c r="R25" s="9">
        <v>16</v>
      </c>
      <c r="S25" s="64">
        <v>3100000</v>
      </c>
      <c r="T25" s="31" t="s">
        <v>51</v>
      </c>
      <c r="U25" s="22" t="s">
        <v>201</v>
      </c>
      <c r="V25" s="44"/>
      <c r="W25" s="44"/>
      <c r="X25" s="44"/>
      <c r="Y25" s="44"/>
      <c r="Z25" s="39" t="s">
        <v>657</v>
      </c>
      <c r="AA25" s="39" t="s">
        <v>248</v>
      </c>
    </row>
    <row r="26" spans="1:27" ht="37.5" customHeight="1">
      <c r="A26" s="132">
        <v>1470</v>
      </c>
      <c r="B26" s="54" t="s">
        <v>86</v>
      </c>
      <c r="C26" s="54" t="s">
        <v>35</v>
      </c>
      <c r="D26" s="54" t="s">
        <v>88</v>
      </c>
      <c r="E26" s="56" t="s">
        <v>41</v>
      </c>
      <c r="F26" s="38" t="s">
        <v>300</v>
      </c>
      <c r="G26" s="7" t="s">
        <v>760</v>
      </c>
      <c r="H26" s="17">
        <f t="shared" si="1"/>
        <v>60006</v>
      </c>
      <c r="I26" s="7"/>
      <c r="J26" s="17"/>
      <c r="K26" s="17"/>
      <c r="L26" s="17"/>
      <c r="M26" s="27">
        <v>1.2</v>
      </c>
      <c r="N26" s="71">
        <v>58.5</v>
      </c>
      <c r="O26" s="83" t="s">
        <v>810</v>
      </c>
      <c r="P26" s="75"/>
      <c r="Q26" s="77"/>
      <c r="R26" s="8">
        <v>24</v>
      </c>
      <c r="S26" s="64">
        <v>25200000</v>
      </c>
      <c r="T26" s="31" t="s">
        <v>51</v>
      </c>
      <c r="U26" s="22" t="s">
        <v>524</v>
      </c>
      <c r="V26" s="44">
        <v>1500000</v>
      </c>
      <c r="W26" s="44"/>
      <c r="X26" s="44"/>
      <c r="Y26" s="44"/>
      <c r="Z26" s="40" t="s">
        <v>515</v>
      </c>
      <c r="AA26" s="39" t="s">
        <v>245</v>
      </c>
    </row>
    <row r="27" spans="1:27" ht="37.5" customHeight="1">
      <c r="A27" s="132">
        <v>1500</v>
      </c>
      <c r="B27" s="54" t="s">
        <v>92</v>
      </c>
      <c r="C27" s="54" t="s">
        <v>88</v>
      </c>
      <c r="D27" s="54" t="s">
        <v>88</v>
      </c>
      <c r="E27" s="61"/>
      <c r="F27" s="55" t="s">
        <v>128</v>
      </c>
      <c r="G27" s="17" t="s">
        <v>352</v>
      </c>
      <c r="H27" s="17">
        <f t="shared" si="1"/>
        <v>60028</v>
      </c>
      <c r="I27" s="17"/>
      <c r="J27" s="7"/>
      <c r="K27" s="177"/>
      <c r="L27" s="7"/>
      <c r="M27" s="27">
        <v>1.2</v>
      </c>
      <c r="N27" s="28">
        <v>62</v>
      </c>
      <c r="O27" s="83"/>
      <c r="P27" s="75"/>
      <c r="Q27" s="77"/>
      <c r="R27" s="25">
        <v>16</v>
      </c>
      <c r="S27" s="44">
        <v>12039169</v>
      </c>
      <c r="T27" s="20" t="s">
        <v>50</v>
      </c>
      <c r="U27" s="22" t="s">
        <v>202</v>
      </c>
      <c r="V27" s="44"/>
      <c r="W27" s="44"/>
      <c r="X27" s="44"/>
      <c r="Y27" s="44"/>
      <c r="Z27" s="38" t="s">
        <v>597</v>
      </c>
      <c r="AA27" s="39" t="s">
        <v>788</v>
      </c>
    </row>
    <row r="28" spans="1:27" ht="37.5" customHeight="1">
      <c r="A28" s="132">
        <v>1530</v>
      </c>
      <c r="B28" s="54" t="s">
        <v>92</v>
      </c>
      <c r="C28" s="54" t="s">
        <v>88</v>
      </c>
      <c r="D28" s="54" t="s">
        <v>88</v>
      </c>
      <c r="E28" s="61"/>
      <c r="F28" s="55" t="s">
        <v>856</v>
      </c>
      <c r="G28" s="17" t="s">
        <v>355</v>
      </c>
      <c r="H28" s="17">
        <f t="shared" si="1"/>
        <v>60031</v>
      </c>
      <c r="I28" s="17"/>
      <c r="J28" s="7"/>
      <c r="K28" s="177"/>
      <c r="L28" s="7"/>
      <c r="M28" s="27">
        <v>1.2</v>
      </c>
      <c r="N28" s="28">
        <v>65</v>
      </c>
      <c r="O28" s="83"/>
      <c r="P28" s="75"/>
      <c r="Q28" s="77"/>
      <c r="R28" s="25">
        <v>12</v>
      </c>
      <c r="S28" s="44">
        <v>499743</v>
      </c>
      <c r="T28" s="20" t="s">
        <v>50</v>
      </c>
      <c r="U28" s="22" t="s">
        <v>202</v>
      </c>
      <c r="V28" s="44"/>
      <c r="W28" s="44"/>
      <c r="X28" s="44"/>
      <c r="Y28" s="44"/>
      <c r="Z28" s="39" t="s">
        <v>853</v>
      </c>
      <c r="AA28" s="39" t="s">
        <v>852</v>
      </c>
    </row>
    <row r="29" spans="1:27" ht="37.5" customHeight="1">
      <c r="A29" s="132">
        <v>1560</v>
      </c>
      <c r="B29" s="54" t="s">
        <v>92</v>
      </c>
      <c r="C29" s="54" t="s">
        <v>88</v>
      </c>
      <c r="D29" s="58" t="s">
        <v>88</v>
      </c>
      <c r="E29" s="61"/>
      <c r="F29" s="55" t="s">
        <v>569</v>
      </c>
      <c r="G29" s="17" t="s">
        <v>358</v>
      </c>
      <c r="H29" s="17">
        <f t="shared" si="1"/>
        <v>60033</v>
      </c>
      <c r="I29" s="17"/>
      <c r="J29" s="7"/>
      <c r="K29" s="7"/>
      <c r="L29" s="7"/>
      <c r="M29" s="27">
        <v>1.2</v>
      </c>
      <c r="N29" s="28">
        <v>69</v>
      </c>
      <c r="O29" s="83"/>
      <c r="P29" s="75"/>
      <c r="Q29" s="77"/>
      <c r="R29" s="26">
        <v>23</v>
      </c>
      <c r="S29" s="44">
        <v>32821</v>
      </c>
      <c r="T29" s="20" t="s">
        <v>50</v>
      </c>
      <c r="U29" s="22" t="s">
        <v>203</v>
      </c>
      <c r="V29" s="44"/>
      <c r="W29" s="44"/>
      <c r="X29" s="44"/>
      <c r="Y29" s="44"/>
      <c r="Z29" s="39" t="s">
        <v>837</v>
      </c>
      <c r="AA29" s="39" t="s">
        <v>838</v>
      </c>
    </row>
    <row r="30" spans="1:27" ht="37.5" customHeight="1">
      <c r="A30" s="132">
        <v>1730</v>
      </c>
      <c r="B30" s="54" t="s">
        <v>92</v>
      </c>
      <c r="C30" s="54" t="s">
        <v>88</v>
      </c>
      <c r="D30" s="54" t="s">
        <v>88</v>
      </c>
      <c r="E30" s="61"/>
      <c r="F30" s="55" t="s">
        <v>872</v>
      </c>
      <c r="G30" s="17" t="s">
        <v>370</v>
      </c>
      <c r="H30" s="17">
        <f t="shared" si="1"/>
        <v>60041</v>
      </c>
      <c r="I30" s="17"/>
      <c r="J30" s="7"/>
      <c r="K30" s="177"/>
      <c r="L30" s="7"/>
      <c r="M30" s="27">
        <v>1.2</v>
      </c>
      <c r="N30" s="28">
        <v>85</v>
      </c>
      <c r="O30" s="83"/>
      <c r="P30" s="75"/>
      <c r="Q30" s="75"/>
      <c r="R30" s="26">
        <v>17</v>
      </c>
      <c r="S30" s="44">
        <v>69333</v>
      </c>
      <c r="T30" s="22" t="s">
        <v>46</v>
      </c>
      <c r="U30" s="22" t="s">
        <v>206</v>
      </c>
      <c r="V30" s="44"/>
      <c r="W30" s="44"/>
      <c r="X30" s="44"/>
      <c r="Y30" s="44"/>
      <c r="Z30" s="39" t="s">
        <v>573</v>
      </c>
      <c r="AA30" s="39" t="s">
        <v>490</v>
      </c>
    </row>
    <row r="31" spans="1:27" ht="37.5" customHeight="1">
      <c r="A31" s="132">
        <v>1740</v>
      </c>
      <c r="B31" s="54" t="s">
        <v>86</v>
      </c>
      <c r="C31" s="54" t="s">
        <v>35</v>
      </c>
      <c r="D31" s="54" t="s">
        <v>88</v>
      </c>
      <c r="E31" s="56" t="s">
        <v>32</v>
      </c>
      <c r="F31" s="38" t="s">
        <v>469</v>
      </c>
      <c r="G31" s="7" t="s">
        <v>371</v>
      </c>
      <c r="H31" s="17">
        <f t="shared" si="1"/>
        <v>50091</v>
      </c>
      <c r="I31" s="7"/>
      <c r="J31" s="7"/>
      <c r="K31" s="7"/>
      <c r="L31" s="7"/>
      <c r="M31" s="27">
        <v>1.3</v>
      </c>
      <c r="N31" s="28">
        <v>86</v>
      </c>
      <c r="O31" s="82" t="s">
        <v>435</v>
      </c>
      <c r="P31" s="75">
        <v>3.1</v>
      </c>
      <c r="Q31" s="77">
        <v>111</v>
      </c>
      <c r="R31" s="8">
        <v>7</v>
      </c>
      <c r="S31" s="64">
        <v>500000</v>
      </c>
      <c r="T31" s="31" t="s">
        <v>45</v>
      </c>
      <c r="U31" s="22" t="s">
        <v>206</v>
      </c>
      <c r="V31" s="44"/>
      <c r="W31" s="44"/>
      <c r="X31" s="44"/>
      <c r="Y31" s="44"/>
      <c r="Z31" s="39" t="s">
        <v>468</v>
      </c>
      <c r="AA31" s="39"/>
    </row>
    <row r="32" spans="1:27" ht="37.5" customHeight="1">
      <c r="A32" s="132">
        <v>1760</v>
      </c>
      <c r="B32" s="54" t="s">
        <v>92</v>
      </c>
      <c r="C32" s="54" t="s">
        <v>88</v>
      </c>
      <c r="D32" s="54" t="s">
        <v>88</v>
      </c>
      <c r="E32" s="61"/>
      <c r="F32" s="55" t="s">
        <v>145</v>
      </c>
      <c r="G32" s="17" t="s">
        <v>373</v>
      </c>
      <c r="H32" s="17">
        <f t="shared" si="1"/>
        <v>60042</v>
      </c>
      <c r="I32" s="17"/>
      <c r="J32" s="7"/>
      <c r="K32" s="7"/>
      <c r="L32" s="7"/>
      <c r="M32" s="27">
        <v>1.3</v>
      </c>
      <c r="N32" s="28">
        <v>89</v>
      </c>
      <c r="O32" s="83"/>
      <c r="P32" s="75"/>
      <c r="Q32" s="77"/>
      <c r="R32" s="26">
        <v>11</v>
      </c>
      <c r="S32" s="44">
        <v>215743</v>
      </c>
      <c r="T32" s="20" t="s">
        <v>50</v>
      </c>
      <c r="U32" s="22" t="s">
        <v>206</v>
      </c>
      <c r="V32" s="44"/>
      <c r="W32" s="44"/>
      <c r="X32" s="44"/>
      <c r="Y32" s="44"/>
      <c r="Z32" s="39" t="s">
        <v>510</v>
      </c>
      <c r="AA32" s="39"/>
    </row>
    <row r="33" spans="1:27" ht="37.5" customHeight="1">
      <c r="A33" s="132">
        <v>1790</v>
      </c>
      <c r="B33" s="54" t="s">
        <v>92</v>
      </c>
      <c r="C33" s="54" t="s">
        <v>88</v>
      </c>
      <c r="D33" s="54" t="s">
        <v>88</v>
      </c>
      <c r="E33" s="61"/>
      <c r="F33" s="55" t="s">
        <v>148</v>
      </c>
      <c r="G33" s="17" t="s">
        <v>376</v>
      </c>
      <c r="H33" s="17">
        <f t="shared" si="1"/>
        <v>60043</v>
      </c>
      <c r="I33" s="17"/>
      <c r="J33" s="7"/>
      <c r="K33" s="7"/>
      <c r="L33" s="7"/>
      <c r="M33" s="27">
        <v>1.3</v>
      </c>
      <c r="N33" s="28">
        <v>92</v>
      </c>
      <c r="O33" s="83"/>
      <c r="P33" s="75"/>
      <c r="Q33" s="77"/>
      <c r="R33" s="26">
        <v>17</v>
      </c>
      <c r="S33" s="44">
        <v>314843</v>
      </c>
      <c r="T33" s="20" t="s">
        <v>50</v>
      </c>
      <c r="U33" s="22" t="s">
        <v>206</v>
      </c>
      <c r="V33" s="44"/>
      <c r="W33" s="44"/>
      <c r="X33" s="44"/>
      <c r="Y33" s="44"/>
      <c r="Z33" s="39" t="s">
        <v>791</v>
      </c>
      <c r="AA33" s="39"/>
    </row>
    <row r="34" spans="1:27" ht="37.5" customHeight="1">
      <c r="A34" s="132">
        <v>1830</v>
      </c>
      <c r="B34" s="54" t="s">
        <v>92</v>
      </c>
      <c r="C34" s="54" t="s">
        <v>88</v>
      </c>
      <c r="D34" s="54" t="s">
        <v>88</v>
      </c>
      <c r="E34" s="61"/>
      <c r="F34" s="55" t="s">
        <v>186</v>
      </c>
      <c r="G34" s="17" t="s">
        <v>380</v>
      </c>
      <c r="H34" s="17">
        <f t="shared" si="1"/>
        <v>60046</v>
      </c>
      <c r="I34" s="18"/>
      <c r="J34" s="7"/>
      <c r="K34" s="7"/>
      <c r="L34" s="7"/>
      <c r="M34" s="27">
        <v>1.3</v>
      </c>
      <c r="N34" s="28">
        <v>96</v>
      </c>
      <c r="O34" s="83"/>
      <c r="P34" s="75"/>
      <c r="Q34" s="77"/>
      <c r="R34" s="25">
        <v>18</v>
      </c>
      <c r="S34" s="44">
        <v>950476</v>
      </c>
      <c r="T34" s="20" t="s">
        <v>50</v>
      </c>
      <c r="U34" s="22" t="s">
        <v>822</v>
      </c>
      <c r="V34" s="44"/>
      <c r="W34" s="44"/>
      <c r="X34" s="44"/>
      <c r="Y34" s="44"/>
      <c r="Z34" s="39"/>
      <c r="AA34" s="39"/>
    </row>
    <row r="35" spans="1:27" ht="37.5" customHeight="1">
      <c r="A35" s="132">
        <v>1910</v>
      </c>
      <c r="B35" s="54" t="s">
        <v>86</v>
      </c>
      <c r="C35" s="54" t="s">
        <v>35</v>
      </c>
      <c r="D35" s="54" t="s">
        <v>88</v>
      </c>
      <c r="E35" s="56"/>
      <c r="F35" s="38" t="s">
        <v>751</v>
      </c>
      <c r="G35" s="7" t="s">
        <v>386</v>
      </c>
      <c r="H35" s="17">
        <f t="shared" si="1"/>
        <v>60050</v>
      </c>
      <c r="I35" s="7"/>
      <c r="J35" s="7"/>
      <c r="K35" s="7"/>
      <c r="L35" s="7"/>
      <c r="M35" s="27">
        <v>2.1</v>
      </c>
      <c r="N35" s="28">
        <v>105</v>
      </c>
      <c r="O35" s="83"/>
      <c r="P35" s="75"/>
      <c r="Q35" s="77"/>
      <c r="R35" s="9">
        <v>15</v>
      </c>
      <c r="S35" s="64">
        <v>3862239</v>
      </c>
      <c r="T35" s="31" t="s">
        <v>46</v>
      </c>
      <c r="U35" s="22" t="s">
        <v>822</v>
      </c>
      <c r="V35" s="44"/>
      <c r="W35" s="44"/>
      <c r="X35" s="44"/>
      <c r="Y35" s="44"/>
      <c r="Z35" s="39" t="s">
        <v>750</v>
      </c>
      <c r="AA35" s="39"/>
    </row>
    <row r="36" spans="1:27" ht="37.5" customHeight="1">
      <c r="A36" s="132">
        <v>1940</v>
      </c>
      <c r="B36" s="54" t="s">
        <v>92</v>
      </c>
      <c r="C36" s="54" t="s">
        <v>88</v>
      </c>
      <c r="D36" s="54" t="s">
        <v>88</v>
      </c>
      <c r="E36" s="61"/>
      <c r="F36" s="55" t="s">
        <v>616</v>
      </c>
      <c r="G36" s="17" t="s">
        <v>388</v>
      </c>
      <c r="H36" s="17">
        <f t="shared" si="1"/>
        <v>60051</v>
      </c>
      <c r="I36" s="17"/>
      <c r="J36" s="7"/>
      <c r="K36" s="7"/>
      <c r="L36" s="7"/>
      <c r="M36" s="27">
        <v>2.1</v>
      </c>
      <c r="N36" s="28">
        <v>107</v>
      </c>
      <c r="O36" s="83"/>
      <c r="P36" s="75"/>
      <c r="Q36" s="77"/>
      <c r="R36" s="25"/>
      <c r="S36" s="44">
        <v>0</v>
      </c>
      <c r="T36" s="22" t="s">
        <v>46</v>
      </c>
      <c r="U36" s="22" t="s">
        <v>822</v>
      </c>
      <c r="V36" s="44"/>
      <c r="W36" s="44"/>
      <c r="X36" s="44"/>
      <c r="Y36" s="44"/>
      <c r="Z36" s="39"/>
      <c r="AA36" s="39"/>
    </row>
    <row r="37" spans="1:27" ht="37.5" customHeight="1">
      <c r="A37" s="134">
        <v>1990</v>
      </c>
      <c r="B37" s="54" t="s">
        <v>92</v>
      </c>
      <c r="C37" s="54" t="s">
        <v>88</v>
      </c>
      <c r="D37" s="54" t="s">
        <v>88</v>
      </c>
      <c r="E37" s="61"/>
      <c r="F37" s="55" t="s">
        <v>857</v>
      </c>
      <c r="G37" s="17" t="s">
        <v>393</v>
      </c>
      <c r="H37" s="17">
        <f t="shared" si="1"/>
        <v>60052</v>
      </c>
      <c r="I37" s="17"/>
      <c r="J37" s="7"/>
      <c r="K37" s="7"/>
      <c r="L37" s="7"/>
      <c r="M37" s="27">
        <v>2.1</v>
      </c>
      <c r="N37" s="28">
        <v>112</v>
      </c>
      <c r="O37" s="83"/>
      <c r="P37" s="75"/>
      <c r="Q37" s="77"/>
      <c r="R37" s="26">
        <v>15</v>
      </c>
      <c r="S37" s="44">
        <v>-602009</v>
      </c>
      <c r="T37" s="22" t="s">
        <v>46</v>
      </c>
      <c r="U37" s="22" t="s">
        <v>822</v>
      </c>
      <c r="V37" s="44"/>
      <c r="W37" s="44"/>
      <c r="X37" s="44"/>
      <c r="Y37" s="44"/>
      <c r="Z37" s="39"/>
      <c r="AA37" s="39"/>
    </row>
    <row r="38" spans="1:27" ht="37.5" customHeight="1">
      <c r="A38" s="132">
        <v>2010</v>
      </c>
      <c r="B38" s="54" t="s">
        <v>92</v>
      </c>
      <c r="C38" s="54" t="s">
        <v>88</v>
      </c>
      <c r="D38" s="54" t="s">
        <v>88</v>
      </c>
      <c r="E38" s="61"/>
      <c r="F38" s="55" t="s">
        <v>860</v>
      </c>
      <c r="G38" s="17" t="s">
        <v>395</v>
      </c>
      <c r="H38" s="17">
        <f t="shared" si="1"/>
        <v>60053</v>
      </c>
      <c r="I38" s="17"/>
      <c r="J38" s="7"/>
      <c r="K38" s="7"/>
      <c r="L38" s="7"/>
      <c r="M38" s="27">
        <v>2.1</v>
      </c>
      <c r="N38" s="28">
        <v>114</v>
      </c>
      <c r="O38" s="83"/>
      <c r="P38" s="75"/>
      <c r="Q38" s="77"/>
      <c r="R38" s="26"/>
      <c r="S38" s="44">
        <v>0</v>
      </c>
      <c r="T38" s="20" t="s">
        <v>47</v>
      </c>
      <c r="U38" s="22" t="s">
        <v>822</v>
      </c>
      <c r="V38" s="44"/>
      <c r="W38" s="44"/>
      <c r="X38" s="44"/>
      <c r="Y38" s="44"/>
      <c r="Z38" s="39"/>
      <c r="AA38" s="39"/>
    </row>
    <row r="39" spans="1:27" ht="37.5" customHeight="1">
      <c r="A39" s="132">
        <v>2030</v>
      </c>
      <c r="B39" s="54" t="s">
        <v>92</v>
      </c>
      <c r="C39" s="54" t="s">
        <v>88</v>
      </c>
      <c r="D39" s="54" t="s">
        <v>88</v>
      </c>
      <c r="E39" s="61"/>
      <c r="F39" s="55" t="s">
        <v>243</v>
      </c>
      <c r="G39" s="17" t="s">
        <v>398</v>
      </c>
      <c r="H39" s="17">
        <f t="shared" si="1"/>
        <v>60056</v>
      </c>
      <c r="I39" s="17"/>
      <c r="J39" s="7"/>
      <c r="K39" s="7"/>
      <c r="L39" s="7"/>
      <c r="M39" s="27">
        <v>2.1</v>
      </c>
      <c r="N39" s="28">
        <v>117</v>
      </c>
      <c r="O39" s="83"/>
      <c r="P39" s="75"/>
      <c r="Q39" s="77"/>
      <c r="R39" s="26"/>
      <c r="S39" s="44">
        <v>0</v>
      </c>
      <c r="T39" s="20" t="s">
        <v>47</v>
      </c>
      <c r="U39" s="22" t="s">
        <v>822</v>
      </c>
      <c r="V39" s="44"/>
      <c r="W39" s="44"/>
      <c r="X39" s="44"/>
      <c r="Y39" s="44"/>
      <c r="Z39" s="39"/>
      <c r="AA39" s="39"/>
    </row>
    <row r="40" spans="1:27" ht="37.5" customHeight="1">
      <c r="A40" s="132">
        <v>2060</v>
      </c>
      <c r="B40" s="54" t="s">
        <v>92</v>
      </c>
      <c r="C40" s="54" t="s">
        <v>88</v>
      </c>
      <c r="D40" s="54" t="s">
        <v>88</v>
      </c>
      <c r="E40" s="61"/>
      <c r="F40" s="55" t="s">
        <v>626</v>
      </c>
      <c r="G40" s="17" t="s">
        <v>401</v>
      </c>
      <c r="H40" s="17">
        <f t="shared" si="1"/>
        <v>60059</v>
      </c>
      <c r="I40" s="17"/>
      <c r="J40" s="7"/>
      <c r="K40" s="7"/>
      <c r="L40" s="7"/>
      <c r="M40" s="27">
        <v>2.1</v>
      </c>
      <c r="N40" s="28">
        <v>120</v>
      </c>
      <c r="O40" s="83"/>
      <c r="P40" s="75"/>
      <c r="Q40" s="77"/>
      <c r="R40" s="26">
        <v>14</v>
      </c>
      <c r="S40" s="44">
        <v>-25320</v>
      </c>
      <c r="T40" s="20" t="s">
        <v>50</v>
      </c>
      <c r="U40" s="22" t="s">
        <v>822</v>
      </c>
      <c r="V40" s="44"/>
      <c r="W40" s="44"/>
      <c r="X40" s="44"/>
      <c r="Y40" s="44"/>
      <c r="Z40" s="39" t="s">
        <v>792</v>
      </c>
      <c r="AA40" s="39"/>
    </row>
    <row r="41" spans="1:27" ht="37.5" customHeight="1">
      <c r="A41" s="132">
        <v>2080</v>
      </c>
      <c r="B41" s="54" t="s">
        <v>92</v>
      </c>
      <c r="C41" s="54" t="s">
        <v>88</v>
      </c>
      <c r="D41" s="54" t="s">
        <v>88</v>
      </c>
      <c r="E41" s="61"/>
      <c r="F41" s="55" t="s">
        <v>861</v>
      </c>
      <c r="G41" s="17" t="s">
        <v>403</v>
      </c>
      <c r="H41" s="17">
        <f t="shared" si="1"/>
        <v>60060</v>
      </c>
      <c r="I41" s="17"/>
      <c r="J41" s="7"/>
      <c r="K41" s="7"/>
      <c r="L41" s="7"/>
      <c r="M41" s="27">
        <v>2.1</v>
      </c>
      <c r="N41" s="28">
        <v>122</v>
      </c>
      <c r="O41" s="83"/>
      <c r="P41" s="75"/>
      <c r="Q41" s="77"/>
      <c r="R41" s="26">
        <v>18</v>
      </c>
      <c r="S41" s="44">
        <v>-3351</v>
      </c>
      <c r="T41" s="20" t="s">
        <v>50</v>
      </c>
      <c r="U41" s="22" t="s">
        <v>822</v>
      </c>
      <c r="V41" s="44"/>
      <c r="W41" s="44"/>
      <c r="X41" s="44"/>
      <c r="Y41" s="44"/>
      <c r="Z41" s="39" t="s">
        <v>511</v>
      </c>
      <c r="AA41" s="39"/>
    </row>
    <row r="42" spans="1:27" ht="37.5" customHeight="1">
      <c r="A42" s="132">
        <v>2090</v>
      </c>
      <c r="B42" s="54" t="s">
        <v>92</v>
      </c>
      <c r="C42" s="54" t="s">
        <v>88</v>
      </c>
      <c r="D42" s="54" t="s">
        <v>88</v>
      </c>
      <c r="E42" s="61"/>
      <c r="F42" s="55" t="s">
        <v>156</v>
      </c>
      <c r="G42" s="17" t="s">
        <v>404</v>
      </c>
      <c r="H42" s="17">
        <f t="shared" si="1"/>
        <v>60061</v>
      </c>
      <c r="I42" s="17"/>
      <c r="J42" s="7"/>
      <c r="K42" s="7"/>
      <c r="L42" s="7"/>
      <c r="M42" s="27">
        <v>2.1</v>
      </c>
      <c r="N42" s="28">
        <v>123</v>
      </c>
      <c r="O42" s="83"/>
      <c r="P42" s="75"/>
      <c r="Q42" s="77"/>
      <c r="R42" s="25"/>
      <c r="S42" s="45">
        <v>0</v>
      </c>
      <c r="T42" s="23" t="s">
        <v>46</v>
      </c>
      <c r="U42" s="22" t="s">
        <v>823</v>
      </c>
      <c r="V42" s="44"/>
      <c r="W42" s="44"/>
      <c r="X42" s="44"/>
      <c r="Y42" s="44"/>
      <c r="Z42" s="39"/>
      <c r="AA42" s="39"/>
    </row>
    <row r="43" spans="1:27" ht="37.5" customHeight="1">
      <c r="A43" s="132">
        <v>2120</v>
      </c>
      <c r="B43" s="54" t="s">
        <v>86</v>
      </c>
      <c r="C43" s="54" t="s">
        <v>35</v>
      </c>
      <c r="D43" s="54" t="s">
        <v>88</v>
      </c>
      <c r="E43" s="56"/>
      <c r="F43" s="38" t="s">
        <v>34</v>
      </c>
      <c r="G43" s="7" t="s">
        <v>406</v>
      </c>
      <c r="H43" s="17">
        <f t="shared" si="1"/>
        <v>50058</v>
      </c>
      <c r="I43" s="7"/>
      <c r="J43" s="7"/>
      <c r="K43" s="7"/>
      <c r="L43" s="7"/>
      <c r="M43" s="27">
        <v>2.2</v>
      </c>
      <c r="N43" s="28">
        <v>126</v>
      </c>
      <c r="O43" s="83"/>
      <c r="P43" s="75">
        <v>2.1</v>
      </c>
      <c r="Q43" s="77">
        <v>70</v>
      </c>
      <c r="R43" s="9">
        <v>16</v>
      </c>
      <c r="S43" s="64">
        <v>-960000</v>
      </c>
      <c r="T43" s="31" t="s">
        <v>46</v>
      </c>
      <c r="U43" s="22" t="s">
        <v>823</v>
      </c>
      <c r="V43" s="44"/>
      <c r="W43" s="44"/>
      <c r="X43" s="44"/>
      <c r="Y43" s="44"/>
      <c r="Z43" s="39"/>
      <c r="AA43" s="39"/>
    </row>
    <row r="44" spans="1:27" ht="37.5" customHeight="1">
      <c r="A44" s="132">
        <v>2140</v>
      </c>
      <c r="B44" s="54" t="s">
        <v>92</v>
      </c>
      <c r="C44" s="54" t="s">
        <v>88</v>
      </c>
      <c r="D44" s="54" t="s">
        <v>88</v>
      </c>
      <c r="E44" s="61"/>
      <c r="F44" s="55" t="s">
        <v>158</v>
      </c>
      <c r="G44" s="17" t="s">
        <v>408</v>
      </c>
      <c r="H44" s="17">
        <f t="shared" si="1"/>
        <v>60062</v>
      </c>
      <c r="I44" s="17"/>
      <c r="J44" s="7"/>
      <c r="K44" s="177"/>
      <c r="L44" s="7"/>
      <c r="M44" s="27">
        <v>2.2</v>
      </c>
      <c r="N44" s="28">
        <v>128</v>
      </c>
      <c r="O44" s="83"/>
      <c r="P44" s="75"/>
      <c r="Q44" s="77"/>
      <c r="R44" s="26">
        <v>14</v>
      </c>
      <c r="S44" s="44">
        <v>-99482</v>
      </c>
      <c r="T44" s="20" t="s">
        <v>50</v>
      </c>
      <c r="U44" s="22" t="s">
        <v>823</v>
      </c>
      <c r="V44" s="44"/>
      <c r="W44" s="44"/>
      <c r="X44" s="44"/>
      <c r="Y44" s="44"/>
      <c r="Z44" s="39" t="s">
        <v>824</v>
      </c>
      <c r="AA44" s="39"/>
    </row>
    <row r="45" spans="1:27" ht="37.5" customHeight="1">
      <c r="A45" s="132">
        <v>2180</v>
      </c>
      <c r="B45" s="54" t="s">
        <v>86</v>
      </c>
      <c r="C45" s="54" t="s">
        <v>35</v>
      </c>
      <c r="D45" s="54" t="s">
        <v>88</v>
      </c>
      <c r="E45" s="56" t="s">
        <v>36</v>
      </c>
      <c r="F45" s="38" t="s">
        <v>500</v>
      </c>
      <c r="G45" s="7" t="s">
        <v>411</v>
      </c>
      <c r="H45" s="17">
        <f t="shared" si="1"/>
        <v>60064</v>
      </c>
      <c r="I45" s="7"/>
      <c r="J45" s="7"/>
      <c r="K45" s="7"/>
      <c r="L45" s="7"/>
      <c r="M45" s="27">
        <v>2.3</v>
      </c>
      <c r="N45" s="28">
        <v>132</v>
      </c>
      <c r="O45" s="83" t="s">
        <v>806</v>
      </c>
      <c r="P45" s="75">
        <v>1.3</v>
      </c>
      <c r="Q45" s="75">
        <v>56.5</v>
      </c>
      <c r="R45" s="9">
        <v>13</v>
      </c>
      <c r="S45" s="64">
        <v>3400000</v>
      </c>
      <c r="T45" s="31" t="s">
        <v>46</v>
      </c>
      <c r="U45" s="22" t="s">
        <v>823</v>
      </c>
      <c r="V45" s="44"/>
      <c r="W45" s="44"/>
      <c r="X45" s="44"/>
      <c r="Y45" s="44"/>
      <c r="Z45" s="39" t="s">
        <v>499</v>
      </c>
      <c r="AA45" s="39"/>
    </row>
    <row r="46" spans="1:27" ht="37.5" customHeight="1">
      <c r="A46" s="132">
        <v>2190</v>
      </c>
      <c r="B46" s="54" t="s">
        <v>86</v>
      </c>
      <c r="C46" s="54" t="s">
        <v>35</v>
      </c>
      <c r="D46" s="54" t="s">
        <v>88</v>
      </c>
      <c r="E46" s="56" t="s">
        <v>31</v>
      </c>
      <c r="F46" s="38" t="s">
        <v>502</v>
      </c>
      <c r="G46" s="7" t="s">
        <v>412</v>
      </c>
      <c r="H46" s="17">
        <f t="shared" si="1"/>
        <v>50057</v>
      </c>
      <c r="I46" s="7"/>
      <c r="J46" s="7"/>
      <c r="K46" s="7"/>
      <c r="L46" s="7"/>
      <c r="M46" s="27">
        <v>2.3</v>
      </c>
      <c r="N46" s="28">
        <v>133</v>
      </c>
      <c r="O46" s="83" t="s">
        <v>807</v>
      </c>
      <c r="P46" s="75">
        <v>2.1</v>
      </c>
      <c r="Q46" s="77">
        <v>69</v>
      </c>
      <c r="R46" s="9">
        <v>8</v>
      </c>
      <c r="S46" s="64">
        <v>200000</v>
      </c>
      <c r="T46" s="31" t="s">
        <v>50</v>
      </c>
      <c r="U46" s="22" t="s">
        <v>823</v>
      </c>
      <c r="V46" s="44"/>
      <c r="W46" s="44"/>
      <c r="X46" s="44"/>
      <c r="Y46" s="44"/>
      <c r="Z46" s="39" t="s">
        <v>501</v>
      </c>
      <c r="AA46" s="39"/>
    </row>
    <row r="47" spans="1:27" ht="37.5" customHeight="1">
      <c r="A47" s="132">
        <v>2200</v>
      </c>
      <c r="B47" s="54" t="s">
        <v>92</v>
      </c>
      <c r="C47" s="54" t="s">
        <v>88</v>
      </c>
      <c r="D47" s="54" t="s">
        <v>88</v>
      </c>
      <c r="E47" s="61"/>
      <c r="F47" s="53" t="s">
        <v>171</v>
      </c>
      <c r="G47" s="17" t="s">
        <v>413</v>
      </c>
      <c r="H47" s="17">
        <f t="shared" si="1"/>
        <v>60065</v>
      </c>
      <c r="I47" s="18"/>
      <c r="J47" s="7"/>
      <c r="K47" s="7"/>
      <c r="L47" s="7"/>
      <c r="M47" s="27">
        <v>2.3</v>
      </c>
      <c r="N47" s="28">
        <v>134</v>
      </c>
      <c r="O47" s="83"/>
      <c r="P47" s="75"/>
      <c r="Q47" s="77"/>
      <c r="R47" s="26"/>
      <c r="S47" s="44">
        <v>0</v>
      </c>
      <c r="T47" s="20" t="s">
        <v>50</v>
      </c>
      <c r="U47" s="22" t="s">
        <v>823</v>
      </c>
      <c r="V47" s="44"/>
      <c r="W47" s="44"/>
      <c r="X47" s="44"/>
      <c r="Y47" s="44"/>
      <c r="Z47" s="39"/>
      <c r="AA47" s="39"/>
    </row>
    <row r="48" spans="1:27" ht="37.5" customHeight="1">
      <c r="A48" s="132">
        <v>2220</v>
      </c>
      <c r="B48" s="54" t="s">
        <v>92</v>
      </c>
      <c r="C48" s="54" t="s">
        <v>88</v>
      </c>
      <c r="D48" s="54" t="s">
        <v>88</v>
      </c>
      <c r="E48" s="61"/>
      <c r="F48" s="55" t="s">
        <v>862</v>
      </c>
      <c r="G48" s="17" t="s">
        <v>415</v>
      </c>
      <c r="H48" s="17">
        <f t="shared" si="1"/>
        <v>60067</v>
      </c>
      <c r="I48" s="18"/>
      <c r="J48" s="7"/>
      <c r="K48" s="177"/>
      <c r="L48" s="7"/>
      <c r="M48" s="27">
        <v>2.3</v>
      </c>
      <c r="N48" s="28">
        <v>136</v>
      </c>
      <c r="O48" s="83"/>
      <c r="P48" s="75"/>
      <c r="Q48" s="77"/>
      <c r="R48" s="26"/>
      <c r="S48" s="44">
        <v>0</v>
      </c>
      <c r="T48" s="20" t="s">
        <v>50</v>
      </c>
      <c r="U48" s="22" t="s">
        <v>823</v>
      </c>
      <c r="V48" s="44"/>
      <c r="W48" s="44"/>
      <c r="X48" s="44"/>
      <c r="Y48" s="44"/>
      <c r="Z48" s="39"/>
      <c r="AA48" s="39"/>
    </row>
    <row r="49" spans="1:27" ht="37.5" customHeight="1">
      <c r="A49" s="132">
        <v>2260</v>
      </c>
      <c r="B49" s="54" t="s">
        <v>86</v>
      </c>
      <c r="C49" s="54" t="s">
        <v>35</v>
      </c>
      <c r="D49" s="54" t="s">
        <v>88</v>
      </c>
      <c r="E49" s="56" t="s">
        <v>567</v>
      </c>
      <c r="F49" s="38" t="s">
        <v>309</v>
      </c>
      <c r="G49" s="7" t="s">
        <v>303</v>
      </c>
      <c r="H49" s="17">
        <f t="shared" si="1"/>
        <v>0</v>
      </c>
      <c r="I49" s="7"/>
      <c r="J49" s="7"/>
      <c r="K49" s="7"/>
      <c r="L49" s="7"/>
      <c r="M49" s="27">
        <v>3.1</v>
      </c>
      <c r="N49" s="71">
        <v>139.5</v>
      </c>
      <c r="O49" s="83" t="s">
        <v>310</v>
      </c>
      <c r="P49" s="75"/>
      <c r="Q49" s="77"/>
      <c r="R49" s="9">
        <v>14</v>
      </c>
      <c r="S49" s="64">
        <v>1400000</v>
      </c>
      <c r="T49" s="31" t="s">
        <v>51</v>
      </c>
      <c r="U49" s="22" t="s">
        <v>823</v>
      </c>
      <c r="V49" s="44"/>
      <c r="W49" s="44"/>
      <c r="X49" s="44"/>
      <c r="Y49" s="44"/>
      <c r="Z49" s="39" t="s">
        <v>657</v>
      </c>
      <c r="AA49" s="39" t="s">
        <v>248</v>
      </c>
    </row>
    <row r="50" spans="1:27" ht="37.5" customHeight="1">
      <c r="A50" s="132">
        <v>2280</v>
      </c>
      <c r="B50" s="54" t="s">
        <v>92</v>
      </c>
      <c r="C50" s="54" t="s">
        <v>88</v>
      </c>
      <c r="D50" s="54" t="s">
        <v>88</v>
      </c>
      <c r="E50" s="61"/>
      <c r="F50" s="53" t="s">
        <v>174</v>
      </c>
      <c r="G50" s="17" t="s">
        <v>419</v>
      </c>
      <c r="H50" s="17">
        <f t="shared" si="1"/>
        <v>60069</v>
      </c>
      <c r="I50" s="17"/>
      <c r="J50" s="7"/>
      <c r="K50" s="7"/>
      <c r="L50" s="7"/>
      <c r="M50" s="27">
        <v>3.1</v>
      </c>
      <c r="N50" s="28">
        <v>141</v>
      </c>
      <c r="O50" s="83"/>
      <c r="P50" s="75"/>
      <c r="Q50" s="77"/>
      <c r="R50" s="25" t="s">
        <v>93</v>
      </c>
      <c r="S50" s="13" t="s">
        <v>26</v>
      </c>
      <c r="T50" s="19"/>
      <c r="U50" s="22" t="s">
        <v>823</v>
      </c>
      <c r="V50" s="44"/>
      <c r="W50" s="44"/>
      <c r="X50" s="44"/>
      <c r="Y50" s="44"/>
      <c r="Z50" s="39"/>
      <c r="AA50" s="39"/>
    </row>
    <row r="51" spans="1:27" ht="37.5" customHeight="1">
      <c r="A51" s="132">
        <v>2320</v>
      </c>
      <c r="B51" s="54" t="s">
        <v>92</v>
      </c>
      <c r="C51" s="54" t="s">
        <v>88</v>
      </c>
      <c r="D51" s="54" t="s">
        <v>88</v>
      </c>
      <c r="E51" s="61"/>
      <c r="F51" s="53" t="s">
        <v>178</v>
      </c>
      <c r="G51" s="17" t="s">
        <v>423</v>
      </c>
      <c r="H51" s="17">
        <f t="shared" si="1"/>
        <v>60071</v>
      </c>
      <c r="I51" s="17"/>
      <c r="J51" s="7"/>
      <c r="K51" s="177"/>
      <c r="L51" s="7"/>
      <c r="M51" s="27">
        <v>3.1</v>
      </c>
      <c r="N51" s="28">
        <v>145</v>
      </c>
      <c r="O51" s="83"/>
      <c r="P51" s="75"/>
      <c r="Q51" s="77"/>
      <c r="R51" s="25" t="s">
        <v>93</v>
      </c>
      <c r="S51" s="13" t="s">
        <v>26</v>
      </c>
      <c r="T51" s="19"/>
      <c r="U51" s="22" t="s">
        <v>823</v>
      </c>
      <c r="V51" s="44"/>
      <c r="W51" s="44"/>
      <c r="X51" s="44"/>
      <c r="Y51" s="44"/>
      <c r="Z51" s="39"/>
      <c r="AA51" s="39"/>
    </row>
    <row r="52" spans="1:27" ht="37.5" customHeight="1">
      <c r="A52" s="132">
        <v>2340</v>
      </c>
      <c r="B52" s="54" t="s">
        <v>86</v>
      </c>
      <c r="C52" s="54" t="s">
        <v>35</v>
      </c>
      <c r="D52" s="54" t="s">
        <v>88</v>
      </c>
      <c r="E52" s="61" t="s">
        <v>42</v>
      </c>
      <c r="F52" s="38" t="s">
        <v>165</v>
      </c>
      <c r="G52" s="7" t="s">
        <v>425</v>
      </c>
      <c r="H52" s="17">
        <f t="shared" si="1"/>
        <v>30022</v>
      </c>
      <c r="I52" s="7"/>
      <c r="J52" s="7"/>
      <c r="K52" s="7"/>
      <c r="L52" s="7"/>
      <c r="M52" s="27">
        <v>3.2</v>
      </c>
      <c r="N52" s="28">
        <v>147</v>
      </c>
      <c r="O52" s="83" t="s">
        <v>808</v>
      </c>
      <c r="P52" s="75">
        <v>3.2</v>
      </c>
      <c r="Q52" s="77">
        <v>122</v>
      </c>
      <c r="R52" s="8" t="s">
        <v>93</v>
      </c>
      <c r="S52" s="13" t="s">
        <v>26</v>
      </c>
      <c r="T52" s="31"/>
      <c r="U52" s="22" t="s">
        <v>823</v>
      </c>
      <c r="V52" s="44"/>
      <c r="W52" s="44"/>
      <c r="X52" s="44"/>
      <c r="Y52" s="44"/>
      <c r="Z52" s="39" t="s">
        <v>164</v>
      </c>
      <c r="AA52" s="39"/>
    </row>
    <row r="53" spans="1:27" ht="37.5" customHeight="1">
      <c r="A53" s="132">
        <v>2345</v>
      </c>
      <c r="B53" s="54" t="s">
        <v>86</v>
      </c>
      <c r="C53" s="54" t="s">
        <v>35</v>
      </c>
      <c r="D53" s="54" t="s">
        <v>88</v>
      </c>
      <c r="E53" s="61" t="s">
        <v>33</v>
      </c>
      <c r="F53" s="55" t="s">
        <v>167</v>
      </c>
      <c r="G53" s="17" t="s">
        <v>426</v>
      </c>
      <c r="H53" s="17">
        <f t="shared" si="1"/>
        <v>50100</v>
      </c>
      <c r="I53" s="17"/>
      <c r="J53" s="17"/>
      <c r="K53" s="34"/>
      <c r="L53" s="17"/>
      <c r="M53" s="27">
        <v>3.2</v>
      </c>
      <c r="N53" s="28">
        <v>148</v>
      </c>
      <c r="O53" s="83" t="s">
        <v>435</v>
      </c>
      <c r="P53" s="75">
        <v>3.2</v>
      </c>
      <c r="Q53" s="77">
        <v>123</v>
      </c>
      <c r="R53" s="25" t="s">
        <v>93</v>
      </c>
      <c r="S53" s="73" t="s">
        <v>26</v>
      </c>
      <c r="T53" s="62"/>
      <c r="U53" s="22" t="s">
        <v>823</v>
      </c>
      <c r="V53" s="44"/>
      <c r="W53" s="44"/>
      <c r="X53" s="44"/>
      <c r="Y53" s="44"/>
      <c r="Z53" s="39" t="s">
        <v>166</v>
      </c>
      <c r="AA53" s="39"/>
    </row>
    <row r="54" spans="1:27" ht="37.5" customHeight="1">
      <c r="A54" s="132">
        <v>2360</v>
      </c>
      <c r="B54" s="54" t="s">
        <v>86</v>
      </c>
      <c r="C54" s="54" t="s">
        <v>35</v>
      </c>
      <c r="D54" s="58" t="s">
        <v>88</v>
      </c>
      <c r="E54" s="56" t="s">
        <v>43</v>
      </c>
      <c r="F54" s="38" t="s">
        <v>169</v>
      </c>
      <c r="G54" s="7"/>
      <c r="H54" s="17">
        <f t="shared" si="1"/>
        <v>0</v>
      </c>
      <c r="I54" s="7"/>
      <c r="J54" s="7"/>
      <c r="K54" s="7"/>
      <c r="L54" s="7"/>
      <c r="M54" s="27">
        <v>3.3</v>
      </c>
      <c r="N54" s="28">
        <v>150</v>
      </c>
      <c r="O54" s="83" t="s">
        <v>447</v>
      </c>
      <c r="P54" s="75"/>
      <c r="Q54" s="77"/>
      <c r="R54" s="8" t="s">
        <v>93</v>
      </c>
      <c r="S54" s="13" t="s">
        <v>26</v>
      </c>
      <c r="T54" s="31"/>
      <c r="U54" s="22" t="s">
        <v>823</v>
      </c>
      <c r="V54" s="44"/>
      <c r="W54" s="44"/>
      <c r="X54" s="44"/>
      <c r="Y54" s="44"/>
      <c r="Z54" s="39" t="s">
        <v>168</v>
      </c>
      <c r="AA54" s="39"/>
    </row>
    <row r="55" spans="1:27" ht="37.5" customHeight="1">
      <c r="A55" s="132">
        <v>2370</v>
      </c>
      <c r="B55" s="54" t="s">
        <v>86</v>
      </c>
      <c r="C55" s="54" t="s">
        <v>35</v>
      </c>
      <c r="D55" s="54" t="s">
        <v>88</v>
      </c>
      <c r="E55" s="56" t="s">
        <v>44</v>
      </c>
      <c r="F55" s="38" t="s">
        <v>629</v>
      </c>
      <c r="G55" s="7" t="s">
        <v>428</v>
      </c>
      <c r="H55" s="17">
        <f t="shared" si="1"/>
        <v>40056</v>
      </c>
      <c r="I55" s="7"/>
      <c r="J55" s="7"/>
      <c r="K55" s="7"/>
      <c r="L55" s="7"/>
      <c r="M55" s="27">
        <v>3.3</v>
      </c>
      <c r="N55" s="28">
        <v>151</v>
      </c>
      <c r="O55" s="83" t="s">
        <v>448</v>
      </c>
      <c r="P55" s="75">
        <v>2.2</v>
      </c>
      <c r="Q55" s="77">
        <v>85</v>
      </c>
      <c r="R55" s="8" t="s">
        <v>93</v>
      </c>
      <c r="S55" s="13" t="s">
        <v>26</v>
      </c>
      <c r="T55" s="31"/>
      <c r="U55" s="22" t="s">
        <v>823</v>
      </c>
      <c r="V55" s="44"/>
      <c r="W55" s="44"/>
      <c r="X55" s="44"/>
      <c r="Y55" s="44"/>
      <c r="Z55" s="39" t="s">
        <v>628</v>
      </c>
      <c r="AA55" s="39"/>
    </row>
    <row r="56" spans="1:27" ht="37.5" customHeight="1">
      <c r="A56" s="132">
        <v>2510</v>
      </c>
      <c r="B56" s="54" t="s">
        <v>92</v>
      </c>
      <c r="C56" s="54" t="s">
        <v>88</v>
      </c>
      <c r="D56" s="54" t="s">
        <v>88</v>
      </c>
      <c r="E56" s="61"/>
      <c r="F56" s="53" t="s">
        <v>180</v>
      </c>
      <c r="G56" s="17" t="s">
        <v>479</v>
      </c>
      <c r="H56" s="17">
        <f t="shared" si="1"/>
        <v>60072</v>
      </c>
      <c r="I56" s="17"/>
      <c r="J56" s="7"/>
      <c r="K56" s="7"/>
      <c r="L56" s="7"/>
      <c r="M56" s="27">
        <v>3.3</v>
      </c>
      <c r="N56" s="28">
        <v>165</v>
      </c>
      <c r="O56" s="83"/>
      <c r="P56" s="75"/>
      <c r="Q56" s="77"/>
      <c r="R56" s="25" t="s">
        <v>93</v>
      </c>
      <c r="S56" s="13" t="s">
        <v>26</v>
      </c>
      <c r="T56" s="19"/>
      <c r="U56" s="22" t="s">
        <v>823</v>
      </c>
      <c r="V56" s="44"/>
      <c r="W56" s="44"/>
      <c r="X56" s="44"/>
      <c r="Y56" s="44"/>
      <c r="Z56" s="39"/>
      <c r="AA56" s="39"/>
    </row>
    <row r="57" spans="1:27" ht="37.5" customHeight="1">
      <c r="A57" s="132">
        <v>2530</v>
      </c>
      <c r="B57" s="54" t="s">
        <v>92</v>
      </c>
      <c r="C57" s="54" t="s">
        <v>88</v>
      </c>
      <c r="D57" s="54" t="s">
        <v>88</v>
      </c>
      <c r="E57" s="61"/>
      <c r="F57" s="53" t="s">
        <v>467</v>
      </c>
      <c r="G57" s="17" t="s">
        <v>481</v>
      </c>
      <c r="H57" s="17">
        <f t="shared" si="1"/>
        <v>60074</v>
      </c>
      <c r="I57" s="17"/>
      <c r="J57" s="7"/>
      <c r="K57" s="7"/>
      <c r="L57" s="7"/>
      <c r="M57" s="27">
        <v>3.3</v>
      </c>
      <c r="N57" s="28">
        <v>167</v>
      </c>
      <c r="O57" s="83"/>
      <c r="P57" s="75"/>
      <c r="Q57" s="77"/>
      <c r="R57" s="25" t="s">
        <v>93</v>
      </c>
      <c r="S57" s="13" t="s">
        <v>26</v>
      </c>
      <c r="T57" s="19"/>
      <c r="U57" s="22" t="s">
        <v>823</v>
      </c>
      <c r="V57" s="44"/>
      <c r="W57" s="44"/>
      <c r="X57" s="44"/>
      <c r="Y57" s="44"/>
      <c r="Z57" s="39"/>
      <c r="AA57" s="39"/>
    </row>
    <row r="58" ht="16.5" customHeight="1"/>
    <row r="59" spans="6:23" ht="12.75">
      <c r="F59" s="145" t="s">
        <v>466</v>
      </c>
      <c r="G59" s="17">
        <f>MAX(H4:H57)+1</f>
        <v>60078</v>
      </c>
      <c r="H59" s="95"/>
      <c r="V59" s="48">
        <f>SUM(V4:V58)</f>
        <v>3000000</v>
      </c>
      <c r="W59" s="48">
        <f>SUM(W4:W58)</f>
        <v>500000</v>
      </c>
    </row>
    <row r="62" spans="4:7" ht="12.75">
      <c r="D62" s="224" t="s">
        <v>652</v>
      </c>
      <c r="E62" s="225"/>
      <c r="F62" s="225"/>
      <c r="G62" s="226"/>
    </row>
    <row r="64" ht="12.75">
      <c r="D64" s="2"/>
    </row>
    <row r="66" ht="12.75">
      <c r="D66" s="2"/>
    </row>
    <row r="67" ht="12.75">
      <c r="D67" s="2"/>
    </row>
    <row r="68" ht="12.75">
      <c r="D68" s="2"/>
    </row>
    <row r="69" ht="12.75">
      <c r="D69" s="2"/>
    </row>
    <row r="70" ht="12.75">
      <c r="D70" s="2"/>
    </row>
    <row r="71" ht="12.75">
      <c r="D71" s="2"/>
    </row>
    <row r="72" ht="12.75">
      <c r="D72" s="2"/>
    </row>
    <row r="73" ht="12.75">
      <c r="D73" s="2"/>
    </row>
    <row r="74" ht="12.75">
      <c r="D74" s="2"/>
    </row>
  </sheetData>
  <mergeCells count="5">
    <mergeCell ref="B1:Y1"/>
    <mergeCell ref="V2:Y2"/>
    <mergeCell ref="D62:G62"/>
    <mergeCell ref="B14:N14"/>
    <mergeCell ref="B17:N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2"/>
  </sheetPr>
  <dimension ref="A1:AA98"/>
  <sheetViews>
    <sheetView workbookViewId="0" topLeftCell="A1">
      <pane xSplit="14" ySplit="3" topLeftCell="O4" activePane="bottomRight" state="frozen"/>
      <selection pane="topLeft" activeCell="A1" sqref="A1"/>
      <selection pane="topRight" activeCell="O1" sqref="O1"/>
      <selection pane="bottomLeft" activeCell="A4" sqref="A4"/>
      <selection pane="bottomRight" activeCell="B3" sqref="B3"/>
    </sheetView>
  </sheetViews>
  <sheetFormatPr defaultColWidth="9.140625" defaultRowHeight="12.75"/>
  <cols>
    <col min="1" max="1" width="0.5625" style="132"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6.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0.7109375" style="0" customWidth="1"/>
    <col min="21" max="21" width="11.8515625" style="0" customWidth="1"/>
    <col min="22" max="22" width="11.8515625" style="0" hidden="1" customWidth="1"/>
    <col min="23" max="23" width="12.00390625" style="0" hidden="1" customWidth="1"/>
    <col min="24" max="24" width="16.140625" style="0" hidden="1" customWidth="1"/>
    <col min="25" max="25" width="12.00390625" style="0" hidden="1" customWidth="1"/>
    <col min="26" max="27" width="60.7109375" style="0" customWidth="1"/>
  </cols>
  <sheetData>
    <row r="1" spans="2:27" ht="20.25">
      <c r="B1" s="219" t="s">
        <v>495</v>
      </c>
      <c r="C1" s="220"/>
      <c r="D1" s="220"/>
      <c r="E1" s="220"/>
      <c r="F1" s="220"/>
      <c r="G1" s="220"/>
      <c r="H1" s="220"/>
      <c r="I1" s="220"/>
      <c r="J1" s="220"/>
      <c r="K1" s="220"/>
      <c r="L1" s="220"/>
      <c r="M1" s="220"/>
      <c r="N1" s="220"/>
      <c r="O1" s="220"/>
      <c r="P1" s="220"/>
      <c r="Q1" s="220"/>
      <c r="R1" s="220"/>
      <c r="S1" s="220"/>
      <c r="T1" s="220"/>
      <c r="U1" s="220"/>
      <c r="V1" s="220"/>
      <c r="W1" s="220"/>
      <c r="X1" s="220"/>
      <c r="Y1" s="220"/>
      <c r="Z1" s="50"/>
      <c r="AA1" s="50"/>
    </row>
    <row r="2" spans="5:26" ht="12.75">
      <c r="E2" s="1"/>
      <c r="F2" s="1"/>
      <c r="G2" s="1"/>
      <c r="H2" s="1"/>
      <c r="I2" s="1"/>
      <c r="J2" s="1"/>
      <c r="K2" s="1"/>
      <c r="L2" s="1"/>
      <c r="V2" s="221" t="s">
        <v>543</v>
      </c>
      <c r="W2" s="222"/>
      <c r="X2" s="222"/>
      <c r="Y2" s="223"/>
      <c r="Z2" s="49"/>
    </row>
    <row r="3" spans="1:27" ht="37.5" customHeight="1">
      <c r="A3" s="133" t="s">
        <v>658</v>
      </c>
      <c r="B3" s="6" t="s">
        <v>40</v>
      </c>
      <c r="C3" s="6" t="s">
        <v>85</v>
      </c>
      <c r="D3" s="6" t="s">
        <v>252</v>
      </c>
      <c r="E3" s="11" t="s">
        <v>716</v>
      </c>
      <c r="F3" s="4" t="s">
        <v>27</v>
      </c>
      <c r="G3" s="5" t="s">
        <v>715</v>
      </c>
      <c r="H3" s="5"/>
      <c r="I3" s="5" t="s">
        <v>272</v>
      </c>
      <c r="J3" s="5" t="s">
        <v>784</v>
      </c>
      <c r="K3" s="5" t="s">
        <v>785</v>
      </c>
      <c r="L3" s="5" t="s">
        <v>786</v>
      </c>
      <c r="M3" s="14" t="s">
        <v>268</v>
      </c>
      <c r="N3" s="14" t="s">
        <v>269</v>
      </c>
      <c r="O3" s="10" t="s">
        <v>714</v>
      </c>
      <c r="P3" s="10" t="s">
        <v>270</v>
      </c>
      <c r="Q3" s="10" t="s">
        <v>271</v>
      </c>
      <c r="R3" s="10" t="s">
        <v>39</v>
      </c>
      <c r="S3" s="10" t="s">
        <v>52</v>
      </c>
      <c r="T3" s="10" t="s">
        <v>542</v>
      </c>
      <c r="U3" s="10" t="s">
        <v>541</v>
      </c>
      <c r="V3" s="10" t="s">
        <v>2</v>
      </c>
      <c r="W3" s="10" t="s">
        <v>3</v>
      </c>
      <c r="X3" s="10" t="s">
        <v>4</v>
      </c>
      <c r="Y3" s="10" t="s">
        <v>5</v>
      </c>
      <c r="Z3" s="10" t="s">
        <v>863</v>
      </c>
      <c r="AA3" s="10" t="s">
        <v>864</v>
      </c>
    </row>
    <row r="4" spans="1:27" ht="37.5" customHeight="1">
      <c r="A4" s="132">
        <v>20</v>
      </c>
      <c r="B4" s="54" t="s">
        <v>187</v>
      </c>
      <c r="C4" s="54" t="s">
        <v>89</v>
      </c>
      <c r="D4" s="54" t="s">
        <v>89</v>
      </c>
      <c r="E4" s="61"/>
      <c r="F4" s="53" t="s">
        <v>726</v>
      </c>
      <c r="G4" s="17" t="s">
        <v>725</v>
      </c>
      <c r="H4" s="17">
        <f aca="true" t="shared" si="0" ref="H4:H33">IF(ISBLANK(G4),0,IF(G4="New",0,VALUE(LEFT(G4,5))))</f>
        <v>50002</v>
      </c>
      <c r="I4" s="17" t="s">
        <v>273</v>
      </c>
      <c r="J4" s="90" t="s">
        <v>761</v>
      </c>
      <c r="K4" s="90" t="s">
        <v>763</v>
      </c>
      <c r="L4" s="90" t="s">
        <v>279</v>
      </c>
      <c r="M4" s="16" t="s">
        <v>565</v>
      </c>
      <c r="N4" s="67">
        <v>0.01</v>
      </c>
      <c r="O4" s="82"/>
      <c r="P4" s="75">
        <v>1.1</v>
      </c>
      <c r="Q4" s="76">
        <v>2</v>
      </c>
      <c r="R4" s="25">
        <v>23</v>
      </c>
      <c r="S4" s="44">
        <v>-363069</v>
      </c>
      <c r="T4" s="20" t="s">
        <v>50</v>
      </c>
      <c r="U4" s="20" t="s">
        <v>642</v>
      </c>
      <c r="V4" s="44"/>
      <c r="W4" s="44"/>
      <c r="X4" s="44"/>
      <c r="Y4" s="44"/>
      <c r="Z4" s="38" t="s">
        <v>587</v>
      </c>
      <c r="AA4" s="38" t="s">
        <v>660</v>
      </c>
    </row>
    <row r="5" spans="1:27" ht="37.5" customHeight="1">
      <c r="A5" s="132">
        <v>30</v>
      </c>
      <c r="B5" s="54" t="s">
        <v>187</v>
      </c>
      <c r="C5" s="54" t="s">
        <v>89</v>
      </c>
      <c r="D5" s="54" t="s">
        <v>89</v>
      </c>
      <c r="E5" s="61"/>
      <c r="F5" s="55" t="s">
        <v>188</v>
      </c>
      <c r="G5" s="17">
        <v>50003</v>
      </c>
      <c r="H5" s="17">
        <f t="shared" si="0"/>
        <v>50003</v>
      </c>
      <c r="I5" s="17" t="s">
        <v>722</v>
      </c>
      <c r="J5" s="90" t="s">
        <v>761</v>
      </c>
      <c r="K5" s="90" t="s">
        <v>763</v>
      </c>
      <c r="L5" s="90" t="s">
        <v>279</v>
      </c>
      <c r="M5" s="16" t="s">
        <v>565</v>
      </c>
      <c r="N5" s="67">
        <v>0.02</v>
      </c>
      <c r="O5" s="82"/>
      <c r="P5" s="75">
        <v>1.1</v>
      </c>
      <c r="Q5" s="76">
        <v>3</v>
      </c>
      <c r="R5" s="25">
        <v>23</v>
      </c>
      <c r="S5" s="44">
        <v>-277874</v>
      </c>
      <c r="T5" s="20" t="s">
        <v>50</v>
      </c>
      <c r="U5" s="20" t="s">
        <v>642</v>
      </c>
      <c r="V5" s="44"/>
      <c r="W5" s="44"/>
      <c r="X5" s="44"/>
      <c r="Y5" s="44"/>
      <c r="Z5" s="38" t="s">
        <v>588</v>
      </c>
      <c r="AA5" s="38" t="s">
        <v>660</v>
      </c>
    </row>
    <row r="6" spans="1:27" ht="37.5" customHeight="1">
      <c r="A6" s="132">
        <v>200</v>
      </c>
      <c r="B6" s="54" t="s">
        <v>92</v>
      </c>
      <c r="C6" s="54" t="s">
        <v>89</v>
      </c>
      <c r="D6" s="54" t="s">
        <v>89</v>
      </c>
      <c r="E6" s="61"/>
      <c r="F6" s="55" t="s">
        <v>15</v>
      </c>
      <c r="G6" s="17" t="s">
        <v>17</v>
      </c>
      <c r="H6" s="17">
        <f t="shared" si="0"/>
        <v>40090</v>
      </c>
      <c r="I6" s="70" t="s">
        <v>599</v>
      </c>
      <c r="J6" s="90" t="s">
        <v>761</v>
      </c>
      <c r="K6" s="90" t="s">
        <v>783</v>
      </c>
      <c r="L6" s="90" t="s">
        <v>285</v>
      </c>
      <c r="M6" s="16" t="s">
        <v>565</v>
      </c>
      <c r="N6" s="67">
        <v>0.1</v>
      </c>
      <c r="O6" s="82"/>
      <c r="P6" s="75">
        <v>1.1</v>
      </c>
      <c r="Q6" s="77">
        <v>18</v>
      </c>
      <c r="R6" s="26">
        <v>18</v>
      </c>
      <c r="S6" s="44">
        <v>1426448</v>
      </c>
      <c r="T6" s="20" t="s">
        <v>47</v>
      </c>
      <c r="U6" s="22" t="s">
        <v>434</v>
      </c>
      <c r="V6" s="44"/>
      <c r="W6" s="44"/>
      <c r="X6" s="44"/>
      <c r="Y6" s="44"/>
      <c r="Z6" s="38"/>
      <c r="AA6" s="38"/>
    </row>
    <row r="7" spans="1:27" ht="37.5" customHeight="1">
      <c r="A7" s="132">
        <v>210</v>
      </c>
      <c r="B7" s="54" t="s">
        <v>92</v>
      </c>
      <c r="C7" s="54" t="s">
        <v>89</v>
      </c>
      <c r="D7" s="54" t="s">
        <v>89</v>
      </c>
      <c r="E7" s="61"/>
      <c r="F7" s="55" t="s">
        <v>16</v>
      </c>
      <c r="G7" s="17" t="s">
        <v>18</v>
      </c>
      <c r="H7" s="17">
        <f t="shared" si="0"/>
        <v>40090</v>
      </c>
      <c r="I7" s="17" t="s">
        <v>722</v>
      </c>
      <c r="J7" s="90" t="s">
        <v>761</v>
      </c>
      <c r="K7" s="90" t="s">
        <v>783</v>
      </c>
      <c r="L7" s="90" t="s">
        <v>285</v>
      </c>
      <c r="M7" s="16" t="s">
        <v>565</v>
      </c>
      <c r="N7" s="67">
        <v>0.1</v>
      </c>
      <c r="O7" s="82"/>
      <c r="P7" s="75">
        <v>1.1</v>
      </c>
      <c r="Q7" s="77">
        <v>18</v>
      </c>
      <c r="R7" s="26">
        <v>18</v>
      </c>
      <c r="S7" s="44">
        <v>1426448</v>
      </c>
      <c r="T7" s="37" t="s">
        <v>67</v>
      </c>
      <c r="U7" s="22" t="s">
        <v>522</v>
      </c>
      <c r="V7" s="44"/>
      <c r="W7" s="44"/>
      <c r="X7" s="44"/>
      <c r="Y7" s="44"/>
      <c r="Z7" s="38"/>
      <c r="AA7" s="38"/>
    </row>
    <row r="8" spans="1:27" ht="37.5" customHeight="1">
      <c r="A8" s="132">
        <v>220</v>
      </c>
      <c r="B8" s="54" t="s">
        <v>92</v>
      </c>
      <c r="C8" s="54" t="s">
        <v>89</v>
      </c>
      <c r="D8" s="54" t="s">
        <v>89</v>
      </c>
      <c r="E8" s="61"/>
      <c r="F8" s="55" t="s">
        <v>97</v>
      </c>
      <c r="G8" s="17">
        <v>30084</v>
      </c>
      <c r="H8" s="17">
        <f t="shared" si="0"/>
        <v>30084</v>
      </c>
      <c r="I8" s="17" t="s">
        <v>273</v>
      </c>
      <c r="J8" s="90" t="s">
        <v>761</v>
      </c>
      <c r="K8" s="90" t="s">
        <v>771</v>
      </c>
      <c r="L8" s="90" t="s">
        <v>281</v>
      </c>
      <c r="M8" s="16" t="s">
        <v>565</v>
      </c>
      <c r="N8" s="67">
        <v>0.11</v>
      </c>
      <c r="O8" s="82"/>
      <c r="P8" s="75">
        <v>1.1</v>
      </c>
      <c r="Q8" s="77">
        <v>21</v>
      </c>
      <c r="R8" s="26">
        <v>18</v>
      </c>
      <c r="S8" s="44">
        <v>22486</v>
      </c>
      <c r="T8" s="20" t="s">
        <v>50</v>
      </c>
      <c r="U8" s="22" t="s">
        <v>643</v>
      </c>
      <c r="V8" s="44"/>
      <c r="W8" s="44">
        <v>300000</v>
      </c>
      <c r="X8" s="44"/>
      <c r="Y8" s="44"/>
      <c r="Z8" s="40" t="s">
        <v>840</v>
      </c>
      <c r="AA8" s="39" t="s">
        <v>645</v>
      </c>
    </row>
    <row r="9" spans="1:27" ht="37.5" customHeight="1">
      <c r="A9" s="132">
        <v>230</v>
      </c>
      <c r="B9" s="54" t="s">
        <v>92</v>
      </c>
      <c r="C9" s="54" t="s">
        <v>89</v>
      </c>
      <c r="D9" s="54" t="s">
        <v>89</v>
      </c>
      <c r="E9" s="56" t="s">
        <v>182</v>
      </c>
      <c r="F9" s="55" t="s">
        <v>98</v>
      </c>
      <c r="G9" s="17">
        <v>40084</v>
      </c>
      <c r="H9" s="17">
        <f t="shared" si="0"/>
        <v>40084</v>
      </c>
      <c r="I9" s="17" t="s">
        <v>273</v>
      </c>
      <c r="J9" s="90" t="s">
        <v>763</v>
      </c>
      <c r="K9" s="93" t="s">
        <v>771</v>
      </c>
      <c r="L9" s="90" t="s">
        <v>286</v>
      </c>
      <c r="M9" s="16" t="s">
        <v>565</v>
      </c>
      <c r="N9" s="67">
        <v>0.12</v>
      </c>
      <c r="O9" s="82" t="s">
        <v>439</v>
      </c>
      <c r="P9" s="68">
        <v>1</v>
      </c>
      <c r="Q9" s="78">
        <v>0.3</v>
      </c>
      <c r="R9" s="26">
        <v>19</v>
      </c>
      <c r="S9" s="44">
        <v>916617</v>
      </c>
      <c r="T9" s="20" t="s">
        <v>47</v>
      </c>
      <c r="U9" s="22" t="s">
        <v>643</v>
      </c>
      <c r="V9" s="44"/>
      <c r="W9" s="44"/>
      <c r="X9" s="44"/>
      <c r="Y9" s="44"/>
      <c r="Z9" s="38" t="s">
        <v>24</v>
      </c>
      <c r="AA9" s="38" t="s">
        <v>231</v>
      </c>
    </row>
    <row r="10" spans="1:27" ht="37.5" customHeight="1">
      <c r="A10" s="132">
        <v>240</v>
      </c>
      <c r="B10" s="54" t="s">
        <v>92</v>
      </c>
      <c r="C10" s="54" t="s">
        <v>89</v>
      </c>
      <c r="D10" s="54" t="s">
        <v>89</v>
      </c>
      <c r="E10" s="61"/>
      <c r="F10" s="55" t="s">
        <v>99</v>
      </c>
      <c r="G10" s="17">
        <v>40086</v>
      </c>
      <c r="H10" s="17">
        <f t="shared" si="0"/>
        <v>40086</v>
      </c>
      <c r="I10" s="17" t="s">
        <v>273</v>
      </c>
      <c r="J10" s="90" t="s">
        <v>761</v>
      </c>
      <c r="K10" s="90" t="s">
        <v>763</v>
      </c>
      <c r="L10" s="90" t="s">
        <v>282</v>
      </c>
      <c r="M10" s="16" t="s">
        <v>565</v>
      </c>
      <c r="N10" s="67">
        <v>0.13</v>
      </c>
      <c r="O10" s="82"/>
      <c r="P10" s="68">
        <v>1</v>
      </c>
      <c r="Q10" s="78">
        <v>0.39</v>
      </c>
      <c r="R10" s="26">
        <v>17</v>
      </c>
      <c r="S10" s="44">
        <v>-95351</v>
      </c>
      <c r="T10" s="20" t="s">
        <v>47</v>
      </c>
      <c r="U10" s="22" t="s">
        <v>643</v>
      </c>
      <c r="V10" s="44"/>
      <c r="W10" s="44"/>
      <c r="X10" s="44"/>
      <c r="Y10" s="44"/>
      <c r="Z10" s="41" t="s">
        <v>557</v>
      </c>
      <c r="AA10" s="38" t="s">
        <v>266</v>
      </c>
    </row>
    <row r="11" spans="1:27" ht="37.5" customHeight="1">
      <c r="A11" s="132">
        <v>280</v>
      </c>
      <c r="B11" s="54" t="s">
        <v>187</v>
      </c>
      <c r="C11" s="54" t="s">
        <v>89</v>
      </c>
      <c r="D11" s="54" t="s">
        <v>89</v>
      </c>
      <c r="E11" s="61"/>
      <c r="F11" s="55" t="s">
        <v>568</v>
      </c>
      <c r="G11" s="17">
        <v>50005</v>
      </c>
      <c r="H11" s="17">
        <f t="shared" si="0"/>
        <v>50005</v>
      </c>
      <c r="I11" s="17" t="s">
        <v>273</v>
      </c>
      <c r="J11" s="90" t="s">
        <v>761</v>
      </c>
      <c r="K11" s="90" t="s">
        <v>763</v>
      </c>
      <c r="L11" s="90"/>
      <c r="M11" s="16" t="s">
        <v>565</v>
      </c>
      <c r="N11" s="67">
        <v>0.17</v>
      </c>
      <c r="O11" s="82"/>
      <c r="P11" s="75">
        <v>1.1</v>
      </c>
      <c r="Q11" s="77">
        <v>5</v>
      </c>
      <c r="R11" s="25">
        <v>26</v>
      </c>
      <c r="S11" s="45">
        <v>1254693</v>
      </c>
      <c r="T11" s="74" t="s">
        <v>50</v>
      </c>
      <c r="U11" s="22" t="s">
        <v>643</v>
      </c>
      <c r="V11" s="44"/>
      <c r="W11" s="44">
        <v>400000</v>
      </c>
      <c r="X11" s="44"/>
      <c r="Y11" s="44"/>
      <c r="Z11" s="39" t="s">
        <v>563</v>
      </c>
      <c r="AA11" s="39" t="s">
        <v>647</v>
      </c>
    </row>
    <row r="12" spans="1:27" ht="37.5" customHeight="1">
      <c r="A12" s="132">
        <v>400</v>
      </c>
      <c r="B12" s="51" t="s">
        <v>92</v>
      </c>
      <c r="C12" s="51" t="s">
        <v>89</v>
      </c>
      <c r="D12" s="51" t="s">
        <v>89</v>
      </c>
      <c r="E12" s="52"/>
      <c r="F12" s="53" t="s">
        <v>707</v>
      </c>
      <c r="G12" s="17">
        <v>40100</v>
      </c>
      <c r="H12" s="17">
        <f t="shared" si="0"/>
        <v>40100</v>
      </c>
      <c r="I12" s="70" t="s">
        <v>599</v>
      </c>
      <c r="J12" s="90" t="s">
        <v>761</v>
      </c>
      <c r="K12" s="93" t="s">
        <v>763</v>
      </c>
      <c r="L12" s="90" t="s">
        <v>285</v>
      </c>
      <c r="M12" s="16" t="s">
        <v>566</v>
      </c>
      <c r="N12" s="67">
        <v>0.56</v>
      </c>
      <c r="O12" s="82"/>
      <c r="P12" s="68">
        <v>1</v>
      </c>
      <c r="Q12" s="78">
        <v>0.27</v>
      </c>
      <c r="R12" s="10"/>
      <c r="S12" s="44"/>
      <c r="T12" s="20" t="s">
        <v>47</v>
      </c>
      <c r="U12" s="22" t="s">
        <v>643</v>
      </c>
      <c r="V12" s="44"/>
      <c r="W12" s="44"/>
      <c r="X12" s="44"/>
      <c r="Y12" s="44"/>
      <c r="Z12" s="10"/>
      <c r="AA12" s="10"/>
    </row>
    <row r="13" spans="1:27" ht="37.5" customHeight="1">
      <c r="A13" s="132">
        <v>410</v>
      </c>
      <c r="B13" s="51" t="s">
        <v>92</v>
      </c>
      <c r="C13" s="51" t="s">
        <v>89</v>
      </c>
      <c r="D13" s="51" t="s">
        <v>89</v>
      </c>
      <c r="E13" s="52"/>
      <c r="F13" s="53" t="s">
        <v>708</v>
      </c>
      <c r="G13" s="17">
        <v>40113</v>
      </c>
      <c r="H13" s="17">
        <f t="shared" si="0"/>
        <v>40113</v>
      </c>
      <c r="I13" s="70" t="s">
        <v>599</v>
      </c>
      <c r="J13" s="90" t="s">
        <v>761</v>
      </c>
      <c r="K13" s="90" t="s">
        <v>763</v>
      </c>
      <c r="L13" s="90" t="s">
        <v>281</v>
      </c>
      <c r="M13" s="16" t="s">
        <v>566</v>
      </c>
      <c r="N13" s="67">
        <v>0.57</v>
      </c>
      <c r="O13" s="82"/>
      <c r="P13" s="68">
        <v>1</v>
      </c>
      <c r="Q13" s="78">
        <v>0.29</v>
      </c>
      <c r="R13" s="10"/>
      <c r="S13" s="44"/>
      <c r="T13" s="20" t="s">
        <v>47</v>
      </c>
      <c r="U13" s="22" t="s">
        <v>643</v>
      </c>
      <c r="V13" s="44"/>
      <c r="W13" s="44"/>
      <c r="X13" s="44"/>
      <c r="Y13" s="44"/>
      <c r="Z13" s="10"/>
      <c r="AA13" s="10"/>
    </row>
    <row r="14" spans="1:27" ht="37.5" customHeight="1">
      <c r="A14" s="132">
        <v>470</v>
      </c>
      <c r="B14" s="51" t="s">
        <v>92</v>
      </c>
      <c r="C14" s="51" t="s">
        <v>89</v>
      </c>
      <c r="D14" s="51" t="s">
        <v>89</v>
      </c>
      <c r="E14" s="52"/>
      <c r="F14" s="53" t="s">
        <v>720</v>
      </c>
      <c r="G14" s="17">
        <v>40098</v>
      </c>
      <c r="H14" s="17">
        <f t="shared" si="0"/>
        <v>40098</v>
      </c>
      <c r="I14" s="70" t="s">
        <v>599</v>
      </c>
      <c r="J14" s="90" t="s">
        <v>761</v>
      </c>
      <c r="K14" s="93" t="s">
        <v>771</v>
      </c>
      <c r="L14" s="90" t="s">
        <v>282</v>
      </c>
      <c r="M14" s="16" t="s">
        <v>566</v>
      </c>
      <c r="N14" s="67">
        <v>0.62</v>
      </c>
      <c r="O14" s="82"/>
      <c r="P14" s="68">
        <v>1</v>
      </c>
      <c r="Q14" s="78">
        <v>0.4</v>
      </c>
      <c r="R14" s="10"/>
      <c r="S14" s="44"/>
      <c r="T14" s="20" t="s">
        <v>47</v>
      </c>
      <c r="U14" s="22" t="s">
        <v>643</v>
      </c>
      <c r="V14" s="44"/>
      <c r="W14" s="44"/>
      <c r="X14" s="44"/>
      <c r="Y14" s="44"/>
      <c r="Z14" s="10"/>
      <c r="AA14" s="10"/>
    </row>
    <row r="15" spans="1:27" ht="37.5" customHeight="1">
      <c r="A15" s="132">
        <v>520</v>
      </c>
      <c r="B15" s="54" t="s">
        <v>86</v>
      </c>
      <c r="C15" s="54" t="s">
        <v>89</v>
      </c>
      <c r="D15" s="58" t="s">
        <v>89</v>
      </c>
      <c r="E15" s="57" t="s">
        <v>827</v>
      </c>
      <c r="F15" s="55" t="s">
        <v>828</v>
      </c>
      <c r="G15" s="17">
        <v>30105</v>
      </c>
      <c r="H15" s="17">
        <f t="shared" si="0"/>
        <v>30105</v>
      </c>
      <c r="I15" s="17" t="s">
        <v>273</v>
      </c>
      <c r="J15" s="90" t="s">
        <v>761</v>
      </c>
      <c r="K15" s="90" t="s">
        <v>763</v>
      </c>
      <c r="L15" s="90" t="s">
        <v>281</v>
      </c>
      <c r="M15" s="16" t="s">
        <v>566</v>
      </c>
      <c r="N15" s="67">
        <v>0.66</v>
      </c>
      <c r="O15" s="82" t="s">
        <v>798</v>
      </c>
      <c r="P15" s="75">
        <v>1.1</v>
      </c>
      <c r="Q15" s="77">
        <v>7</v>
      </c>
      <c r="R15" s="25"/>
      <c r="S15" s="45"/>
      <c r="T15" s="20" t="s">
        <v>47</v>
      </c>
      <c r="U15" s="22" t="s">
        <v>643</v>
      </c>
      <c r="V15" s="44"/>
      <c r="W15" s="44"/>
      <c r="X15" s="44"/>
      <c r="Y15" s="44"/>
      <c r="Z15" s="40"/>
      <c r="AA15" s="39"/>
    </row>
    <row r="16" spans="1:27" ht="37.5" customHeight="1">
      <c r="A16" s="132">
        <v>530</v>
      </c>
      <c r="B16" s="54" t="s">
        <v>92</v>
      </c>
      <c r="C16" s="54" t="s">
        <v>89</v>
      </c>
      <c r="D16" s="54" t="s">
        <v>89</v>
      </c>
      <c r="E16" s="61"/>
      <c r="F16" s="55" t="s">
        <v>830</v>
      </c>
      <c r="G16" s="17">
        <v>30029</v>
      </c>
      <c r="H16" s="17">
        <f t="shared" si="0"/>
        <v>30029</v>
      </c>
      <c r="I16" s="17" t="s">
        <v>273</v>
      </c>
      <c r="J16" s="90" t="s">
        <v>761</v>
      </c>
      <c r="K16" s="90" t="s">
        <v>763</v>
      </c>
      <c r="L16" s="90" t="s">
        <v>281</v>
      </c>
      <c r="M16" s="16" t="s">
        <v>566</v>
      </c>
      <c r="N16" s="67">
        <v>0.66</v>
      </c>
      <c r="O16" s="82"/>
      <c r="P16" s="75">
        <v>1.1</v>
      </c>
      <c r="Q16" s="77">
        <v>7</v>
      </c>
      <c r="R16" s="25"/>
      <c r="S16" s="45"/>
      <c r="T16" s="23"/>
      <c r="U16" s="22" t="s">
        <v>643</v>
      </c>
      <c r="V16" s="44"/>
      <c r="W16" s="44"/>
      <c r="X16" s="44"/>
      <c r="Y16" s="44"/>
      <c r="Z16" s="40"/>
      <c r="AA16" s="39"/>
    </row>
    <row r="17" spans="1:27" ht="37.5" customHeight="1">
      <c r="A17" s="132">
        <v>540</v>
      </c>
      <c r="B17" s="54" t="s">
        <v>92</v>
      </c>
      <c r="C17" s="54" t="s">
        <v>89</v>
      </c>
      <c r="D17" s="54" t="s">
        <v>89</v>
      </c>
      <c r="E17" s="61"/>
      <c r="F17" s="55" t="s">
        <v>831</v>
      </c>
      <c r="G17" s="17">
        <v>30028</v>
      </c>
      <c r="H17" s="17">
        <f t="shared" si="0"/>
        <v>30028</v>
      </c>
      <c r="I17" s="17" t="s">
        <v>273</v>
      </c>
      <c r="J17" s="90" t="s">
        <v>761</v>
      </c>
      <c r="K17" s="90" t="s">
        <v>763</v>
      </c>
      <c r="L17" s="90" t="s">
        <v>281</v>
      </c>
      <c r="M17" s="16" t="s">
        <v>566</v>
      </c>
      <c r="N17" s="67">
        <v>0.66</v>
      </c>
      <c r="O17" s="82"/>
      <c r="P17" s="75">
        <v>1.1</v>
      </c>
      <c r="Q17" s="77">
        <v>7</v>
      </c>
      <c r="R17" s="25"/>
      <c r="S17" s="45"/>
      <c r="T17" s="23"/>
      <c r="U17" s="22" t="s">
        <v>643</v>
      </c>
      <c r="V17" s="44"/>
      <c r="W17" s="44"/>
      <c r="X17" s="44"/>
      <c r="Y17" s="44"/>
      <c r="Z17" s="40"/>
      <c r="AA17" s="39"/>
    </row>
    <row r="18" spans="1:27" ht="37.5" customHeight="1">
      <c r="A18" s="132">
        <v>550</v>
      </c>
      <c r="B18" s="54" t="s">
        <v>92</v>
      </c>
      <c r="C18" s="54" t="s">
        <v>89</v>
      </c>
      <c r="D18" s="54" t="s">
        <v>89</v>
      </c>
      <c r="E18" s="61"/>
      <c r="F18" s="55" t="s">
        <v>829</v>
      </c>
      <c r="G18" s="17">
        <v>50044</v>
      </c>
      <c r="H18" s="17">
        <f t="shared" si="0"/>
        <v>50044</v>
      </c>
      <c r="I18" s="17" t="s">
        <v>273</v>
      </c>
      <c r="J18" s="90" t="s">
        <v>761</v>
      </c>
      <c r="K18" s="90" t="s">
        <v>763</v>
      </c>
      <c r="L18" s="90" t="s">
        <v>281</v>
      </c>
      <c r="M18" s="16" t="s">
        <v>566</v>
      </c>
      <c r="N18" s="67">
        <v>0.66</v>
      </c>
      <c r="O18" s="188"/>
      <c r="P18" s="75">
        <v>1.1</v>
      </c>
      <c r="Q18" s="77">
        <v>7</v>
      </c>
      <c r="R18" s="25"/>
      <c r="S18" s="45"/>
      <c r="T18" s="23"/>
      <c r="U18" s="22" t="s">
        <v>643</v>
      </c>
      <c r="V18" s="44"/>
      <c r="W18" s="44"/>
      <c r="X18" s="44"/>
      <c r="Y18" s="44"/>
      <c r="Z18" s="40"/>
      <c r="AA18" s="39"/>
    </row>
    <row r="19" spans="1:27" ht="37.5" customHeight="1">
      <c r="A19" s="132">
        <v>570</v>
      </c>
      <c r="B19" s="54" t="s">
        <v>86</v>
      </c>
      <c r="C19" s="54" t="s">
        <v>89</v>
      </c>
      <c r="D19" s="54" t="s">
        <v>89</v>
      </c>
      <c r="E19" s="57" t="s">
        <v>832</v>
      </c>
      <c r="F19" s="55" t="s">
        <v>833</v>
      </c>
      <c r="G19" s="17">
        <v>50008</v>
      </c>
      <c r="H19" s="17">
        <f t="shared" si="0"/>
        <v>50008</v>
      </c>
      <c r="I19" s="70" t="s">
        <v>273</v>
      </c>
      <c r="J19" s="90" t="s">
        <v>761</v>
      </c>
      <c r="K19" s="90" t="s">
        <v>768</v>
      </c>
      <c r="L19" s="90" t="s">
        <v>286</v>
      </c>
      <c r="M19" s="16" t="s">
        <v>566</v>
      </c>
      <c r="N19" s="67">
        <v>0.68</v>
      </c>
      <c r="O19" s="82" t="s">
        <v>442</v>
      </c>
      <c r="P19" s="75">
        <v>1.1</v>
      </c>
      <c r="Q19" s="77">
        <v>11</v>
      </c>
      <c r="R19" s="25"/>
      <c r="S19" s="45"/>
      <c r="T19" s="20" t="s">
        <v>47</v>
      </c>
      <c r="U19" s="22" t="s">
        <v>643</v>
      </c>
      <c r="V19" s="44"/>
      <c r="W19" s="44"/>
      <c r="X19" s="44"/>
      <c r="Y19" s="44"/>
      <c r="Z19" s="40"/>
      <c r="AA19" s="39"/>
    </row>
    <row r="20" spans="1:27" ht="37.5" customHeight="1">
      <c r="A20" s="132">
        <v>580</v>
      </c>
      <c r="B20" s="54" t="s">
        <v>92</v>
      </c>
      <c r="C20" s="54" t="s">
        <v>89</v>
      </c>
      <c r="D20" s="54" t="s">
        <v>89</v>
      </c>
      <c r="E20" s="57" t="s">
        <v>558</v>
      </c>
      <c r="F20" s="55" t="s">
        <v>834</v>
      </c>
      <c r="G20" s="17" t="s">
        <v>835</v>
      </c>
      <c r="H20" s="17">
        <f t="shared" si="0"/>
        <v>30183</v>
      </c>
      <c r="I20" s="17" t="s">
        <v>599</v>
      </c>
      <c r="J20" s="90" t="s">
        <v>761</v>
      </c>
      <c r="K20" s="90" t="s">
        <v>763</v>
      </c>
      <c r="L20" s="90" t="s">
        <v>287</v>
      </c>
      <c r="M20" s="16" t="s">
        <v>566</v>
      </c>
      <c r="N20" s="67">
        <v>0.69</v>
      </c>
      <c r="O20" s="166" t="s">
        <v>443</v>
      </c>
      <c r="P20" s="75">
        <v>1.1</v>
      </c>
      <c r="Q20" s="77">
        <v>12</v>
      </c>
      <c r="R20" s="25"/>
      <c r="S20" s="45"/>
      <c r="T20" s="20" t="s">
        <v>50</v>
      </c>
      <c r="U20" s="22" t="s">
        <v>643</v>
      </c>
      <c r="V20" s="44"/>
      <c r="W20" s="44"/>
      <c r="X20" s="44"/>
      <c r="Y20" s="44"/>
      <c r="Z20" s="40"/>
      <c r="AA20" s="39"/>
    </row>
    <row r="21" spans="1:27" ht="37.5" customHeight="1">
      <c r="A21" s="132">
        <v>590</v>
      </c>
      <c r="B21" s="54" t="s">
        <v>92</v>
      </c>
      <c r="C21" s="54" t="s">
        <v>89</v>
      </c>
      <c r="D21" s="54" t="s">
        <v>89</v>
      </c>
      <c r="E21" s="57"/>
      <c r="F21" s="55" t="s">
        <v>836</v>
      </c>
      <c r="G21" s="17">
        <v>50139</v>
      </c>
      <c r="H21" s="17">
        <f t="shared" si="0"/>
        <v>50139</v>
      </c>
      <c r="I21" s="17" t="s">
        <v>722</v>
      </c>
      <c r="J21" s="90" t="s">
        <v>761</v>
      </c>
      <c r="K21" s="90" t="s">
        <v>763</v>
      </c>
      <c r="L21" s="90" t="s">
        <v>291</v>
      </c>
      <c r="M21" s="16" t="s">
        <v>566</v>
      </c>
      <c r="N21" s="67">
        <v>0.7</v>
      </c>
      <c r="O21" s="82"/>
      <c r="P21" s="75">
        <v>1.1</v>
      </c>
      <c r="Q21" s="75">
        <v>12.5</v>
      </c>
      <c r="R21" s="25"/>
      <c r="S21" s="45"/>
      <c r="T21" s="23"/>
      <c r="U21" s="22" t="s">
        <v>643</v>
      </c>
      <c r="V21" s="44"/>
      <c r="W21" s="44"/>
      <c r="X21" s="44"/>
      <c r="Y21" s="44"/>
      <c r="Z21" s="40"/>
      <c r="AA21" s="39"/>
    </row>
    <row r="22" spans="1:27" ht="37.5" customHeight="1">
      <c r="A22" s="132">
        <v>720</v>
      </c>
      <c r="B22" s="54" t="s">
        <v>92</v>
      </c>
      <c r="C22" s="54" t="s">
        <v>89</v>
      </c>
      <c r="D22" s="54" t="s">
        <v>89</v>
      </c>
      <c r="E22" s="57"/>
      <c r="F22" s="55" t="s">
        <v>19</v>
      </c>
      <c r="G22" s="17">
        <v>50016</v>
      </c>
      <c r="H22" s="17">
        <f t="shared" si="0"/>
        <v>50016</v>
      </c>
      <c r="I22" s="17" t="s">
        <v>706</v>
      </c>
      <c r="J22" s="17"/>
      <c r="K22" s="17"/>
      <c r="L22" s="17" t="s">
        <v>286</v>
      </c>
      <c r="M22" s="16" t="s">
        <v>566</v>
      </c>
      <c r="N22" s="67">
        <v>0.81</v>
      </c>
      <c r="O22" s="82"/>
      <c r="P22" s="75">
        <v>1.1</v>
      </c>
      <c r="Q22" s="77">
        <v>27</v>
      </c>
      <c r="R22" s="25"/>
      <c r="S22" s="45"/>
      <c r="T22" s="20" t="s">
        <v>47</v>
      </c>
      <c r="U22" s="22" t="s">
        <v>644</v>
      </c>
      <c r="V22" s="44"/>
      <c r="W22" s="44"/>
      <c r="X22" s="44"/>
      <c r="Y22" s="44"/>
      <c r="Z22" s="40"/>
      <c r="AA22" s="39"/>
    </row>
    <row r="23" spans="1:27" ht="37.5" customHeight="1">
      <c r="A23" s="132">
        <v>730</v>
      </c>
      <c r="B23" s="54" t="s">
        <v>92</v>
      </c>
      <c r="C23" s="54" t="s">
        <v>89</v>
      </c>
      <c r="D23" s="54" t="s">
        <v>89</v>
      </c>
      <c r="E23" s="57"/>
      <c r="F23" s="55" t="s">
        <v>20</v>
      </c>
      <c r="G23" s="17">
        <v>50021</v>
      </c>
      <c r="H23" s="17">
        <f t="shared" si="0"/>
        <v>50021</v>
      </c>
      <c r="I23" s="17" t="s">
        <v>706</v>
      </c>
      <c r="J23" s="17"/>
      <c r="K23" s="17"/>
      <c r="L23" s="17" t="s">
        <v>286</v>
      </c>
      <c r="M23" s="16" t="s">
        <v>566</v>
      </c>
      <c r="N23" s="67">
        <v>0.82</v>
      </c>
      <c r="O23" s="82"/>
      <c r="P23" s="75">
        <v>1.1</v>
      </c>
      <c r="Q23" s="77">
        <v>30</v>
      </c>
      <c r="R23" s="25"/>
      <c r="S23" s="45"/>
      <c r="T23" s="20" t="s">
        <v>47</v>
      </c>
      <c r="U23" s="22" t="s">
        <v>644</v>
      </c>
      <c r="V23" s="44"/>
      <c r="W23" s="44"/>
      <c r="X23" s="44"/>
      <c r="Y23" s="44"/>
      <c r="Z23" s="40"/>
      <c r="AA23" s="39"/>
    </row>
    <row r="24" spans="1:27" ht="37.5" customHeight="1">
      <c r="A24" s="132">
        <v>830</v>
      </c>
      <c r="B24" s="54" t="s">
        <v>86</v>
      </c>
      <c r="C24" s="54" t="s">
        <v>89</v>
      </c>
      <c r="D24" s="54" t="s">
        <v>89</v>
      </c>
      <c r="E24" s="57" t="s">
        <v>532</v>
      </c>
      <c r="F24" s="55" t="s">
        <v>531</v>
      </c>
      <c r="G24" s="17">
        <v>50131</v>
      </c>
      <c r="H24" s="17">
        <f t="shared" si="0"/>
        <v>50131</v>
      </c>
      <c r="I24" s="17" t="s">
        <v>540</v>
      </c>
      <c r="J24" s="17"/>
      <c r="K24" s="34"/>
      <c r="L24" s="17"/>
      <c r="M24" s="16" t="s">
        <v>566</v>
      </c>
      <c r="N24" s="67">
        <v>0.9</v>
      </c>
      <c r="O24" s="82" t="s">
        <v>445</v>
      </c>
      <c r="P24" s="75">
        <v>1.2</v>
      </c>
      <c r="Q24" s="75">
        <v>35.6</v>
      </c>
      <c r="R24" s="25"/>
      <c r="S24" s="45"/>
      <c r="T24" s="20" t="s">
        <v>50</v>
      </c>
      <c r="U24" s="22" t="s">
        <v>644</v>
      </c>
      <c r="V24" s="44"/>
      <c r="W24" s="44"/>
      <c r="X24" s="44"/>
      <c r="Y24" s="44"/>
      <c r="Z24" s="40"/>
      <c r="AA24" s="39"/>
    </row>
    <row r="25" spans="1:27" ht="37.5" customHeight="1">
      <c r="A25" s="132">
        <v>840</v>
      </c>
      <c r="B25" s="54" t="s">
        <v>92</v>
      </c>
      <c r="C25" s="54" t="s">
        <v>89</v>
      </c>
      <c r="D25" s="54" t="s">
        <v>89</v>
      </c>
      <c r="E25" s="61"/>
      <c r="F25" s="55" t="s">
        <v>538</v>
      </c>
      <c r="G25" s="17">
        <v>50029</v>
      </c>
      <c r="H25" s="17">
        <f t="shared" si="0"/>
        <v>50029</v>
      </c>
      <c r="I25" s="17" t="s">
        <v>540</v>
      </c>
      <c r="J25" s="17"/>
      <c r="K25" s="17"/>
      <c r="L25" s="17"/>
      <c r="M25" s="27" t="s">
        <v>566</v>
      </c>
      <c r="N25" s="67">
        <v>0.91</v>
      </c>
      <c r="O25" s="82"/>
      <c r="P25" s="75">
        <v>1.2</v>
      </c>
      <c r="Q25" s="77">
        <v>38</v>
      </c>
      <c r="R25" s="25"/>
      <c r="S25" s="45"/>
      <c r="T25" s="20" t="s">
        <v>50</v>
      </c>
      <c r="U25" s="22" t="s">
        <v>210</v>
      </c>
      <c r="V25" s="44"/>
      <c r="W25" s="44"/>
      <c r="X25" s="44"/>
      <c r="Y25" s="44"/>
      <c r="Z25" s="40"/>
      <c r="AA25" s="38"/>
    </row>
    <row r="26" spans="1:27" ht="37.5" customHeight="1">
      <c r="A26" s="132">
        <v>850</v>
      </c>
      <c r="B26" s="54" t="s">
        <v>187</v>
      </c>
      <c r="C26" s="139" t="s">
        <v>89</v>
      </c>
      <c r="D26" s="139" t="s">
        <v>89</v>
      </c>
      <c r="E26" s="61"/>
      <c r="F26" s="55" t="s">
        <v>737</v>
      </c>
      <c r="G26" s="17" t="s">
        <v>738</v>
      </c>
      <c r="H26" s="17">
        <f t="shared" si="0"/>
        <v>50001</v>
      </c>
      <c r="I26" s="17" t="s">
        <v>723</v>
      </c>
      <c r="J26" s="90" t="s">
        <v>772</v>
      </c>
      <c r="K26" s="90" t="s">
        <v>781</v>
      </c>
      <c r="L26" s="90" t="s">
        <v>293</v>
      </c>
      <c r="M26" s="27">
        <v>1.1</v>
      </c>
      <c r="N26" s="28">
        <v>1</v>
      </c>
      <c r="O26" s="83"/>
      <c r="P26" s="75">
        <v>1.1</v>
      </c>
      <c r="Q26" s="77">
        <v>1</v>
      </c>
      <c r="R26" s="25">
        <v>27</v>
      </c>
      <c r="S26" s="45">
        <v>-21813</v>
      </c>
      <c r="T26" s="74" t="s">
        <v>47</v>
      </c>
      <c r="U26" s="22" t="s">
        <v>210</v>
      </c>
      <c r="V26" s="44"/>
      <c r="W26" s="44"/>
      <c r="X26" s="44"/>
      <c r="Y26" s="44"/>
      <c r="Z26" s="39" t="s">
        <v>452</v>
      </c>
      <c r="AA26" s="39" t="s">
        <v>453</v>
      </c>
    </row>
    <row r="27" spans="1:27" ht="37.5" customHeight="1">
      <c r="A27" s="132">
        <v>860</v>
      </c>
      <c r="B27" s="54" t="s">
        <v>187</v>
      </c>
      <c r="C27" s="139" t="s">
        <v>89</v>
      </c>
      <c r="D27" s="139" t="s">
        <v>89</v>
      </c>
      <c r="E27" s="61"/>
      <c r="F27" s="55" t="s">
        <v>119</v>
      </c>
      <c r="G27" s="17" t="s">
        <v>506</v>
      </c>
      <c r="H27" s="17">
        <f t="shared" si="0"/>
        <v>50001</v>
      </c>
      <c r="I27" s="17" t="s">
        <v>723</v>
      </c>
      <c r="J27" s="90" t="s">
        <v>772</v>
      </c>
      <c r="K27" s="90" t="s">
        <v>781</v>
      </c>
      <c r="L27" s="90" t="s">
        <v>293</v>
      </c>
      <c r="M27" s="27">
        <v>1.1</v>
      </c>
      <c r="N27" s="28">
        <v>1</v>
      </c>
      <c r="O27" s="83"/>
      <c r="P27" s="75">
        <v>1.1</v>
      </c>
      <c r="Q27" s="77">
        <v>1</v>
      </c>
      <c r="R27" s="25">
        <v>27</v>
      </c>
      <c r="S27" s="45">
        <v>11968</v>
      </c>
      <c r="T27" s="20" t="s">
        <v>47</v>
      </c>
      <c r="U27" s="22" t="s">
        <v>210</v>
      </c>
      <c r="V27" s="44"/>
      <c r="W27" s="44"/>
      <c r="X27" s="44"/>
      <c r="Y27" s="44"/>
      <c r="Z27" s="39"/>
      <c r="AA27" s="39"/>
    </row>
    <row r="28" spans="1:27" ht="37.5" customHeight="1">
      <c r="A28" s="132">
        <v>870</v>
      </c>
      <c r="B28" s="54" t="s">
        <v>187</v>
      </c>
      <c r="C28" s="54" t="s">
        <v>89</v>
      </c>
      <c r="D28" s="54" t="s">
        <v>89</v>
      </c>
      <c r="E28" s="61"/>
      <c r="F28" s="53" t="s">
        <v>640</v>
      </c>
      <c r="G28" s="17" t="s">
        <v>314</v>
      </c>
      <c r="H28" s="17">
        <f t="shared" si="0"/>
        <v>60002</v>
      </c>
      <c r="I28" s="18" t="s">
        <v>540</v>
      </c>
      <c r="J28" s="17"/>
      <c r="K28" s="17"/>
      <c r="L28" s="17"/>
      <c r="M28" s="27">
        <v>1.1</v>
      </c>
      <c r="N28" s="28">
        <v>3</v>
      </c>
      <c r="O28" s="83"/>
      <c r="P28" s="75"/>
      <c r="Q28" s="77"/>
      <c r="R28" s="25">
        <v>23</v>
      </c>
      <c r="S28" s="44">
        <v>-224062</v>
      </c>
      <c r="T28" s="20" t="s">
        <v>50</v>
      </c>
      <c r="U28" s="22" t="s">
        <v>210</v>
      </c>
      <c r="V28" s="44"/>
      <c r="W28" s="44"/>
      <c r="X28" s="44"/>
      <c r="Y28" s="44"/>
      <c r="Z28" s="38" t="s">
        <v>592</v>
      </c>
      <c r="AA28" s="38" t="s">
        <v>660</v>
      </c>
    </row>
    <row r="29" spans="1:27" ht="37.5" customHeight="1">
      <c r="A29" s="132">
        <v>870</v>
      </c>
      <c r="B29" s="54" t="s">
        <v>187</v>
      </c>
      <c r="C29" s="54" t="s">
        <v>89</v>
      </c>
      <c r="D29" s="54" t="s">
        <v>89</v>
      </c>
      <c r="E29" s="61"/>
      <c r="F29" s="53" t="s">
        <v>641</v>
      </c>
      <c r="G29" s="17" t="s">
        <v>315</v>
      </c>
      <c r="H29" s="17">
        <f t="shared" si="0"/>
        <v>60003</v>
      </c>
      <c r="I29" s="18" t="s">
        <v>540</v>
      </c>
      <c r="J29" s="17"/>
      <c r="K29" s="17"/>
      <c r="L29" s="17"/>
      <c r="M29" s="27">
        <v>1.1</v>
      </c>
      <c r="N29" s="28">
        <v>4</v>
      </c>
      <c r="O29" s="83"/>
      <c r="P29" s="75"/>
      <c r="Q29" s="77"/>
      <c r="R29" s="25">
        <v>23</v>
      </c>
      <c r="S29" s="44">
        <v>-500000</v>
      </c>
      <c r="T29" s="20" t="s">
        <v>50</v>
      </c>
      <c r="U29" s="22" t="s">
        <v>210</v>
      </c>
      <c r="V29" s="44"/>
      <c r="W29" s="44"/>
      <c r="X29" s="44"/>
      <c r="Y29" s="44"/>
      <c r="Z29" s="39" t="s">
        <v>155</v>
      </c>
      <c r="AA29" s="38" t="s">
        <v>660</v>
      </c>
    </row>
    <row r="30" spans="1:27" ht="37.5" customHeight="1">
      <c r="A30" s="132">
        <v>940</v>
      </c>
      <c r="B30" s="54" t="s">
        <v>86</v>
      </c>
      <c r="C30" s="54" t="s">
        <v>868</v>
      </c>
      <c r="D30" s="54" t="s">
        <v>89</v>
      </c>
      <c r="E30" s="56" t="s">
        <v>740</v>
      </c>
      <c r="F30" s="38" t="s">
        <v>741</v>
      </c>
      <c r="G30" s="7" t="s">
        <v>303</v>
      </c>
      <c r="H30" s="17">
        <f t="shared" si="0"/>
        <v>0</v>
      </c>
      <c r="I30" s="7" t="s">
        <v>540</v>
      </c>
      <c r="J30" s="17"/>
      <c r="K30" s="17"/>
      <c r="L30" s="17"/>
      <c r="M30" s="27">
        <v>1.1</v>
      </c>
      <c r="N30" s="71">
        <v>9.5</v>
      </c>
      <c r="O30" s="83" t="s">
        <v>800</v>
      </c>
      <c r="P30" s="75"/>
      <c r="Q30" s="77"/>
      <c r="R30" s="8">
        <v>10</v>
      </c>
      <c r="S30" s="65">
        <v>-1000000</v>
      </c>
      <c r="T30" s="31" t="s">
        <v>46</v>
      </c>
      <c r="U30" s="22" t="s">
        <v>196</v>
      </c>
      <c r="V30" s="44"/>
      <c r="W30" s="44"/>
      <c r="X30" s="44"/>
      <c r="Y30" s="44"/>
      <c r="Z30" s="39"/>
      <c r="AA30" s="39"/>
    </row>
    <row r="31" spans="1:27" ht="37.5" customHeight="1">
      <c r="A31" s="132">
        <v>960</v>
      </c>
      <c r="B31" s="54" t="s">
        <v>86</v>
      </c>
      <c r="C31" s="54" t="s">
        <v>89</v>
      </c>
      <c r="D31" s="54" t="s">
        <v>89</v>
      </c>
      <c r="E31" s="56" t="s">
        <v>184</v>
      </c>
      <c r="F31" s="55" t="s">
        <v>583</v>
      </c>
      <c r="G31" s="17">
        <v>50130</v>
      </c>
      <c r="H31" s="17">
        <f t="shared" si="0"/>
        <v>50130</v>
      </c>
      <c r="I31" s="17" t="s">
        <v>273</v>
      </c>
      <c r="J31" s="90" t="s">
        <v>761</v>
      </c>
      <c r="K31" s="93" t="s">
        <v>771</v>
      </c>
      <c r="L31" s="90" t="s">
        <v>281</v>
      </c>
      <c r="M31" s="27">
        <v>1.1</v>
      </c>
      <c r="N31" s="28">
        <v>11</v>
      </c>
      <c r="O31" s="82" t="s">
        <v>445</v>
      </c>
      <c r="P31" s="75">
        <v>1.2</v>
      </c>
      <c r="Q31" s="75">
        <v>35.5</v>
      </c>
      <c r="R31" s="25">
        <v>23</v>
      </c>
      <c r="S31" s="44">
        <v>6400000</v>
      </c>
      <c r="T31" s="20" t="s">
        <v>47</v>
      </c>
      <c r="U31" s="22" t="s">
        <v>196</v>
      </c>
      <c r="V31" s="44"/>
      <c r="W31" s="44"/>
      <c r="X31" s="44"/>
      <c r="Y31" s="44"/>
      <c r="Z31" s="39" t="s">
        <v>718</v>
      </c>
      <c r="AA31" s="39" t="s">
        <v>728</v>
      </c>
    </row>
    <row r="32" spans="1:27" ht="37.5" customHeight="1">
      <c r="A32" s="132">
        <v>990</v>
      </c>
      <c r="B32" s="54" t="s">
        <v>92</v>
      </c>
      <c r="C32" s="54" t="s">
        <v>89</v>
      </c>
      <c r="D32" s="54" t="s">
        <v>89</v>
      </c>
      <c r="E32" s="61"/>
      <c r="F32" s="55" t="s">
        <v>225</v>
      </c>
      <c r="G32" s="17">
        <v>50151</v>
      </c>
      <c r="H32" s="17">
        <f t="shared" si="0"/>
        <v>50151</v>
      </c>
      <c r="I32" s="17" t="s">
        <v>273</v>
      </c>
      <c r="J32" s="90" t="s">
        <v>761</v>
      </c>
      <c r="K32" s="90" t="s">
        <v>763</v>
      </c>
      <c r="L32" s="90" t="s">
        <v>286</v>
      </c>
      <c r="M32" s="27">
        <v>1.1</v>
      </c>
      <c r="N32" s="71">
        <v>13.5</v>
      </c>
      <c r="O32" s="84"/>
      <c r="P32" s="75"/>
      <c r="Q32" s="77"/>
      <c r="R32" s="25">
        <v>25</v>
      </c>
      <c r="S32" s="44">
        <v>-250513</v>
      </c>
      <c r="T32" s="20" t="s">
        <v>50</v>
      </c>
      <c r="U32" s="22" t="s">
        <v>523</v>
      </c>
      <c r="V32" s="44"/>
      <c r="W32" s="44"/>
      <c r="X32" s="44"/>
      <c r="Y32" s="44"/>
      <c r="Z32" s="39" t="s">
        <v>226</v>
      </c>
      <c r="AA32" s="39"/>
    </row>
    <row r="33" spans="1:27" ht="37.5" customHeight="1">
      <c r="A33" s="132">
        <v>1000</v>
      </c>
      <c r="B33" s="54" t="s">
        <v>92</v>
      </c>
      <c r="C33" s="54" t="s">
        <v>89</v>
      </c>
      <c r="D33" s="54" t="s">
        <v>89</v>
      </c>
      <c r="E33" s="61"/>
      <c r="F33" s="89" t="s">
        <v>457</v>
      </c>
      <c r="G33" s="17">
        <v>50134</v>
      </c>
      <c r="H33" s="17">
        <f t="shared" si="0"/>
        <v>50134</v>
      </c>
      <c r="I33" s="17" t="s">
        <v>722</v>
      </c>
      <c r="J33" s="17"/>
      <c r="K33" s="17"/>
      <c r="L33" s="17" t="s">
        <v>286</v>
      </c>
      <c r="M33" s="71">
        <v>1.1</v>
      </c>
      <c r="N33" s="28">
        <v>14</v>
      </c>
      <c r="O33" s="83"/>
      <c r="P33" s="75">
        <v>1.1</v>
      </c>
      <c r="Q33" s="77">
        <v>29</v>
      </c>
      <c r="R33" s="25">
        <v>23</v>
      </c>
      <c r="S33" s="45">
        <v>816755</v>
      </c>
      <c r="T33" s="140" t="s">
        <v>46</v>
      </c>
      <c r="U33" s="22" t="s">
        <v>523</v>
      </c>
      <c r="V33" s="44"/>
      <c r="W33" s="44"/>
      <c r="X33" s="44"/>
      <c r="Y33" s="44"/>
      <c r="Z33" s="39" t="s">
        <v>516</v>
      </c>
      <c r="AA33" s="38" t="s">
        <v>631</v>
      </c>
    </row>
    <row r="34" spans="1:27" ht="18.75" customHeight="1">
      <c r="A34" s="196"/>
      <c r="B34" s="227" t="s">
        <v>521</v>
      </c>
      <c r="C34" s="228"/>
      <c r="D34" s="228"/>
      <c r="E34" s="228"/>
      <c r="F34" s="228"/>
      <c r="G34" s="228"/>
      <c r="H34" s="228"/>
      <c r="I34" s="228"/>
      <c r="J34" s="228"/>
      <c r="K34" s="228"/>
      <c r="L34" s="228"/>
      <c r="M34" s="228"/>
      <c r="N34" s="228"/>
      <c r="O34" s="197"/>
      <c r="P34" s="197"/>
      <c r="Q34" s="197"/>
      <c r="R34" s="198"/>
      <c r="S34" s="198"/>
      <c r="T34" s="198"/>
      <c r="U34" s="198"/>
      <c r="V34" s="198"/>
      <c r="W34" s="198"/>
      <c r="X34" s="198"/>
      <c r="Y34" s="198"/>
      <c r="Z34" s="198"/>
      <c r="AA34" s="198"/>
    </row>
    <row r="35" spans="1:27" ht="37.5" customHeight="1">
      <c r="A35" s="132">
        <v>1005</v>
      </c>
      <c r="B35" s="54" t="s">
        <v>92</v>
      </c>
      <c r="C35" s="54" t="s">
        <v>89</v>
      </c>
      <c r="D35" s="54" t="s">
        <v>89</v>
      </c>
      <c r="E35" s="61"/>
      <c r="F35" s="55" t="s">
        <v>110</v>
      </c>
      <c r="G35" s="17" t="s">
        <v>338</v>
      </c>
      <c r="H35" s="17">
        <f>IF(ISBLANK(G35),0,IF(G35="New",0,VALUE(LEFT(G35,5))))</f>
        <v>50083</v>
      </c>
      <c r="I35" s="18"/>
      <c r="J35" s="17"/>
      <c r="K35" s="17"/>
      <c r="L35" s="17"/>
      <c r="M35" s="27">
        <v>1.1</v>
      </c>
      <c r="N35" s="128">
        <v>14.5</v>
      </c>
      <c r="O35" s="83"/>
      <c r="P35" s="75">
        <v>2.2</v>
      </c>
      <c r="Q35" s="77">
        <v>97</v>
      </c>
      <c r="R35" s="26">
        <v>20</v>
      </c>
      <c r="S35" s="44">
        <v>-732819</v>
      </c>
      <c r="T35" s="37" t="s">
        <v>46</v>
      </c>
      <c r="U35" s="22" t="s">
        <v>198</v>
      </c>
      <c r="V35" s="44"/>
      <c r="W35" s="44"/>
      <c r="X35" s="44"/>
      <c r="Y35" s="44"/>
      <c r="Z35" s="39" t="s">
        <v>719</v>
      </c>
      <c r="AA35" s="39"/>
    </row>
    <row r="36" spans="1:27" ht="37.5" customHeight="1">
      <c r="A36" s="132">
        <v>1040</v>
      </c>
      <c r="B36" s="54" t="s">
        <v>92</v>
      </c>
      <c r="C36" s="54" t="s">
        <v>89</v>
      </c>
      <c r="D36" s="54" t="s">
        <v>89</v>
      </c>
      <c r="E36" s="61"/>
      <c r="F36" s="55" t="s">
        <v>581</v>
      </c>
      <c r="G36" s="17">
        <v>50142</v>
      </c>
      <c r="H36" s="17">
        <f>IF(ISBLANK(G36),0,IF(G36="New",0,VALUE(LEFT(G36,5))))</f>
        <v>50142</v>
      </c>
      <c r="I36" s="17" t="s">
        <v>722</v>
      </c>
      <c r="J36" s="90" t="s">
        <v>761</v>
      </c>
      <c r="K36" s="90" t="s">
        <v>771</v>
      </c>
      <c r="L36" s="90" t="s">
        <v>294</v>
      </c>
      <c r="M36" s="27">
        <v>1.1</v>
      </c>
      <c r="N36" s="28">
        <v>18</v>
      </c>
      <c r="O36" s="83"/>
      <c r="P36" s="75">
        <v>1.1</v>
      </c>
      <c r="Q36" s="69">
        <v>31.99</v>
      </c>
      <c r="R36" s="26">
        <v>24</v>
      </c>
      <c r="S36" s="44">
        <v>879954</v>
      </c>
      <c r="T36" s="20" t="s">
        <v>51</v>
      </c>
      <c r="U36" s="22" t="s">
        <v>242</v>
      </c>
      <c r="V36" s="44"/>
      <c r="W36" s="44">
        <v>200000</v>
      </c>
      <c r="X36" s="44"/>
      <c r="Y36" s="44"/>
      <c r="Z36" s="40" t="s">
        <v>559</v>
      </c>
      <c r="AA36" s="39" t="s">
        <v>267</v>
      </c>
    </row>
    <row r="37" spans="1:27" ht="37.5" customHeight="1">
      <c r="A37" s="132">
        <v>1050</v>
      </c>
      <c r="B37" s="54" t="s">
        <v>92</v>
      </c>
      <c r="C37" s="54" t="s">
        <v>89</v>
      </c>
      <c r="D37" s="54" t="s">
        <v>89</v>
      </c>
      <c r="E37" s="61"/>
      <c r="F37" s="89" t="s">
        <v>849</v>
      </c>
      <c r="G37" s="17">
        <v>50135</v>
      </c>
      <c r="H37" s="17">
        <f>IF(ISBLANK(G37),0,IF(G37="New",0,VALUE(LEFT(G37,5))))</f>
        <v>50135</v>
      </c>
      <c r="I37" s="17" t="s">
        <v>273</v>
      </c>
      <c r="J37" s="90" t="s">
        <v>761</v>
      </c>
      <c r="K37" s="90" t="s">
        <v>763</v>
      </c>
      <c r="L37" s="90" t="s">
        <v>281</v>
      </c>
      <c r="M37" s="27">
        <v>1.1</v>
      </c>
      <c r="N37" s="28">
        <v>19</v>
      </c>
      <c r="O37" s="83"/>
      <c r="P37" s="75">
        <v>1.2</v>
      </c>
      <c r="Q37" s="77">
        <v>41</v>
      </c>
      <c r="R37" s="26">
        <v>16</v>
      </c>
      <c r="S37" s="44">
        <v>1190876</v>
      </c>
      <c r="T37" s="74" t="s">
        <v>50</v>
      </c>
      <c r="U37" s="22" t="s">
        <v>242</v>
      </c>
      <c r="V37" s="44"/>
      <c r="W37" s="44"/>
      <c r="X37" s="44"/>
      <c r="Y37" s="44"/>
      <c r="Z37" s="39" t="s">
        <v>525</v>
      </c>
      <c r="AA37" s="39" t="s">
        <v>727</v>
      </c>
    </row>
    <row r="38" spans="1:27" ht="18.75" customHeight="1">
      <c r="A38" s="199"/>
      <c r="B38" s="229" t="s">
        <v>797</v>
      </c>
      <c r="C38" s="230"/>
      <c r="D38" s="230"/>
      <c r="E38" s="230"/>
      <c r="F38" s="230"/>
      <c r="G38" s="230"/>
      <c r="H38" s="230"/>
      <c r="I38" s="230"/>
      <c r="J38" s="230"/>
      <c r="K38" s="230"/>
      <c r="L38" s="230"/>
      <c r="M38" s="230"/>
      <c r="N38" s="230"/>
      <c r="O38" s="200"/>
      <c r="P38" s="200"/>
      <c r="Q38" s="200"/>
      <c r="R38" s="201"/>
      <c r="S38" s="201"/>
      <c r="T38" s="201"/>
      <c r="U38" s="201"/>
      <c r="V38" s="201"/>
      <c r="W38" s="201"/>
      <c r="X38" s="201"/>
      <c r="Y38" s="201"/>
      <c r="Z38" s="201"/>
      <c r="AA38" s="201"/>
    </row>
    <row r="39" spans="1:27" ht="37.5" customHeight="1">
      <c r="A39" s="132">
        <v>1160</v>
      </c>
      <c r="B39" s="54" t="s">
        <v>92</v>
      </c>
      <c r="C39" s="54" t="s">
        <v>89</v>
      </c>
      <c r="D39" s="58" t="s">
        <v>89</v>
      </c>
      <c r="E39" s="56"/>
      <c r="F39" s="55" t="s">
        <v>859</v>
      </c>
      <c r="G39" s="17" t="s">
        <v>335</v>
      </c>
      <c r="H39" s="17">
        <f aca="true" t="shared" si="1" ref="H39:H81">IF(ISBLANK(G39),0,IF(G39="New",0,VALUE(LEFT(G39,5))))</f>
        <v>50052</v>
      </c>
      <c r="I39" s="17"/>
      <c r="J39" s="17"/>
      <c r="K39" s="17"/>
      <c r="L39" s="17"/>
      <c r="M39" s="71">
        <v>1.1</v>
      </c>
      <c r="N39" s="28">
        <v>30</v>
      </c>
      <c r="O39" s="83"/>
      <c r="P39" s="75">
        <v>1.3</v>
      </c>
      <c r="Q39" s="77">
        <v>64</v>
      </c>
      <c r="R39" s="25">
        <v>18</v>
      </c>
      <c r="S39" s="45">
        <v>329414</v>
      </c>
      <c r="T39" s="37" t="s">
        <v>46</v>
      </c>
      <c r="U39" s="22" t="s">
        <v>274</v>
      </c>
      <c r="V39" s="44">
        <v>200000</v>
      </c>
      <c r="W39" s="44"/>
      <c r="X39" s="44"/>
      <c r="Y39" s="44"/>
      <c r="Z39" s="38" t="s">
        <v>875</v>
      </c>
      <c r="AA39" s="38" t="s">
        <v>231</v>
      </c>
    </row>
    <row r="40" spans="1:27" ht="37.5" customHeight="1">
      <c r="A40" s="132">
        <v>1165</v>
      </c>
      <c r="B40" s="54" t="s">
        <v>92</v>
      </c>
      <c r="C40" s="54" t="s">
        <v>89</v>
      </c>
      <c r="D40" s="54" t="s">
        <v>89</v>
      </c>
      <c r="E40" s="61"/>
      <c r="F40" s="89" t="s">
        <v>455</v>
      </c>
      <c r="G40" s="70" t="s">
        <v>456</v>
      </c>
      <c r="H40" s="17">
        <f t="shared" si="1"/>
        <v>50135</v>
      </c>
      <c r="I40" s="17"/>
      <c r="J40" s="90" t="s">
        <v>761</v>
      </c>
      <c r="K40" s="90" t="s">
        <v>763</v>
      </c>
      <c r="L40" s="90" t="s">
        <v>281</v>
      </c>
      <c r="M40" s="27">
        <v>1.1</v>
      </c>
      <c r="N40" s="128">
        <v>30.5</v>
      </c>
      <c r="O40" s="83"/>
      <c r="P40" s="75">
        <v>1.2</v>
      </c>
      <c r="Q40" s="77">
        <v>41</v>
      </c>
      <c r="R40" s="26">
        <v>16</v>
      </c>
      <c r="S40" s="44">
        <v>1190876</v>
      </c>
      <c r="T40" s="140" t="s">
        <v>46</v>
      </c>
      <c r="U40" s="22" t="s">
        <v>274</v>
      </c>
      <c r="V40" s="44"/>
      <c r="W40" s="44"/>
      <c r="X40" s="44"/>
      <c r="Y40" s="44"/>
      <c r="Z40" s="39" t="s">
        <v>525</v>
      </c>
      <c r="AA40" s="39" t="s">
        <v>727</v>
      </c>
    </row>
    <row r="41" spans="1:27" ht="37.5" customHeight="1">
      <c r="A41" s="132">
        <v>1168</v>
      </c>
      <c r="B41" s="54" t="s">
        <v>92</v>
      </c>
      <c r="C41" s="54" t="s">
        <v>89</v>
      </c>
      <c r="D41" s="54" t="s">
        <v>89</v>
      </c>
      <c r="E41" s="61"/>
      <c r="F41" s="89" t="s">
        <v>458</v>
      </c>
      <c r="G41" s="70" t="s">
        <v>459</v>
      </c>
      <c r="H41" s="17">
        <f t="shared" si="1"/>
        <v>50134</v>
      </c>
      <c r="I41" s="17"/>
      <c r="J41" s="17"/>
      <c r="K41" s="17"/>
      <c r="L41" s="17" t="s">
        <v>286</v>
      </c>
      <c r="M41" s="71">
        <v>1.1</v>
      </c>
      <c r="N41" s="128">
        <v>30.6</v>
      </c>
      <c r="O41" s="83"/>
      <c r="P41" s="75">
        <v>1.1</v>
      </c>
      <c r="Q41" s="77">
        <v>29</v>
      </c>
      <c r="R41" s="25">
        <v>23</v>
      </c>
      <c r="S41" s="45">
        <v>816755</v>
      </c>
      <c r="T41" s="140" t="s">
        <v>46</v>
      </c>
      <c r="U41" s="22" t="s">
        <v>274</v>
      </c>
      <c r="V41" s="44"/>
      <c r="W41" s="44"/>
      <c r="X41" s="44"/>
      <c r="Y41" s="44"/>
      <c r="Z41" s="39" t="s">
        <v>516</v>
      </c>
      <c r="AA41" s="38" t="s">
        <v>631</v>
      </c>
    </row>
    <row r="42" spans="1:27" ht="37.5" customHeight="1">
      <c r="A42" s="132">
        <v>1180</v>
      </c>
      <c r="B42" s="54" t="s">
        <v>92</v>
      </c>
      <c r="C42" s="54" t="s">
        <v>89</v>
      </c>
      <c r="D42" s="54" t="s">
        <v>89</v>
      </c>
      <c r="E42" s="61"/>
      <c r="F42" s="55" t="s">
        <v>107</v>
      </c>
      <c r="G42" s="18" t="s">
        <v>336</v>
      </c>
      <c r="H42" s="17">
        <f t="shared" si="1"/>
        <v>60017</v>
      </c>
      <c r="I42" s="18"/>
      <c r="J42" s="17"/>
      <c r="K42" s="17"/>
      <c r="L42" s="17"/>
      <c r="M42" s="27">
        <v>1.1</v>
      </c>
      <c r="N42" s="28">
        <v>32</v>
      </c>
      <c r="O42" s="83"/>
      <c r="P42" s="75"/>
      <c r="Q42" s="77"/>
      <c r="R42" s="26">
        <v>16</v>
      </c>
      <c r="S42" s="44">
        <v>3744643</v>
      </c>
      <c r="T42" s="20" t="s">
        <v>50</v>
      </c>
      <c r="U42" s="22" t="s">
        <v>821</v>
      </c>
      <c r="V42" s="44"/>
      <c r="W42" s="44"/>
      <c r="X42" s="44"/>
      <c r="Y42" s="44"/>
      <c r="Z42" s="40" t="s">
        <v>23</v>
      </c>
      <c r="AA42" s="39" t="s">
        <v>790</v>
      </c>
    </row>
    <row r="43" spans="1:27" ht="37.5" customHeight="1">
      <c r="A43" s="132">
        <v>1240</v>
      </c>
      <c r="B43" s="54" t="s">
        <v>92</v>
      </c>
      <c r="C43" s="54" t="s">
        <v>89</v>
      </c>
      <c r="D43" s="54" t="s">
        <v>89</v>
      </c>
      <c r="E43" s="61"/>
      <c r="F43" s="55" t="s">
        <v>109</v>
      </c>
      <c r="G43" s="18" t="s">
        <v>337</v>
      </c>
      <c r="H43" s="17">
        <f t="shared" si="1"/>
        <v>60018</v>
      </c>
      <c r="I43" s="18"/>
      <c r="J43" s="17"/>
      <c r="K43" s="17"/>
      <c r="L43" s="17"/>
      <c r="M43" s="27">
        <v>1.1</v>
      </c>
      <c r="N43" s="28">
        <v>34</v>
      </c>
      <c r="O43" s="83"/>
      <c r="P43" s="75"/>
      <c r="Q43" s="77"/>
      <c r="R43" s="26">
        <v>18</v>
      </c>
      <c r="S43" s="44">
        <v>713028</v>
      </c>
      <c r="T43" s="20" t="s">
        <v>50</v>
      </c>
      <c r="U43" s="22" t="s">
        <v>821</v>
      </c>
      <c r="V43" s="44"/>
      <c r="W43" s="44"/>
      <c r="X43" s="44"/>
      <c r="Y43" s="44"/>
      <c r="Z43" s="39" t="s">
        <v>528</v>
      </c>
      <c r="AA43" s="39" t="s">
        <v>483</v>
      </c>
    </row>
    <row r="44" spans="1:27" ht="37.5" customHeight="1">
      <c r="A44" s="132">
        <v>1270</v>
      </c>
      <c r="B44" s="54" t="s">
        <v>92</v>
      </c>
      <c r="C44" s="54" t="s">
        <v>89</v>
      </c>
      <c r="D44" s="54" t="s">
        <v>89</v>
      </c>
      <c r="E44" s="61"/>
      <c r="F44" s="38" t="s">
        <v>112</v>
      </c>
      <c r="G44" s="17" t="s">
        <v>340</v>
      </c>
      <c r="H44" s="17">
        <f t="shared" si="1"/>
        <v>50065</v>
      </c>
      <c r="I44" s="17"/>
      <c r="J44" s="17"/>
      <c r="K44" s="17"/>
      <c r="L44" s="17"/>
      <c r="M44" s="27">
        <v>1.1</v>
      </c>
      <c r="N44" s="28">
        <v>39</v>
      </c>
      <c r="O44" s="83"/>
      <c r="P44" s="75">
        <v>2.1</v>
      </c>
      <c r="Q44" s="77">
        <v>78</v>
      </c>
      <c r="R44" s="26">
        <v>17</v>
      </c>
      <c r="S44" s="44">
        <v>25251</v>
      </c>
      <c r="T44" s="20" t="s">
        <v>50</v>
      </c>
      <c r="U44" s="22" t="s">
        <v>821</v>
      </c>
      <c r="V44" s="44"/>
      <c r="W44" s="44"/>
      <c r="X44" s="44"/>
      <c r="Y44" s="44"/>
      <c r="Z44" s="39" t="s">
        <v>429</v>
      </c>
      <c r="AA44" s="39" t="s">
        <v>484</v>
      </c>
    </row>
    <row r="45" spans="1:27" ht="37.5" customHeight="1">
      <c r="A45" s="132">
        <v>1285</v>
      </c>
      <c r="B45" s="54" t="s">
        <v>92</v>
      </c>
      <c r="C45" s="54" t="s">
        <v>89</v>
      </c>
      <c r="D45" s="58" t="s">
        <v>89</v>
      </c>
      <c r="E45" s="61"/>
      <c r="F45" s="55" t="s">
        <v>113</v>
      </c>
      <c r="G45" s="18">
        <v>30021</v>
      </c>
      <c r="H45" s="17">
        <f t="shared" si="1"/>
        <v>30021</v>
      </c>
      <c r="I45" s="70" t="s">
        <v>599</v>
      </c>
      <c r="J45" s="90" t="s">
        <v>761</v>
      </c>
      <c r="K45" s="90" t="s">
        <v>763</v>
      </c>
      <c r="L45" s="90" t="s">
        <v>286</v>
      </c>
      <c r="M45" s="71">
        <v>1.1</v>
      </c>
      <c r="N45" s="28">
        <v>41</v>
      </c>
      <c r="O45" s="83"/>
      <c r="P45" s="75">
        <v>1.1</v>
      </c>
      <c r="Q45" s="69">
        <v>31.98</v>
      </c>
      <c r="R45" s="26">
        <v>24</v>
      </c>
      <c r="S45" s="44">
        <v>-81691</v>
      </c>
      <c r="T45" s="20" t="s">
        <v>47</v>
      </c>
      <c r="U45" s="22" t="s">
        <v>821</v>
      </c>
      <c r="V45" s="44"/>
      <c r="W45" s="44"/>
      <c r="X45" s="44"/>
      <c r="Y45" s="44"/>
      <c r="Z45" s="39" t="s">
        <v>874</v>
      </c>
      <c r="AA45" s="39" t="s">
        <v>485</v>
      </c>
    </row>
    <row r="46" spans="1:27" ht="37.5" customHeight="1">
      <c r="A46" s="132">
        <v>1350</v>
      </c>
      <c r="B46" s="54" t="s">
        <v>92</v>
      </c>
      <c r="C46" s="54" t="s">
        <v>89</v>
      </c>
      <c r="D46" s="58" t="s">
        <v>89</v>
      </c>
      <c r="E46" s="61"/>
      <c r="F46" s="55" t="s">
        <v>858</v>
      </c>
      <c r="G46" s="18">
        <v>50136</v>
      </c>
      <c r="H46" s="17">
        <f t="shared" si="1"/>
        <v>50136</v>
      </c>
      <c r="I46" s="70" t="s">
        <v>599</v>
      </c>
      <c r="J46" s="90" t="s">
        <v>761</v>
      </c>
      <c r="K46" s="90" t="s">
        <v>783</v>
      </c>
      <c r="L46" s="90" t="s">
        <v>286</v>
      </c>
      <c r="M46" s="27">
        <v>1.1</v>
      </c>
      <c r="N46" s="28">
        <v>49</v>
      </c>
      <c r="O46" s="83"/>
      <c r="P46" s="75">
        <v>1.1</v>
      </c>
      <c r="Q46" s="75">
        <v>31.9</v>
      </c>
      <c r="R46" s="26">
        <v>18</v>
      </c>
      <c r="S46" s="44">
        <v>-160250</v>
      </c>
      <c r="T46" s="20" t="s">
        <v>47</v>
      </c>
      <c r="U46" s="22" t="s">
        <v>213</v>
      </c>
      <c r="V46" s="44"/>
      <c r="W46" s="44"/>
      <c r="X46" s="44"/>
      <c r="Y46" s="44"/>
      <c r="Z46" s="39" t="s">
        <v>431</v>
      </c>
      <c r="AA46" s="39" t="s">
        <v>486</v>
      </c>
    </row>
    <row r="47" spans="1:27" ht="37.5" customHeight="1">
      <c r="A47" s="132">
        <v>1390</v>
      </c>
      <c r="B47" s="54" t="s">
        <v>92</v>
      </c>
      <c r="C47" s="54" t="s">
        <v>89</v>
      </c>
      <c r="D47" s="54" t="s">
        <v>89</v>
      </c>
      <c r="E47" s="61"/>
      <c r="F47" s="55" t="s">
        <v>123</v>
      </c>
      <c r="G47" s="17" t="s">
        <v>343</v>
      </c>
      <c r="H47" s="17">
        <f t="shared" si="1"/>
        <v>50039</v>
      </c>
      <c r="I47" s="17"/>
      <c r="J47" s="17"/>
      <c r="K47" s="17"/>
      <c r="L47" s="17"/>
      <c r="M47" s="27">
        <v>1.1</v>
      </c>
      <c r="N47" s="28">
        <v>53</v>
      </c>
      <c r="O47" s="83"/>
      <c r="P47" s="75">
        <v>1.2</v>
      </c>
      <c r="Q47" s="77">
        <v>49</v>
      </c>
      <c r="R47" s="25">
        <v>16</v>
      </c>
      <c r="S47" s="45">
        <v>1029079</v>
      </c>
      <c r="T47" s="62" t="s">
        <v>50</v>
      </c>
      <c r="U47" s="22" t="s">
        <v>213</v>
      </c>
      <c r="V47" s="44"/>
      <c r="W47" s="44"/>
      <c r="X47" s="44"/>
      <c r="Y47" s="44"/>
      <c r="Z47" s="40" t="s">
        <v>527</v>
      </c>
      <c r="AA47" s="39" t="s">
        <v>491</v>
      </c>
    </row>
    <row r="48" spans="1:27" ht="37.5" customHeight="1">
      <c r="A48" s="132">
        <v>1420</v>
      </c>
      <c r="B48" s="54" t="s">
        <v>86</v>
      </c>
      <c r="C48" s="54" t="s">
        <v>54</v>
      </c>
      <c r="D48" s="54" t="s">
        <v>89</v>
      </c>
      <c r="E48" s="56" t="s">
        <v>301</v>
      </c>
      <c r="F48" s="38" t="s">
        <v>302</v>
      </c>
      <c r="G48" s="7" t="s">
        <v>303</v>
      </c>
      <c r="H48" s="17">
        <f t="shared" si="1"/>
        <v>0</v>
      </c>
      <c r="I48" s="96" t="s">
        <v>539</v>
      </c>
      <c r="J48" s="7"/>
      <c r="K48" s="7"/>
      <c r="L48" s="7"/>
      <c r="M48" s="27">
        <v>1.2</v>
      </c>
      <c r="N48" s="71">
        <v>54.5</v>
      </c>
      <c r="O48" s="83" t="s">
        <v>811</v>
      </c>
      <c r="P48" s="75"/>
      <c r="Q48" s="77"/>
      <c r="R48" s="9">
        <v>15</v>
      </c>
      <c r="S48" s="64">
        <v>41000000</v>
      </c>
      <c r="T48" s="31" t="s">
        <v>51</v>
      </c>
      <c r="U48" s="22" t="s">
        <v>201</v>
      </c>
      <c r="V48" s="44"/>
      <c r="W48" s="44"/>
      <c r="X48" s="44"/>
      <c r="Y48" s="44"/>
      <c r="Z48" s="39"/>
      <c r="AA48" s="39"/>
    </row>
    <row r="49" spans="1:27" ht="37.5" customHeight="1">
      <c r="A49" s="132">
        <v>1450</v>
      </c>
      <c r="B49" s="54" t="s">
        <v>86</v>
      </c>
      <c r="C49" s="54" t="s">
        <v>54</v>
      </c>
      <c r="D49" s="54" t="s">
        <v>89</v>
      </c>
      <c r="E49" s="56" t="s">
        <v>83</v>
      </c>
      <c r="F49" s="38" t="s">
        <v>84</v>
      </c>
      <c r="G49" s="7" t="s">
        <v>347</v>
      </c>
      <c r="H49" s="17">
        <f t="shared" si="1"/>
        <v>60024</v>
      </c>
      <c r="I49" s="7"/>
      <c r="J49" s="7"/>
      <c r="K49" s="7"/>
      <c r="L49" s="7"/>
      <c r="M49" s="27">
        <v>1.2</v>
      </c>
      <c r="N49" s="28">
        <v>57</v>
      </c>
      <c r="O49" s="83" t="s">
        <v>802</v>
      </c>
      <c r="P49" s="75"/>
      <c r="Q49" s="77"/>
      <c r="R49" s="15" t="s">
        <v>207</v>
      </c>
      <c r="S49" s="66" t="s">
        <v>207</v>
      </c>
      <c r="T49" s="31" t="s">
        <v>47</v>
      </c>
      <c r="U49" s="22" t="s">
        <v>201</v>
      </c>
      <c r="V49" s="44"/>
      <c r="W49" s="44"/>
      <c r="X49" s="44"/>
      <c r="Y49" s="44"/>
      <c r="Z49" s="39" t="s">
        <v>232</v>
      </c>
      <c r="AA49" s="39"/>
    </row>
    <row r="50" spans="1:27" ht="37.5" customHeight="1">
      <c r="A50" s="132">
        <v>1490</v>
      </c>
      <c r="B50" s="54" t="s">
        <v>92</v>
      </c>
      <c r="C50" s="54" t="s">
        <v>89</v>
      </c>
      <c r="D50" s="54" t="s">
        <v>89</v>
      </c>
      <c r="E50" s="61"/>
      <c r="F50" s="55" t="s">
        <v>126</v>
      </c>
      <c r="G50" s="18" t="s">
        <v>350</v>
      </c>
      <c r="H50" s="17">
        <f t="shared" si="1"/>
        <v>30073</v>
      </c>
      <c r="I50" s="17"/>
      <c r="J50" s="7"/>
      <c r="K50" s="7"/>
      <c r="L50" s="7"/>
      <c r="M50" s="27">
        <v>1.2</v>
      </c>
      <c r="N50" s="28">
        <v>60</v>
      </c>
      <c r="O50" s="83"/>
      <c r="P50" s="75">
        <v>3.1</v>
      </c>
      <c r="Q50" s="77">
        <v>112</v>
      </c>
      <c r="R50" s="26">
        <v>16</v>
      </c>
      <c r="S50" s="44">
        <v>128370</v>
      </c>
      <c r="T50" s="20" t="s">
        <v>50</v>
      </c>
      <c r="U50" s="22" t="s">
        <v>202</v>
      </c>
      <c r="V50" s="44"/>
      <c r="W50" s="44">
        <v>200000</v>
      </c>
      <c r="X50" s="44"/>
      <c r="Y50" s="44"/>
      <c r="Z50" s="39" t="s">
        <v>430</v>
      </c>
      <c r="AA50" s="39" t="s">
        <v>846</v>
      </c>
    </row>
    <row r="51" spans="1:27" ht="37.5" customHeight="1">
      <c r="A51" s="132">
        <v>1540</v>
      </c>
      <c r="B51" s="54" t="s">
        <v>92</v>
      </c>
      <c r="C51" s="54" t="s">
        <v>89</v>
      </c>
      <c r="D51" s="54" t="s">
        <v>89</v>
      </c>
      <c r="E51" s="61"/>
      <c r="F51" s="53" t="s">
        <v>133</v>
      </c>
      <c r="G51" s="18" t="s">
        <v>357</v>
      </c>
      <c r="H51" s="17">
        <f t="shared" si="1"/>
        <v>50048</v>
      </c>
      <c r="I51" s="17"/>
      <c r="J51" s="7"/>
      <c r="K51" s="7"/>
      <c r="L51" s="7"/>
      <c r="M51" s="27">
        <v>1.2</v>
      </c>
      <c r="N51" s="28">
        <v>67</v>
      </c>
      <c r="O51" s="83"/>
      <c r="P51" s="75">
        <v>1.3</v>
      </c>
      <c r="Q51" s="77">
        <v>59</v>
      </c>
      <c r="R51" s="26">
        <v>16</v>
      </c>
      <c r="S51" s="44">
        <v>157285</v>
      </c>
      <c r="T51" s="20" t="s">
        <v>50</v>
      </c>
      <c r="U51" s="22" t="s">
        <v>203</v>
      </c>
      <c r="V51" s="44"/>
      <c r="W51" s="44"/>
      <c r="X51" s="44"/>
      <c r="Y51" s="44"/>
      <c r="Z51" s="40" t="s">
        <v>865</v>
      </c>
      <c r="AA51" s="39" t="s">
        <v>847</v>
      </c>
    </row>
    <row r="52" spans="1:27" ht="37.5" customHeight="1">
      <c r="A52" s="132">
        <v>1590</v>
      </c>
      <c r="B52" s="54" t="s">
        <v>92</v>
      </c>
      <c r="C52" s="54" t="s">
        <v>89</v>
      </c>
      <c r="D52" s="58" t="s">
        <v>89</v>
      </c>
      <c r="E52" s="56" t="s">
        <v>185</v>
      </c>
      <c r="F52" s="55" t="s">
        <v>136</v>
      </c>
      <c r="G52" s="17" t="s">
        <v>361</v>
      </c>
      <c r="H52" s="17">
        <f t="shared" si="1"/>
        <v>40087</v>
      </c>
      <c r="I52" s="17"/>
      <c r="J52" s="7"/>
      <c r="K52" s="7"/>
      <c r="L52" s="7"/>
      <c r="M52" s="27">
        <v>1.2</v>
      </c>
      <c r="N52" s="28">
        <v>72</v>
      </c>
      <c r="O52" s="83" t="s">
        <v>803</v>
      </c>
      <c r="P52" s="75">
        <v>1.2</v>
      </c>
      <c r="Q52" s="77">
        <v>45</v>
      </c>
      <c r="R52" s="26">
        <v>19</v>
      </c>
      <c r="S52" s="44">
        <v>2699772</v>
      </c>
      <c r="T52" s="22" t="s">
        <v>46</v>
      </c>
      <c r="U52" s="22" t="s">
        <v>204</v>
      </c>
      <c r="V52" s="44"/>
      <c r="W52" s="44"/>
      <c r="X52" s="44"/>
      <c r="Y52" s="44"/>
      <c r="Z52" s="40" t="s">
        <v>526</v>
      </c>
      <c r="AA52" s="39"/>
    </row>
    <row r="53" spans="1:27" ht="37.5" customHeight="1">
      <c r="A53" s="132">
        <v>1620</v>
      </c>
      <c r="B53" s="54" t="s">
        <v>92</v>
      </c>
      <c r="C53" s="54" t="s">
        <v>89</v>
      </c>
      <c r="D53" s="58" t="s">
        <v>89</v>
      </c>
      <c r="E53" s="61"/>
      <c r="F53" s="55" t="s">
        <v>138</v>
      </c>
      <c r="G53" s="18" t="s">
        <v>363</v>
      </c>
      <c r="H53" s="17">
        <f t="shared" si="1"/>
        <v>40091</v>
      </c>
      <c r="I53" s="7"/>
      <c r="J53" s="7"/>
      <c r="K53" s="7"/>
      <c r="L53" s="7"/>
      <c r="M53" s="27">
        <v>1.2</v>
      </c>
      <c r="N53" s="28">
        <v>75</v>
      </c>
      <c r="O53" s="83"/>
      <c r="P53" s="75">
        <v>1.3</v>
      </c>
      <c r="Q53" s="77">
        <v>59</v>
      </c>
      <c r="R53" s="26">
        <v>11</v>
      </c>
      <c r="S53" s="44">
        <v>-313377</v>
      </c>
      <c r="T53" s="20" t="s">
        <v>50</v>
      </c>
      <c r="U53" s="22" t="s">
        <v>204</v>
      </c>
      <c r="V53" s="44"/>
      <c r="W53" s="44"/>
      <c r="X53" s="44"/>
      <c r="Y53" s="44"/>
      <c r="Z53" s="40" t="s">
        <v>866</v>
      </c>
      <c r="AA53" s="39"/>
    </row>
    <row r="54" spans="1:27" ht="37.5" customHeight="1">
      <c r="A54" s="132">
        <v>1660</v>
      </c>
      <c r="B54" s="54" t="s">
        <v>92</v>
      </c>
      <c r="C54" s="54" t="s">
        <v>89</v>
      </c>
      <c r="D54" s="54" t="s">
        <v>89</v>
      </c>
      <c r="E54" s="61"/>
      <c r="F54" s="53" t="s">
        <v>140</v>
      </c>
      <c r="G54" s="17" t="s">
        <v>365</v>
      </c>
      <c r="H54" s="17">
        <f t="shared" si="1"/>
        <v>40085</v>
      </c>
      <c r="I54" s="17"/>
      <c r="J54" s="7"/>
      <c r="K54" s="7"/>
      <c r="L54" s="7"/>
      <c r="M54" s="27">
        <v>1.2</v>
      </c>
      <c r="N54" s="28">
        <v>79</v>
      </c>
      <c r="O54" s="83"/>
      <c r="P54" s="75">
        <v>2.1</v>
      </c>
      <c r="Q54" s="77">
        <v>77</v>
      </c>
      <c r="R54" s="26">
        <v>20</v>
      </c>
      <c r="S54" s="44">
        <v>-593125</v>
      </c>
      <c r="T54" s="22" t="s">
        <v>46</v>
      </c>
      <c r="U54" s="22" t="s">
        <v>205</v>
      </c>
      <c r="V54" s="44"/>
      <c r="W54" s="44"/>
      <c r="X54" s="44"/>
      <c r="Y54" s="44"/>
      <c r="Z54" s="39" t="s">
        <v>717</v>
      </c>
      <c r="AA54" s="39"/>
    </row>
    <row r="55" spans="1:27" ht="37.5" customHeight="1">
      <c r="A55" s="132">
        <v>1670</v>
      </c>
      <c r="B55" s="54" t="s">
        <v>86</v>
      </c>
      <c r="C55" s="54" t="s">
        <v>89</v>
      </c>
      <c r="D55" s="54" t="s">
        <v>89</v>
      </c>
      <c r="E55" s="56" t="s">
        <v>307</v>
      </c>
      <c r="F55" s="55" t="s">
        <v>308</v>
      </c>
      <c r="G55" s="17" t="s">
        <v>303</v>
      </c>
      <c r="H55" s="17">
        <f t="shared" si="1"/>
        <v>0</v>
      </c>
      <c r="I55" s="17"/>
      <c r="J55" s="7"/>
      <c r="K55" s="7"/>
      <c r="L55" s="7"/>
      <c r="M55" s="27">
        <v>1.2</v>
      </c>
      <c r="N55" s="71">
        <v>79.5</v>
      </c>
      <c r="O55" s="83" t="s">
        <v>306</v>
      </c>
      <c r="P55" s="75"/>
      <c r="Q55" s="77"/>
      <c r="R55" s="26">
        <v>12</v>
      </c>
      <c r="S55" s="44">
        <v>-360000</v>
      </c>
      <c r="T55" s="20" t="s">
        <v>50</v>
      </c>
      <c r="U55" s="22" t="s">
        <v>205</v>
      </c>
      <c r="V55" s="44"/>
      <c r="W55" s="44"/>
      <c r="X55" s="44"/>
      <c r="Y55" s="44"/>
      <c r="Z55" s="39"/>
      <c r="AA55" s="39"/>
    </row>
    <row r="56" spans="1:27" ht="37.5" customHeight="1">
      <c r="A56" s="132">
        <v>1690</v>
      </c>
      <c r="B56" s="54" t="s">
        <v>92</v>
      </c>
      <c r="C56" s="54" t="s">
        <v>89</v>
      </c>
      <c r="D56" s="54" t="s">
        <v>89</v>
      </c>
      <c r="E56" s="61"/>
      <c r="F56" s="53" t="s">
        <v>142</v>
      </c>
      <c r="G56" s="18" t="s">
        <v>367</v>
      </c>
      <c r="H56" s="17">
        <f t="shared" si="1"/>
        <v>50071</v>
      </c>
      <c r="I56" s="17"/>
      <c r="J56" s="7"/>
      <c r="K56" s="7"/>
      <c r="L56" s="7"/>
      <c r="M56" s="27">
        <v>1.2</v>
      </c>
      <c r="N56" s="28">
        <v>81</v>
      </c>
      <c r="O56" s="83"/>
      <c r="P56" s="75">
        <v>2.1</v>
      </c>
      <c r="Q56" s="77">
        <v>84</v>
      </c>
      <c r="R56" s="26">
        <v>21</v>
      </c>
      <c r="S56" s="44">
        <v>-77675</v>
      </c>
      <c r="T56" s="20" t="s">
        <v>47</v>
      </c>
      <c r="U56" s="22" t="s">
        <v>205</v>
      </c>
      <c r="V56" s="44"/>
      <c r="W56" s="44"/>
      <c r="X56" s="44"/>
      <c r="Y56" s="44"/>
      <c r="Z56" s="39"/>
      <c r="AA56" s="39"/>
    </row>
    <row r="57" spans="1:27" ht="37.5" customHeight="1">
      <c r="A57" s="132">
        <v>1770</v>
      </c>
      <c r="B57" s="54" t="s">
        <v>92</v>
      </c>
      <c r="C57" s="54" t="s">
        <v>89</v>
      </c>
      <c r="D57" s="54" t="s">
        <v>89</v>
      </c>
      <c r="E57" s="61"/>
      <c r="F57" s="53" t="s">
        <v>146</v>
      </c>
      <c r="G57" s="18" t="s">
        <v>374</v>
      </c>
      <c r="H57" s="17">
        <f t="shared" si="1"/>
        <v>30056</v>
      </c>
      <c r="I57" s="17"/>
      <c r="J57" s="7"/>
      <c r="K57" s="177"/>
      <c r="L57" s="7"/>
      <c r="M57" s="27">
        <v>1.3</v>
      </c>
      <c r="N57" s="28">
        <v>90</v>
      </c>
      <c r="O57" s="83"/>
      <c r="P57" s="75">
        <v>3.1</v>
      </c>
      <c r="Q57" s="77">
        <v>113</v>
      </c>
      <c r="R57" s="26">
        <v>14</v>
      </c>
      <c r="S57" s="44">
        <v>93757</v>
      </c>
      <c r="T57" s="20" t="s">
        <v>50</v>
      </c>
      <c r="U57" s="22" t="s">
        <v>206</v>
      </c>
      <c r="V57" s="44"/>
      <c r="W57" s="44">
        <v>200000</v>
      </c>
      <c r="X57" s="44"/>
      <c r="Y57" s="44"/>
      <c r="Z57" s="39" t="s">
        <v>556</v>
      </c>
      <c r="AA57" s="39"/>
    </row>
    <row r="58" spans="1:27" ht="37.5" customHeight="1">
      <c r="A58" s="132">
        <v>1800</v>
      </c>
      <c r="B58" s="54" t="s">
        <v>92</v>
      </c>
      <c r="C58" s="54" t="s">
        <v>89</v>
      </c>
      <c r="D58" s="54" t="s">
        <v>89</v>
      </c>
      <c r="E58" s="61"/>
      <c r="F58" s="53" t="s">
        <v>149</v>
      </c>
      <c r="G58" s="18" t="s">
        <v>377</v>
      </c>
      <c r="H58" s="17">
        <f t="shared" si="1"/>
        <v>50056</v>
      </c>
      <c r="I58" s="17"/>
      <c r="J58" s="7"/>
      <c r="K58" s="7"/>
      <c r="L58" s="7"/>
      <c r="M58" s="27">
        <v>1.3</v>
      </c>
      <c r="N58" s="28">
        <v>93</v>
      </c>
      <c r="O58" s="83"/>
      <c r="P58" s="75">
        <v>1.3</v>
      </c>
      <c r="Q58" s="77">
        <v>68</v>
      </c>
      <c r="R58" s="26">
        <v>11</v>
      </c>
      <c r="S58" s="44">
        <v>-836494</v>
      </c>
      <c r="T58" s="37" t="s">
        <v>46</v>
      </c>
      <c r="U58" s="22" t="s">
        <v>206</v>
      </c>
      <c r="V58" s="44"/>
      <c r="W58" s="44"/>
      <c r="X58" s="44"/>
      <c r="Y58" s="44"/>
      <c r="Z58" s="39" t="s">
        <v>711</v>
      </c>
      <c r="AA58" s="39"/>
    </row>
    <row r="59" spans="1:27" ht="37.5" customHeight="1">
      <c r="A59" s="132">
        <v>1870</v>
      </c>
      <c r="B59" s="54" t="s">
        <v>92</v>
      </c>
      <c r="C59" s="54" t="s">
        <v>89</v>
      </c>
      <c r="D59" s="54" t="s">
        <v>89</v>
      </c>
      <c r="E59" s="61"/>
      <c r="F59" s="55" t="s">
        <v>612</v>
      </c>
      <c r="G59" s="17">
        <v>50050</v>
      </c>
      <c r="H59" s="17">
        <f t="shared" si="1"/>
        <v>50050</v>
      </c>
      <c r="I59" s="17" t="s">
        <v>273</v>
      </c>
      <c r="J59" s="90" t="s">
        <v>761</v>
      </c>
      <c r="K59" s="90" t="s">
        <v>771</v>
      </c>
      <c r="L59" s="90" t="s">
        <v>286</v>
      </c>
      <c r="M59" s="27">
        <v>1.3</v>
      </c>
      <c r="N59" s="28">
        <v>101</v>
      </c>
      <c r="O59" s="83"/>
      <c r="P59" s="75">
        <v>1.1</v>
      </c>
      <c r="Q59" s="69">
        <v>31.95</v>
      </c>
      <c r="R59" s="25">
        <v>19</v>
      </c>
      <c r="S59" s="44">
        <v>-85403</v>
      </c>
      <c r="T59" s="20" t="s">
        <v>47</v>
      </c>
      <c r="U59" s="22" t="s">
        <v>822</v>
      </c>
      <c r="V59" s="44"/>
      <c r="W59" s="44"/>
      <c r="X59" s="44"/>
      <c r="Y59" s="44"/>
      <c r="Z59" s="39" t="s">
        <v>712</v>
      </c>
      <c r="AA59" s="39" t="s">
        <v>550</v>
      </c>
    </row>
    <row r="60" spans="1:27" ht="37.5" customHeight="1">
      <c r="A60" s="132">
        <v>1890</v>
      </c>
      <c r="B60" s="54" t="s">
        <v>92</v>
      </c>
      <c r="C60" s="54" t="s">
        <v>89</v>
      </c>
      <c r="D60" s="58" t="s">
        <v>89</v>
      </c>
      <c r="E60" s="61"/>
      <c r="F60" s="55" t="s">
        <v>614</v>
      </c>
      <c r="G60" s="17" t="s">
        <v>384</v>
      </c>
      <c r="H60" s="17">
        <f t="shared" si="1"/>
        <v>50051</v>
      </c>
      <c r="I60" s="18"/>
      <c r="J60" s="7"/>
      <c r="K60" s="7"/>
      <c r="L60" s="7"/>
      <c r="M60" s="27">
        <v>1.3</v>
      </c>
      <c r="N60" s="28">
        <v>103</v>
      </c>
      <c r="O60" s="83"/>
      <c r="P60" s="75">
        <v>1.3</v>
      </c>
      <c r="Q60" s="77">
        <v>62</v>
      </c>
      <c r="R60" s="25">
        <v>12</v>
      </c>
      <c r="S60" s="44">
        <v>-764944</v>
      </c>
      <c r="T60" s="22" t="s">
        <v>46</v>
      </c>
      <c r="U60" s="22" t="s">
        <v>822</v>
      </c>
      <c r="V60" s="44"/>
      <c r="W60" s="44"/>
      <c r="X60" s="44"/>
      <c r="Y60" s="44"/>
      <c r="Z60" s="40" t="s">
        <v>873</v>
      </c>
      <c r="AA60" s="39"/>
    </row>
    <row r="61" spans="1:27" ht="25.5" customHeight="1">
      <c r="A61" s="132">
        <v>1900</v>
      </c>
      <c r="B61" s="54" t="s">
        <v>92</v>
      </c>
      <c r="C61" s="54" t="s">
        <v>89</v>
      </c>
      <c r="D61" s="58" t="s">
        <v>89</v>
      </c>
      <c r="E61" s="61"/>
      <c r="F61" s="55" t="s">
        <v>615</v>
      </c>
      <c r="G61" s="17" t="s">
        <v>385</v>
      </c>
      <c r="H61" s="17">
        <f t="shared" si="1"/>
        <v>60049</v>
      </c>
      <c r="I61" s="17"/>
      <c r="J61" s="7"/>
      <c r="K61" s="7"/>
      <c r="L61" s="7"/>
      <c r="M61" s="27">
        <v>1.3</v>
      </c>
      <c r="N61" s="28">
        <v>104</v>
      </c>
      <c r="O61" s="83"/>
      <c r="P61" s="75"/>
      <c r="Q61" s="77"/>
      <c r="R61" s="25">
        <v>16</v>
      </c>
      <c r="S61" s="45">
        <v>-146594</v>
      </c>
      <c r="T61" s="62" t="s">
        <v>50</v>
      </c>
      <c r="U61" s="22" t="s">
        <v>822</v>
      </c>
      <c r="V61" s="44"/>
      <c r="W61" s="44"/>
      <c r="X61" s="44"/>
      <c r="Y61" s="44"/>
      <c r="Z61" s="39" t="s">
        <v>432</v>
      </c>
      <c r="AA61" s="39"/>
    </row>
    <row r="62" spans="1:27" ht="25.5" customHeight="1">
      <c r="A62" s="132">
        <v>1920</v>
      </c>
      <c r="B62" s="54" t="s">
        <v>86</v>
      </c>
      <c r="C62" s="54" t="s">
        <v>54</v>
      </c>
      <c r="D62" s="54" t="s">
        <v>89</v>
      </c>
      <c r="E62" s="56" t="s">
        <v>73</v>
      </c>
      <c r="F62" s="38" t="s">
        <v>753</v>
      </c>
      <c r="G62" s="7" t="s">
        <v>387</v>
      </c>
      <c r="H62" s="17">
        <f t="shared" si="1"/>
        <v>30032</v>
      </c>
      <c r="I62" s="7"/>
      <c r="J62" s="7"/>
      <c r="K62" s="7"/>
      <c r="L62" s="7"/>
      <c r="M62" s="27">
        <v>2.1</v>
      </c>
      <c r="N62" s="28">
        <v>106</v>
      </c>
      <c r="O62" s="189" t="s">
        <v>804</v>
      </c>
      <c r="P62" s="75">
        <v>2.1</v>
      </c>
      <c r="Q62" s="77">
        <v>71</v>
      </c>
      <c r="R62" s="8">
        <v>14</v>
      </c>
      <c r="S62" s="64">
        <v>-1100000</v>
      </c>
      <c r="T62" s="31" t="s">
        <v>51</v>
      </c>
      <c r="U62" s="22" t="s">
        <v>822</v>
      </c>
      <c r="V62" s="44"/>
      <c r="W62" s="44"/>
      <c r="X62" s="44"/>
      <c r="Y62" s="44"/>
      <c r="Z62" s="39" t="s">
        <v>752</v>
      </c>
      <c r="AA62" s="39"/>
    </row>
    <row r="63" spans="1:27" ht="37.5" customHeight="1">
      <c r="A63" s="132">
        <v>1930</v>
      </c>
      <c r="B63" s="54" t="s">
        <v>86</v>
      </c>
      <c r="C63" s="54" t="s">
        <v>54</v>
      </c>
      <c r="D63" s="58" t="s">
        <v>89</v>
      </c>
      <c r="E63" s="56" t="s">
        <v>482</v>
      </c>
      <c r="F63" s="38" t="s">
        <v>739</v>
      </c>
      <c r="G63" s="7" t="s">
        <v>303</v>
      </c>
      <c r="H63" s="17">
        <f t="shared" si="1"/>
        <v>0</v>
      </c>
      <c r="I63" s="7"/>
      <c r="J63" s="7"/>
      <c r="K63" s="7"/>
      <c r="L63" s="7"/>
      <c r="M63" s="27">
        <v>2.1</v>
      </c>
      <c r="N63" s="71">
        <v>106.5</v>
      </c>
      <c r="O63" s="147" t="s">
        <v>805</v>
      </c>
      <c r="P63" s="75"/>
      <c r="Q63" s="77"/>
      <c r="R63" s="8">
        <v>11</v>
      </c>
      <c r="S63" s="64">
        <v>-50000</v>
      </c>
      <c r="T63" s="20" t="s">
        <v>47</v>
      </c>
      <c r="U63" s="22" t="s">
        <v>822</v>
      </c>
      <c r="V63" s="44"/>
      <c r="W63" s="44"/>
      <c r="X63" s="44"/>
      <c r="Y63" s="44"/>
      <c r="Z63" s="39"/>
      <c r="AA63" s="39"/>
    </row>
    <row r="64" spans="1:27" ht="37.5" customHeight="1">
      <c r="A64" s="132">
        <v>1960</v>
      </c>
      <c r="B64" s="54" t="s">
        <v>92</v>
      </c>
      <c r="C64" s="54" t="s">
        <v>89</v>
      </c>
      <c r="D64" s="58" t="s">
        <v>89</v>
      </c>
      <c r="E64" s="61"/>
      <c r="F64" s="53" t="s">
        <v>618</v>
      </c>
      <c r="G64" s="18" t="s">
        <v>390</v>
      </c>
      <c r="H64" s="17">
        <f t="shared" si="1"/>
        <v>50093</v>
      </c>
      <c r="I64" s="17"/>
      <c r="J64" s="7"/>
      <c r="K64" s="7"/>
      <c r="L64" s="7"/>
      <c r="M64" s="27">
        <v>2.1</v>
      </c>
      <c r="N64" s="28">
        <v>109</v>
      </c>
      <c r="O64" s="83"/>
      <c r="P64" s="75">
        <v>3.1</v>
      </c>
      <c r="Q64" s="77">
        <v>115</v>
      </c>
      <c r="R64" s="26">
        <v>20</v>
      </c>
      <c r="S64" s="44">
        <v>-52650</v>
      </c>
      <c r="T64" s="20" t="s">
        <v>50</v>
      </c>
      <c r="U64" s="22" t="s">
        <v>822</v>
      </c>
      <c r="V64" s="44"/>
      <c r="W64" s="44"/>
      <c r="X64" s="44"/>
      <c r="Y64" s="44"/>
      <c r="Z64" s="39" t="s">
        <v>713</v>
      </c>
      <c r="AA64" s="39"/>
    </row>
    <row r="65" spans="1:27" ht="25.5" customHeight="1">
      <c r="A65" s="132">
        <v>2100</v>
      </c>
      <c r="B65" s="54" t="s">
        <v>86</v>
      </c>
      <c r="C65" s="54" t="s">
        <v>54</v>
      </c>
      <c r="D65" s="54" t="s">
        <v>89</v>
      </c>
      <c r="E65" s="56" t="s">
        <v>62</v>
      </c>
      <c r="F65" s="39" t="s">
        <v>755</v>
      </c>
      <c r="G65" s="7" t="s">
        <v>405</v>
      </c>
      <c r="H65" s="17">
        <f t="shared" si="1"/>
        <v>20126</v>
      </c>
      <c r="I65" s="7"/>
      <c r="J65" s="7"/>
      <c r="K65" s="7"/>
      <c r="L65" s="7"/>
      <c r="M65" s="27">
        <v>2.2</v>
      </c>
      <c r="N65" s="28">
        <v>124</v>
      </c>
      <c r="O65" s="82" t="s">
        <v>436</v>
      </c>
      <c r="P65" s="75">
        <v>2.3</v>
      </c>
      <c r="Q65" s="77">
        <v>103</v>
      </c>
      <c r="R65" s="8">
        <v>17</v>
      </c>
      <c r="S65" s="64">
        <v>-50000</v>
      </c>
      <c r="T65" s="31" t="s">
        <v>47</v>
      </c>
      <c r="U65" s="22" t="s">
        <v>823</v>
      </c>
      <c r="V65" s="44"/>
      <c r="W65" s="44"/>
      <c r="X65" s="44"/>
      <c r="Y65" s="44"/>
      <c r="Z65" s="39" t="s">
        <v>754</v>
      </c>
      <c r="AA65" s="39"/>
    </row>
    <row r="66" spans="1:27" ht="25.5" customHeight="1">
      <c r="A66" s="132">
        <v>2110</v>
      </c>
      <c r="B66" s="54" t="s">
        <v>86</v>
      </c>
      <c r="C66" s="54" t="s">
        <v>54</v>
      </c>
      <c r="D66" s="54" t="s">
        <v>89</v>
      </c>
      <c r="E66" s="56" t="s">
        <v>63</v>
      </c>
      <c r="F66" s="39" t="s">
        <v>498</v>
      </c>
      <c r="G66" s="7" t="s">
        <v>405</v>
      </c>
      <c r="H66" s="17">
        <f t="shared" si="1"/>
        <v>20126</v>
      </c>
      <c r="I66" s="7"/>
      <c r="J66" s="7"/>
      <c r="K66" s="7"/>
      <c r="L66" s="7"/>
      <c r="M66" s="27">
        <v>2.2</v>
      </c>
      <c r="N66" s="28">
        <v>125</v>
      </c>
      <c r="O66" s="82" t="s">
        <v>436</v>
      </c>
      <c r="P66" s="75">
        <v>2.3</v>
      </c>
      <c r="Q66" s="77">
        <v>103</v>
      </c>
      <c r="R66" s="8">
        <v>17</v>
      </c>
      <c r="S66" s="64">
        <v>-50000</v>
      </c>
      <c r="T66" s="31" t="s">
        <v>47</v>
      </c>
      <c r="U66" s="22" t="s">
        <v>823</v>
      </c>
      <c r="V66" s="44"/>
      <c r="W66" s="44"/>
      <c r="X66" s="44"/>
      <c r="Y66" s="44"/>
      <c r="Z66" s="39" t="s">
        <v>497</v>
      </c>
      <c r="AA66" s="39"/>
    </row>
    <row r="67" spans="1:27" ht="25.5" customHeight="1">
      <c r="A67" s="132">
        <v>2130</v>
      </c>
      <c r="B67" s="54" t="s">
        <v>92</v>
      </c>
      <c r="C67" s="54" t="s">
        <v>89</v>
      </c>
      <c r="D67" s="54" t="s">
        <v>89</v>
      </c>
      <c r="E67" s="61"/>
      <c r="F67" s="53" t="s">
        <v>157</v>
      </c>
      <c r="G67" s="18" t="s">
        <v>407</v>
      </c>
      <c r="H67" s="17">
        <f t="shared" si="1"/>
        <v>40082</v>
      </c>
      <c r="I67" s="17"/>
      <c r="J67" s="7"/>
      <c r="K67" s="7"/>
      <c r="L67" s="7"/>
      <c r="M67" s="27">
        <v>2.2</v>
      </c>
      <c r="N67" s="28">
        <v>127</v>
      </c>
      <c r="O67" s="83"/>
      <c r="P67" s="75">
        <v>2.2</v>
      </c>
      <c r="Q67" s="77">
        <v>96</v>
      </c>
      <c r="R67" s="26">
        <v>11</v>
      </c>
      <c r="S67" s="44">
        <v>8716</v>
      </c>
      <c r="T67" s="20" t="s">
        <v>47</v>
      </c>
      <c r="U67" s="22" t="s">
        <v>823</v>
      </c>
      <c r="V67" s="44"/>
      <c r="W67" s="44"/>
      <c r="X67" s="44"/>
      <c r="Y67" s="44"/>
      <c r="Z67" s="40" t="s">
        <v>555</v>
      </c>
      <c r="AA67" s="39"/>
    </row>
    <row r="68" spans="1:27" ht="25.5" customHeight="1">
      <c r="A68" s="132">
        <v>2160</v>
      </c>
      <c r="B68" s="54" t="s">
        <v>92</v>
      </c>
      <c r="C68" s="54" t="s">
        <v>89</v>
      </c>
      <c r="D68" s="54" t="s">
        <v>89</v>
      </c>
      <c r="E68" s="61"/>
      <c r="F68" s="55" t="s">
        <v>160</v>
      </c>
      <c r="G68" s="17" t="s">
        <v>405</v>
      </c>
      <c r="H68" s="17">
        <f t="shared" si="1"/>
        <v>20126</v>
      </c>
      <c r="I68" s="17"/>
      <c r="J68" s="7"/>
      <c r="K68" s="7"/>
      <c r="L68" s="7"/>
      <c r="M68" s="27">
        <v>2.2</v>
      </c>
      <c r="N68" s="28">
        <v>130</v>
      </c>
      <c r="O68" s="83"/>
      <c r="P68" s="75">
        <v>2.3</v>
      </c>
      <c r="Q68" s="77">
        <v>103</v>
      </c>
      <c r="R68" s="25">
        <v>17</v>
      </c>
      <c r="S68" s="44">
        <v>0</v>
      </c>
      <c r="T68" s="24"/>
      <c r="U68" s="22" t="s">
        <v>823</v>
      </c>
      <c r="V68" s="44"/>
      <c r="W68" s="44"/>
      <c r="X68" s="44"/>
      <c r="Y68" s="44"/>
      <c r="Z68" s="38" t="s">
        <v>551</v>
      </c>
      <c r="AA68" s="39"/>
    </row>
    <row r="69" spans="1:27" ht="37.5" customHeight="1">
      <c r="A69" s="132">
        <v>2240</v>
      </c>
      <c r="B69" s="54" t="s">
        <v>86</v>
      </c>
      <c r="C69" s="54" t="s">
        <v>54</v>
      </c>
      <c r="D69" s="54" t="s">
        <v>89</v>
      </c>
      <c r="E69" s="56" t="s">
        <v>74</v>
      </c>
      <c r="F69" s="38" t="s">
        <v>605</v>
      </c>
      <c r="G69" s="7" t="s">
        <v>417</v>
      </c>
      <c r="H69" s="17">
        <f t="shared" si="1"/>
        <v>30193</v>
      </c>
      <c r="I69" s="7"/>
      <c r="J69" s="7"/>
      <c r="K69" s="7"/>
      <c r="L69" s="7"/>
      <c r="M69" s="27">
        <v>3.1</v>
      </c>
      <c r="N69" s="28">
        <v>138</v>
      </c>
      <c r="O69" s="83" t="s">
        <v>446</v>
      </c>
      <c r="P69" s="75">
        <v>3.1</v>
      </c>
      <c r="Q69" s="77">
        <v>110</v>
      </c>
      <c r="R69" s="8" t="s">
        <v>93</v>
      </c>
      <c r="S69" s="13" t="s">
        <v>26</v>
      </c>
      <c r="T69" s="31"/>
      <c r="U69" s="22" t="s">
        <v>823</v>
      </c>
      <c r="V69" s="44"/>
      <c r="W69" s="44"/>
      <c r="X69" s="44"/>
      <c r="Y69" s="44"/>
      <c r="Z69" s="39" t="s">
        <v>604</v>
      </c>
      <c r="AA69" s="39"/>
    </row>
    <row r="70" spans="1:27" ht="25.5" customHeight="1">
      <c r="A70" s="132">
        <v>2380</v>
      </c>
      <c r="B70" s="54" t="s">
        <v>86</v>
      </c>
      <c r="C70" s="54" t="s">
        <v>54</v>
      </c>
      <c r="D70" s="54" t="s">
        <v>89</v>
      </c>
      <c r="E70" s="56" t="s">
        <v>75</v>
      </c>
      <c r="F70" s="38" t="s">
        <v>61</v>
      </c>
      <c r="G70" s="12" t="s">
        <v>470</v>
      </c>
      <c r="H70" s="17">
        <f t="shared" si="1"/>
        <v>50108</v>
      </c>
      <c r="I70" s="7"/>
      <c r="J70" s="7"/>
      <c r="K70" s="7"/>
      <c r="L70" s="7"/>
      <c r="M70" s="27">
        <v>3.3</v>
      </c>
      <c r="N70" s="28">
        <v>152</v>
      </c>
      <c r="O70" s="83"/>
      <c r="P70" s="75">
        <v>3.3</v>
      </c>
      <c r="Q70" s="77">
        <v>134</v>
      </c>
      <c r="R70" s="8" t="s">
        <v>93</v>
      </c>
      <c r="S70" s="13" t="s">
        <v>26</v>
      </c>
      <c r="T70" s="31"/>
      <c r="U70" s="22" t="s">
        <v>823</v>
      </c>
      <c r="V70" s="44"/>
      <c r="W70" s="44"/>
      <c r="X70" s="44"/>
      <c r="Y70" s="44"/>
      <c r="Z70" s="39"/>
      <c r="AA70" s="39"/>
    </row>
    <row r="71" spans="1:27" ht="25.5" customHeight="1">
      <c r="A71" s="132">
        <v>2390</v>
      </c>
      <c r="B71" s="54" t="s">
        <v>86</v>
      </c>
      <c r="C71" s="54" t="s">
        <v>54</v>
      </c>
      <c r="D71" s="54" t="s">
        <v>89</v>
      </c>
      <c r="E71" s="56" t="s">
        <v>76</v>
      </c>
      <c r="F71" s="38" t="s">
        <v>190</v>
      </c>
      <c r="G71" s="7" t="s">
        <v>470</v>
      </c>
      <c r="H71" s="17">
        <f t="shared" si="1"/>
        <v>50108</v>
      </c>
      <c r="I71" s="7"/>
      <c r="J71" s="7"/>
      <c r="K71" s="7"/>
      <c r="L71" s="7"/>
      <c r="M71" s="27">
        <v>3.3</v>
      </c>
      <c r="N71" s="28">
        <v>153</v>
      </c>
      <c r="O71" s="83" t="s">
        <v>440</v>
      </c>
      <c r="P71" s="75">
        <v>3.3</v>
      </c>
      <c r="Q71" s="77">
        <v>134</v>
      </c>
      <c r="R71" s="8" t="s">
        <v>93</v>
      </c>
      <c r="S71" s="13" t="s">
        <v>26</v>
      </c>
      <c r="T71" s="33"/>
      <c r="U71" s="22" t="s">
        <v>823</v>
      </c>
      <c r="V71" s="44"/>
      <c r="W71" s="44"/>
      <c r="X71" s="44"/>
      <c r="Y71" s="44"/>
      <c r="Z71" s="39" t="s">
        <v>189</v>
      </c>
      <c r="AA71" s="39"/>
    </row>
    <row r="72" spans="1:27" ht="25.5" customHeight="1">
      <c r="A72" s="132">
        <v>2400</v>
      </c>
      <c r="B72" s="54" t="s">
        <v>86</v>
      </c>
      <c r="C72" s="54" t="s">
        <v>54</v>
      </c>
      <c r="D72" s="54" t="s">
        <v>89</v>
      </c>
      <c r="E72" s="56" t="s">
        <v>77</v>
      </c>
      <c r="F72" s="38" t="s">
        <v>635</v>
      </c>
      <c r="G72" s="7" t="s">
        <v>470</v>
      </c>
      <c r="H72" s="17">
        <f t="shared" si="1"/>
        <v>50108</v>
      </c>
      <c r="I72" s="7"/>
      <c r="J72" s="7"/>
      <c r="K72" s="7"/>
      <c r="L72" s="7"/>
      <c r="M72" s="27">
        <v>3.3</v>
      </c>
      <c r="N72" s="28">
        <v>154</v>
      </c>
      <c r="O72" s="83" t="s">
        <v>439</v>
      </c>
      <c r="P72" s="75">
        <v>3.3</v>
      </c>
      <c r="Q72" s="77">
        <v>134</v>
      </c>
      <c r="R72" s="8" t="s">
        <v>93</v>
      </c>
      <c r="S72" s="13" t="s">
        <v>26</v>
      </c>
      <c r="T72" s="33"/>
      <c r="U72" s="22" t="s">
        <v>823</v>
      </c>
      <c r="V72" s="44"/>
      <c r="W72" s="44"/>
      <c r="X72" s="44"/>
      <c r="Y72" s="44"/>
      <c r="Z72" s="39" t="s">
        <v>634</v>
      </c>
      <c r="AA72" s="39"/>
    </row>
    <row r="73" spans="1:27" ht="25.5" customHeight="1">
      <c r="A73" s="132">
        <v>2410</v>
      </c>
      <c r="B73" s="54" t="s">
        <v>86</v>
      </c>
      <c r="C73" s="54" t="s">
        <v>54</v>
      </c>
      <c r="D73" s="54" t="s">
        <v>89</v>
      </c>
      <c r="E73" s="56" t="s">
        <v>78</v>
      </c>
      <c r="F73" s="38" t="s">
        <v>55</v>
      </c>
      <c r="G73" s="12" t="s">
        <v>471</v>
      </c>
      <c r="H73" s="17">
        <f t="shared" si="1"/>
        <v>30034</v>
      </c>
      <c r="I73" s="7"/>
      <c r="J73" s="7"/>
      <c r="K73" s="7"/>
      <c r="L73" s="7"/>
      <c r="M73" s="27">
        <v>3.3</v>
      </c>
      <c r="N73" s="28">
        <v>155</v>
      </c>
      <c r="O73" s="83"/>
      <c r="P73" s="75">
        <v>3.3</v>
      </c>
      <c r="Q73" s="77">
        <v>139</v>
      </c>
      <c r="R73" s="8" t="s">
        <v>93</v>
      </c>
      <c r="S73" s="13" t="s">
        <v>26</v>
      </c>
      <c r="T73" s="31"/>
      <c r="U73" s="22" t="s">
        <v>823</v>
      </c>
      <c r="V73" s="44"/>
      <c r="W73" s="44"/>
      <c r="X73" s="44"/>
      <c r="Y73" s="44"/>
      <c r="Z73" s="39"/>
      <c r="AA73" s="39"/>
    </row>
    <row r="74" spans="1:27" ht="37.5" customHeight="1">
      <c r="A74" s="132">
        <v>2420</v>
      </c>
      <c r="B74" s="54" t="s">
        <v>86</v>
      </c>
      <c r="C74" s="54" t="s">
        <v>54</v>
      </c>
      <c r="D74" s="54" t="s">
        <v>89</v>
      </c>
      <c r="E74" s="57" t="s">
        <v>79</v>
      </c>
      <c r="F74" s="38" t="s">
        <v>8</v>
      </c>
      <c r="G74" s="12" t="s">
        <v>472</v>
      </c>
      <c r="H74" s="17">
        <f t="shared" si="1"/>
        <v>50046</v>
      </c>
      <c r="I74" s="7"/>
      <c r="J74" s="7"/>
      <c r="K74" s="7"/>
      <c r="L74" s="7"/>
      <c r="M74" s="27">
        <v>3.3</v>
      </c>
      <c r="N74" s="28">
        <v>156</v>
      </c>
      <c r="O74" s="83"/>
      <c r="P74" s="75">
        <v>1.3</v>
      </c>
      <c r="Q74" s="77">
        <v>56</v>
      </c>
      <c r="R74" s="8" t="s">
        <v>93</v>
      </c>
      <c r="S74" s="13" t="s">
        <v>26</v>
      </c>
      <c r="T74" s="31"/>
      <c r="U74" s="22" t="s">
        <v>823</v>
      </c>
      <c r="V74" s="44"/>
      <c r="W74" s="44"/>
      <c r="X74" s="44"/>
      <c r="Y74" s="44"/>
      <c r="Z74" s="39"/>
      <c r="AA74" s="39"/>
    </row>
    <row r="75" spans="1:27" ht="25.5" customHeight="1">
      <c r="A75" s="132">
        <v>2430</v>
      </c>
      <c r="B75" s="54" t="s">
        <v>86</v>
      </c>
      <c r="C75" s="54" t="s">
        <v>54</v>
      </c>
      <c r="D75" s="54" t="s">
        <v>89</v>
      </c>
      <c r="E75" s="56" t="s">
        <v>80</v>
      </c>
      <c r="F75" s="38" t="s">
        <v>220</v>
      </c>
      <c r="G75" s="7" t="s">
        <v>473</v>
      </c>
      <c r="H75" s="17">
        <f t="shared" si="1"/>
        <v>30039</v>
      </c>
      <c r="I75" s="7"/>
      <c r="J75" s="7"/>
      <c r="K75" s="7"/>
      <c r="L75" s="7"/>
      <c r="M75" s="27">
        <v>3.3</v>
      </c>
      <c r="N75" s="28">
        <v>157</v>
      </c>
      <c r="O75" s="83" t="s">
        <v>449</v>
      </c>
      <c r="P75" s="75">
        <v>3.3</v>
      </c>
      <c r="Q75" s="77">
        <v>140</v>
      </c>
      <c r="R75" s="8" t="s">
        <v>93</v>
      </c>
      <c r="S75" s="13" t="s">
        <v>26</v>
      </c>
      <c r="T75" s="31"/>
      <c r="U75" s="22" t="s">
        <v>823</v>
      </c>
      <c r="V75" s="44"/>
      <c r="W75" s="44"/>
      <c r="X75" s="44"/>
      <c r="Y75" s="44"/>
      <c r="Z75" s="39" t="s">
        <v>219</v>
      </c>
      <c r="AA75" s="39"/>
    </row>
    <row r="76" spans="1:27" ht="25.5" customHeight="1">
      <c r="A76" s="132">
        <v>2450</v>
      </c>
      <c r="B76" s="54" t="s">
        <v>86</v>
      </c>
      <c r="C76" s="54" t="s">
        <v>54</v>
      </c>
      <c r="D76" s="54" t="s">
        <v>89</v>
      </c>
      <c r="E76" s="56" t="s">
        <v>82</v>
      </c>
      <c r="F76" s="38" t="s">
        <v>216</v>
      </c>
      <c r="G76" s="7" t="s">
        <v>475</v>
      </c>
      <c r="H76" s="17">
        <f t="shared" si="1"/>
        <v>30132</v>
      </c>
      <c r="I76" s="7"/>
      <c r="J76" s="7"/>
      <c r="K76" s="7"/>
      <c r="L76" s="7"/>
      <c r="M76" s="27">
        <v>3.3</v>
      </c>
      <c r="N76" s="28">
        <v>159</v>
      </c>
      <c r="O76" s="83" t="s">
        <v>812</v>
      </c>
      <c r="P76" s="75">
        <v>3.3</v>
      </c>
      <c r="Q76" s="77">
        <v>137</v>
      </c>
      <c r="R76" s="8" t="s">
        <v>93</v>
      </c>
      <c r="S76" s="13" t="s">
        <v>26</v>
      </c>
      <c r="T76" s="31"/>
      <c r="U76" s="22" t="s">
        <v>823</v>
      </c>
      <c r="V76" s="44"/>
      <c r="W76" s="44"/>
      <c r="X76" s="44"/>
      <c r="Y76" s="44"/>
      <c r="Z76" s="39" t="s">
        <v>215</v>
      </c>
      <c r="AA76" s="39"/>
    </row>
    <row r="77" spans="1:27" ht="25.5" customHeight="1">
      <c r="A77" s="132">
        <v>2460</v>
      </c>
      <c r="B77" s="54" t="s">
        <v>86</v>
      </c>
      <c r="C77" s="54" t="s">
        <v>54</v>
      </c>
      <c r="D77" s="54" t="s">
        <v>89</v>
      </c>
      <c r="E77" s="56" t="s">
        <v>64</v>
      </c>
      <c r="F77" s="38" t="s">
        <v>639</v>
      </c>
      <c r="G77" s="7" t="s">
        <v>405</v>
      </c>
      <c r="H77" s="17">
        <f t="shared" si="1"/>
        <v>20126</v>
      </c>
      <c r="I77" s="7"/>
      <c r="J77" s="7"/>
      <c r="K77" s="7"/>
      <c r="L77" s="7"/>
      <c r="M77" s="27">
        <v>3.3</v>
      </c>
      <c r="N77" s="28">
        <v>160</v>
      </c>
      <c r="O77" s="83"/>
      <c r="P77" s="75">
        <v>2.3</v>
      </c>
      <c r="Q77" s="77">
        <v>103</v>
      </c>
      <c r="R77" s="8" t="s">
        <v>93</v>
      </c>
      <c r="S77" s="13" t="s">
        <v>26</v>
      </c>
      <c r="T77" s="31"/>
      <c r="U77" s="22" t="s">
        <v>823</v>
      </c>
      <c r="V77" s="44"/>
      <c r="W77" s="44"/>
      <c r="X77" s="44"/>
      <c r="Y77" s="44"/>
      <c r="Z77" s="39" t="s">
        <v>638</v>
      </c>
      <c r="AA77" s="39"/>
    </row>
    <row r="78" spans="1:27" ht="25.5" customHeight="1">
      <c r="A78" s="132">
        <v>2470</v>
      </c>
      <c r="B78" s="54" t="s">
        <v>86</v>
      </c>
      <c r="C78" s="54" t="s">
        <v>54</v>
      </c>
      <c r="D78" s="54" t="s">
        <v>89</v>
      </c>
      <c r="E78" s="56"/>
      <c r="F78" s="38" t="s">
        <v>60</v>
      </c>
      <c r="G78" s="7" t="s">
        <v>476</v>
      </c>
      <c r="H78" s="17">
        <f t="shared" si="1"/>
        <v>50110</v>
      </c>
      <c r="I78" s="7"/>
      <c r="J78" s="7"/>
      <c r="K78" s="7"/>
      <c r="L78" s="7"/>
      <c r="M78" s="27">
        <v>3.3</v>
      </c>
      <c r="N78" s="28">
        <v>161</v>
      </c>
      <c r="O78" s="83"/>
      <c r="P78" s="75">
        <v>3.3</v>
      </c>
      <c r="Q78" s="77">
        <v>141</v>
      </c>
      <c r="R78" s="8" t="s">
        <v>93</v>
      </c>
      <c r="S78" s="13" t="s">
        <v>26</v>
      </c>
      <c r="T78" s="31"/>
      <c r="U78" s="22" t="s">
        <v>823</v>
      </c>
      <c r="V78" s="44"/>
      <c r="W78" s="44"/>
      <c r="X78" s="44"/>
      <c r="Y78" s="44"/>
      <c r="Z78" s="39"/>
      <c r="AA78" s="39"/>
    </row>
    <row r="79" spans="1:27" ht="25.5" customHeight="1">
      <c r="A79" s="132">
        <v>2480</v>
      </c>
      <c r="B79" s="54" t="s">
        <v>86</v>
      </c>
      <c r="C79" s="54" t="s">
        <v>54</v>
      </c>
      <c r="D79" s="54" t="s">
        <v>89</v>
      </c>
      <c r="E79" s="56" t="s">
        <v>56</v>
      </c>
      <c r="F79" s="39" t="s">
        <v>57</v>
      </c>
      <c r="G79" s="7" t="s">
        <v>477</v>
      </c>
      <c r="H79" s="17">
        <f t="shared" si="1"/>
        <v>50120</v>
      </c>
      <c r="I79" s="7"/>
      <c r="J79" s="7"/>
      <c r="K79" s="7"/>
      <c r="L79" s="7"/>
      <c r="M79" s="27">
        <v>3.3</v>
      </c>
      <c r="N79" s="28">
        <v>162</v>
      </c>
      <c r="O79" s="83" t="s">
        <v>437</v>
      </c>
      <c r="P79" s="75">
        <v>1.3</v>
      </c>
      <c r="Q79" s="77">
        <v>57</v>
      </c>
      <c r="R79" s="8" t="s">
        <v>93</v>
      </c>
      <c r="S79" s="13" t="s">
        <v>26</v>
      </c>
      <c r="T79" s="31"/>
      <c r="U79" s="22" t="s">
        <v>823</v>
      </c>
      <c r="V79" s="44"/>
      <c r="W79" s="44"/>
      <c r="X79" s="44"/>
      <c r="Y79" s="44"/>
      <c r="Z79" s="39"/>
      <c r="AA79" s="39"/>
    </row>
    <row r="80" spans="1:27" ht="25.5" customHeight="1">
      <c r="A80" s="132">
        <v>2490</v>
      </c>
      <c r="B80" s="54" t="s">
        <v>86</v>
      </c>
      <c r="C80" s="54" t="s">
        <v>54</v>
      </c>
      <c r="D80" s="54" t="s">
        <v>89</v>
      </c>
      <c r="E80" s="56" t="s">
        <v>71</v>
      </c>
      <c r="F80" s="38" t="s">
        <v>637</v>
      </c>
      <c r="G80" s="7" t="s">
        <v>472</v>
      </c>
      <c r="H80" s="17">
        <f t="shared" si="1"/>
        <v>50046</v>
      </c>
      <c r="I80" s="7"/>
      <c r="J80" s="7"/>
      <c r="K80" s="7"/>
      <c r="L80" s="7"/>
      <c r="M80" s="27">
        <v>3.3</v>
      </c>
      <c r="N80" s="28">
        <v>163</v>
      </c>
      <c r="O80" s="83" t="s">
        <v>450</v>
      </c>
      <c r="P80" s="75">
        <v>1.3</v>
      </c>
      <c r="Q80" s="77">
        <v>56</v>
      </c>
      <c r="R80" s="8" t="s">
        <v>93</v>
      </c>
      <c r="S80" s="13" t="s">
        <v>26</v>
      </c>
      <c r="T80" s="31"/>
      <c r="U80" s="22" t="s">
        <v>823</v>
      </c>
      <c r="V80" s="44"/>
      <c r="W80" s="44"/>
      <c r="X80" s="44"/>
      <c r="Y80" s="44"/>
      <c r="Z80" s="39" t="s">
        <v>636</v>
      </c>
      <c r="AA80" s="39"/>
    </row>
    <row r="81" spans="1:27" ht="25.5" customHeight="1">
      <c r="A81" s="132">
        <v>2500</v>
      </c>
      <c r="B81" s="54" t="s">
        <v>86</v>
      </c>
      <c r="C81" s="54" t="s">
        <v>54</v>
      </c>
      <c r="D81" s="54" t="s">
        <v>89</v>
      </c>
      <c r="E81" s="56" t="s">
        <v>72</v>
      </c>
      <c r="F81" s="38" t="s">
        <v>222</v>
      </c>
      <c r="G81" s="7" t="s">
        <v>478</v>
      </c>
      <c r="H81" s="17">
        <f t="shared" si="1"/>
        <v>30191</v>
      </c>
      <c r="I81" s="7"/>
      <c r="J81" s="7"/>
      <c r="K81" s="7"/>
      <c r="L81" s="7"/>
      <c r="M81" s="27">
        <v>3.3</v>
      </c>
      <c r="N81" s="28">
        <v>164</v>
      </c>
      <c r="O81" s="83" t="s">
        <v>451</v>
      </c>
      <c r="P81" s="75"/>
      <c r="Q81" s="77"/>
      <c r="R81" s="8" t="s">
        <v>93</v>
      </c>
      <c r="S81" s="13" t="s">
        <v>26</v>
      </c>
      <c r="T81" s="31"/>
      <c r="U81" s="22" t="s">
        <v>823</v>
      </c>
      <c r="V81" s="44"/>
      <c r="W81" s="44"/>
      <c r="X81" s="44"/>
      <c r="Y81" s="44"/>
      <c r="Z81" s="39" t="s">
        <v>221</v>
      </c>
      <c r="AA81" s="39"/>
    </row>
    <row r="82" ht="16.5" customHeight="1"/>
    <row r="83" spans="6:23" ht="12.75">
      <c r="F83" s="145" t="s">
        <v>466</v>
      </c>
      <c r="G83" s="17">
        <f>MAX(H4:H81)+1</f>
        <v>60050</v>
      </c>
      <c r="H83" s="95"/>
      <c r="V83" s="48">
        <f>SUM(V4:V82)</f>
        <v>200000</v>
      </c>
      <c r="W83" s="48">
        <f>SUM(W4:W82)</f>
        <v>1300000</v>
      </c>
    </row>
    <row r="86" spans="4:7" ht="12.75">
      <c r="D86" s="224" t="s">
        <v>652</v>
      </c>
      <c r="E86" s="225"/>
      <c r="F86" s="225"/>
      <c r="G86" s="226"/>
    </row>
    <row r="88" ht="12.75">
      <c r="D88" s="2"/>
    </row>
    <row r="90" ht="12.75">
      <c r="D90" s="2"/>
    </row>
    <row r="91" ht="12.75">
      <c r="D91" s="2"/>
    </row>
    <row r="92" ht="12.75">
      <c r="D92" s="2"/>
    </row>
    <row r="93" ht="12.75">
      <c r="D93" s="2"/>
    </row>
    <row r="94" ht="12.75">
      <c r="D94" s="2"/>
    </row>
    <row r="95" ht="12.75">
      <c r="D95" s="2"/>
    </row>
    <row r="96" ht="12.75">
      <c r="D96" s="2"/>
    </row>
    <row r="97" ht="12.75">
      <c r="D97" s="2"/>
    </row>
    <row r="98" ht="12.75">
      <c r="D98" s="2"/>
    </row>
  </sheetData>
  <mergeCells count="5">
    <mergeCell ref="B1:Y1"/>
    <mergeCell ref="V2:Y2"/>
    <mergeCell ref="D86:G86"/>
    <mergeCell ref="B38:N38"/>
    <mergeCell ref="B34:N3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AA247"/>
  <sheetViews>
    <sheetView tabSelected="1" workbookViewId="0" topLeftCell="A1">
      <pane xSplit="8" ySplit="3" topLeftCell="I4" activePane="bottomRight" state="frozen"/>
      <selection pane="topLeft" activeCell="B1" sqref="B1"/>
      <selection pane="topRight" activeCell="I1" sqref="I1"/>
      <selection pane="bottomLeft" activeCell="B4" sqref="B4"/>
      <selection pane="bottomRight" activeCell="B3" sqref="B3"/>
    </sheetView>
  </sheetViews>
  <sheetFormatPr defaultColWidth="9.140625" defaultRowHeight="12.75"/>
  <cols>
    <col min="1" max="1" width="0.5625" style="132"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6.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0.7109375" style="0" customWidth="1"/>
    <col min="21" max="21" width="11.8515625" style="0" customWidth="1"/>
    <col min="22" max="22" width="11.8515625" style="0" hidden="1" customWidth="1"/>
    <col min="23" max="23" width="12.00390625" style="0" hidden="1" customWidth="1"/>
    <col min="24" max="24" width="16.140625" style="0" hidden="1" customWidth="1"/>
    <col min="25" max="25" width="12.00390625" style="0" hidden="1" customWidth="1"/>
    <col min="26" max="27" width="60.7109375" style="0" customWidth="1"/>
  </cols>
  <sheetData>
    <row r="1" spans="2:27" ht="20.25">
      <c r="B1" s="219" t="s">
        <v>495</v>
      </c>
      <c r="C1" s="220"/>
      <c r="D1" s="220"/>
      <c r="E1" s="220"/>
      <c r="F1" s="220"/>
      <c r="G1" s="220"/>
      <c r="H1" s="220"/>
      <c r="I1" s="220"/>
      <c r="J1" s="220"/>
      <c r="K1" s="220"/>
      <c r="L1" s="220"/>
      <c r="M1" s="220"/>
      <c r="N1" s="220"/>
      <c r="O1" s="220"/>
      <c r="P1" s="220"/>
      <c r="Q1" s="220"/>
      <c r="R1" s="220"/>
      <c r="S1" s="220"/>
      <c r="T1" s="220"/>
      <c r="U1" s="220"/>
      <c r="V1" s="220"/>
      <c r="W1" s="220"/>
      <c r="X1" s="220"/>
      <c r="Y1" s="220"/>
      <c r="Z1" s="50"/>
      <c r="AA1" s="50"/>
    </row>
    <row r="2" spans="5:26" ht="12.75">
      <c r="E2" s="1"/>
      <c r="F2" s="1"/>
      <c r="G2" s="1"/>
      <c r="H2" s="1"/>
      <c r="I2" s="1"/>
      <c r="J2" s="1"/>
      <c r="K2" s="1"/>
      <c r="L2" s="1"/>
      <c r="V2" s="221" t="s">
        <v>543</v>
      </c>
      <c r="W2" s="222"/>
      <c r="X2" s="222"/>
      <c r="Y2" s="223"/>
      <c r="Z2" s="49"/>
    </row>
    <row r="3" spans="1:27" ht="37.5" customHeight="1">
      <c r="A3" s="133" t="s">
        <v>658</v>
      </c>
      <c r="B3" s="6" t="s">
        <v>40</v>
      </c>
      <c r="C3" s="6" t="s">
        <v>85</v>
      </c>
      <c r="D3" s="6" t="s">
        <v>252</v>
      </c>
      <c r="E3" s="11" t="s">
        <v>716</v>
      </c>
      <c r="F3" s="4" t="s">
        <v>27</v>
      </c>
      <c r="G3" s="5" t="s">
        <v>715</v>
      </c>
      <c r="H3" s="5"/>
      <c r="I3" s="5" t="s">
        <v>272</v>
      </c>
      <c r="J3" s="5" t="s">
        <v>784</v>
      </c>
      <c r="K3" s="5" t="s">
        <v>785</v>
      </c>
      <c r="L3" s="5" t="s">
        <v>786</v>
      </c>
      <c r="M3" s="14" t="s">
        <v>268</v>
      </c>
      <c r="N3" s="14" t="s">
        <v>269</v>
      </c>
      <c r="O3" s="10" t="s">
        <v>714</v>
      </c>
      <c r="P3" s="10" t="s">
        <v>270</v>
      </c>
      <c r="Q3" s="10" t="s">
        <v>271</v>
      </c>
      <c r="R3" s="10" t="s">
        <v>39</v>
      </c>
      <c r="S3" s="10" t="s">
        <v>52</v>
      </c>
      <c r="T3" s="10" t="s">
        <v>542</v>
      </c>
      <c r="U3" s="10" t="s">
        <v>541</v>
      </c>
      <c r="V3" s="10" t="s">
        <v>2</v>
      </c>
      <c r="W3" s="10" t="s">
        <v>3</v>
      </c>
      <c r="X3" s="10" t="s">
        <v>4</v>
      </c>
      <c r="Y3" s="10" t="s">
        <v>5</v>
      </c>
      <c r="Z3" s="10" t="s">
        <v>863</v>
      </c>
      <c r="AA3" s="10" t="s">
        <v>864</v>
      </c>
    </row>
    <row r="4" spans="1:27" ht="37.5" customHeight="1">
      <c r="A4" s="134">
        <v>20</v>
      </c>
      <c r="B4" s="54" t="s">
        <v>187</v>
      </c>
      <c r="C4" s="54" t="s">
        <v>89</v>
      </c>
      <c r="D4" s="54" t="s">
        <v>89</v>
      </c>
      <c r="E4" s="61"/>
      <c r="F4" s="53" t="s">
        <v>726</v>
      </c>
      <c r="G4" s="17" t="s">
        <v>725</v>
      </c>
      <c r="H4" s="17">
        <f aca="true" t="shared" si="0" ref="H4:H67">IF(ISBLANK(G4),0,IF(G4="New",0,VALUE(LEFT(G4,5))))</f>
        <v>50002</v>
      </c>
      <c r="I4" s="17" t="s">
        <v>273</v>
      </c>
      <c r="J4" s="90" t="s">
        <v>761</v>
      </c>
      <c r="K4" s="90" t="s">
        <v>763</v>
      </c>
      <c r="L4" s="90" t="s">
        <v>279</v>
      </c>
      <c r="M4" s="16" t="s">
        <v>565</v>
      </c>
      <c r="N4" s="67">
        <v>0.01</v>
      </c>
      <c r="O4" s="82"/>
      <c r="P4" s="75">
        <v>1.1</v>
      </c>
      <c r="Q4" s="76">
        <v>2</v>
      </c>
      <c r="R4" s="25">
        <v>23</v>
      </c>
      <c r="S4" s="44">
        <v>-363069</v>
      </c>
      <c r="T4" s="20" t="s">
        <v>50</v>
      </c>
      <c r="U4" s="20" t="s">
        <v>642</v>
      </c>
      <c r="V4" s="44"/>
      <c r="W4" s="44"/>
      <c r="X4" s="44"/>
      <c r="Y4" s="44"/>
      <c r="Z4" s="38" t="s">
        <v>587</v>
      </c>
      <c r="AA4" s="38" t="s">
        <v>660</v>
      </c>
    </row>
    <row r="5" spans="1:27" ht="37.5" customHeight="1">
      <c r="A5" s="134">
        <v>30</v>
      </c>
      <c r="B5" s="54" t="s">
        <v>187</v>
      </c>
      <c r="C5" s="54" t="s">
        <v>89</v>
      </c>
      <c r="D5" s="54" t="s">
        <v>89</v>
      </c>
      <c r="E5" s="61"/>
      <c r="F5" s="55" t="s">
        <v>188</v>
      </c>
      <c r="G5" s="17">
        <v>50003</v>
      </c>
      <c r="H5" s="17">
        <f t="shared" si="0"/>
        <v>50003</v>
      </c>
      <c r="I5" s="17" t="s">
        <v>722</v>
      </c>
      <c r="J5" s="90" t="s">
        <v>761</v>
      </c>
      <c r="K5" s="90" t="s">
        <v>763</v>
      </c>
      <c r="L5" s="90" t="s">
        <v>279</v>
      </c>
      <c r="M5" s="16" t="s">
        <v>565</v>
      </c>
      <c r="N5" s="67">
        <v>0.02</v>
      </c>
      <c r="O5" s="82"/>
      <c r="P5" s="75">
        <v>1.1</v>
      </c>
      <c r="Q5" s="76">
        <v>3</v>
      </c>
      <c r="R5" s="25">
        <v>23</v>
      </c>
      <c r="S5" s="44">
        <v>-277874</v>
      </c>
      <c r="T5" s="20" t="s">
        <v>50</v>
      </c>
      <c r="U5" s="20" t="s">
        <v>642</v>
      </c>
      <c r="V5" s="44"/>
      <c r="W5" s="44"/>
      <c r="X5" s="44"/>
      <c r="Y5" s="44"/>
      <c r="Z5" s="38" t="s">
        <v>588</v>
      </c>
      <c r="AA5" s="38" t="s">
        <v>660</v>
      </c>
    </row>
    <row r="6" spans="1:27" ht="37.5" customHeight="1">
      <c r="A6" s="134">
        <v>40</v>
      </c>
      <c r="B6" s="54" t="s">
        <v>86</v>
      </c>
      <c r="C6" s="54" t="s">
        <v>88</v>
      </c>
      <c r="D6" s="54" t="s">
        <v>88</v>
      </c>
      <c r="E6" s="56" t="s">
        <v>28</v>
      </c>
      <c r="F6" s="38" t="s">
        <v>513</v>
      </c>
      <c r="G6" s="7" t="s">
        <v>29</v>
      </c>
      <c r="H6" s="17">
        <f t="shared" si="0"/>
        <v>50007</v>
      </c>
      <c r="I6" s="70" t="s">
        <v>273</v>
      </c>
      <c r="J6" s="90" t="s">
        <v>764</v>
      </c>
      <c r="K6" s="90" t="s">
        <v>765</v>
      </c>
      <c r="L6" s="90" t="s">
        <v>295</v>
      </c>
      <c r="M6" s="16" t="s">
        <v>565</v>
      </c>
      <c r="N6" s="67">
        <v>0.03</v>
      </c>
      <c r="O6" s="82" t="s">
        <v>435</v>
      </c>
      <c r="P6" s="75">
        <v>1.1</v>
      </c>
      <c r="Q6" s="77">
        <v>9</v>
      </c>
      <c r="R6" s="8">
        <v>20</v>
      </c>
      <c r="S6" s="63">
        <v>18300000</v>
      </c>
      <c r="T6" s="74" t="s">
        <v>51</v>
      </c>
      <c r="U6" s="22" t="s">
        <v>544</v>
      </c>
      <c r="V6" s="44"/>
      <c r="W6" s="44">
        <v>500000</v>
      </c>
      <c r="X6" s="72"/>
      <c r="Y6" s="44"/>
      <c r="Z6" s="39" t="s">
        <v>512</v>
      </c>
      <c r="AA6" s="39" t="s">
        <v>661</v>
      </c>
    </row>
    <row r="7" spans="1:27" ht="37.5" customHeight="1">
      <c r="A7" s="134">
        <v>70</v>
      </c>
      <c r="B7" s="54" t="s">
        <v>86</v>
      </c>
      <c r="C7" s="54" t="s">
        <v>91</v>
      </c>
      <c r="D7" s="54" t="s">
        <v>91</v>
      </c>
      <c r="E7" s="56" t="s">
        <v>30</v>
      </c>
      <c r="F7" s="38" t="s">
        <v>534</v>
      </c>
      <c r="G7" s="7" t="s">
        <v>536</v>
      </c>
      <c r="H7" s="17">
        <f t="shared" si="0"/>
        <v>50024</v>
      </c>
      <c r="I7" s="17" t="s">
        <v>273</v>
      </c>
      <c r="J7" s="90" t="s">
        <v>778</v>
      </c>
      <c r="K7" s="90" t="s">
        <v>767</v>
      </c>
      <c r="L7" s="90" t="s">
        <v>284</v>
      </c>
      <c r="M7" s="16" t="s">
        <v>565</v>
      </c>
      <c r="N7" s="67">
        <v>0.05</v>
      </c>
      <c r="O7" s="82" t="s">
        <v>435</v>
      </c>
      <c r="P7" s="75">
        <v>1.2</v>
      </c>
      <c r="Q7" s="77">
        <v>33</v>
      </c>
      <c r="R7" s="8">
        <v>15</v>
      </c>
      <c r="S7" s="63">
        <v>3500000</v>
      </c>
      <c r="T7" s="20" t="s">
        <v>46</v>
      </c>
      <c r="U7" s="22" t="s">
        <v>544</v>
      </c>
      <c r="V7" s="44"/>
      <c r="W7" s="44"/>
      <c r="X7" s="44"/>
      <c r="Y7" s="44"/>
      <c r="Z7" s="38" t="s">
        <v>589</v>
      </c>
      <c r="AA7" s="38"/>
    </row>
    <row r="8" spans="1:27" ht="37.5" customHeight="1">
      <c r="A8" s="134">
        <v>80</v>
      </c>
      <c r="B8" s="54" t="s">
        <v>86</v>
      </c>
      <c r="C8" s="54" t="s">
        <v>91</v>
      </c>
      <c r="D8" s="54" t="s">
        <v>91</v>
      </c>
      <c r="E8" s="56" t="s">
        <v>30</v>
      </c>
      <c r="F8" s="38" t="s">
        <v>535</v>
      </c>
      <c r="G8" s="7" t="s">
        <v>537</v>
      </c>
      <c r="H8" s="17">
        <f t="shared" si="0"/>
        <v>50024</v>
      </c>
      <c r="I8" s="17" t="s">
        <v>706</v>
      </c>
      <c r="J8" s="90" t="s">
        <v>778</v>
      </c>
      <c r="K8" s="17"/>
      <c r="L8" s="90" t="s">
        <v>284</v>
      </c>
      <c r="M8" s="16" t="s">
        <v>565</v>
      </c>
      <c r="N8" s="67">
        <v>0.05</v>
      </c>
      <c r="O8" s="82" t="s">
        <v>435</v>
      </c>
      <c r="P8" s="75">
        <v>1.2</v>
      </c>
      <c r="Q8" s="77">
        <v>33</v>
      </c>
      <c r="R8" s="8">
        <v>15</v>
      </c>
      <c r="S8" s="63">
        <v>3500000</v>
      </c>
      <c r="T8" s="20" t="s">
        <v>50</v>
      </c>
      <c r="U8" s="22" t="s">
        <v>544</v>
      </c>
      <c r="V8" s="44"/>
      <c r="W8" s="44"/>
      <c r="X8" s="44"/>
      <c r="Y8" s="44"/>
      <c r="Z8" s="38" t="s">
        <v>590</v>
      </c>
      <c r="AA8" s="38"/>
    </row>
    <row r="9" spans="1:27" ht="37.5" customHeight="1">
      <c r="A9" s="134">
        <v>81</v>
      </c>
      <c r="B9" s="54" t="s">
        <v>86</v>
      </c>
      <c r="C9" s="54" t="s">
        <v>91</v>
      </c>
      <c r="D9" s="54" t="s">
        <v>91</v>
      </c>
      <c r="E9" s="56" t="s">
        <v>30</v>
      </c>
      <c r="F9" s="38" t="s">
        <v>535</v>
      </c>
      <c r="G9" s="7" t="s">
        <v>702</v>
      </c>
      <c r="H9" s="17">
        <f t="shared" si="0"/>
        <v>50024</v>
      </c>
      <c r="I9" s="17" t="s">
        <v>540</v>
      </c>
      <c r="J9" s="90" t="s">
        <v>778</v>
      </c>
      <c r="K9" s="17"/>
      <c r="L9" s="90" t="s">
        <v>284</v>
      </c>
      <c r="M9" s="16" t="s">
        <v>565</v>
      </c>
      <c r="N9" s="67">
        <v>0.05</v>
      </c>
      <c r="O9" s="82" t="s">
        <v>435</v>
      </c>
      <c r="P9" s="75">
        <v>1.2</v>
      </c>
      <c r="Q9" s="77">
        <v>33</v>
      </c>
      <c r="R9" s="8">
        <v>15</v>
      </c>
      <c r="S9" s="63">
        <v>3500000</v>
      </c>
      <c r="T9" s="20" t="s">
        <v>50</v>
      </c>
      <c r="U9" s="22" t="s">
        <v>544</v>
      </c>
      <c r="V9" s="44"/>
      <c r="W9" s="44"/>
      <c r="X9" s="44"/>
      <c r="Y9" s="44"/>
      <c r="Z9" s="38" t="s">
        <v>590</v>
      </c>
      <c r="AA9" s="38"/>
    </row>
    <row r="10" spans="1:27" ht="37.5" customHeight="1">
      <c r="A10" s="134">
        <v>90</v>
      </c>
      <c r="B10" s="54" t="s">
        <v>86</v>
      </c>
      <c r="C10" s="54" t="s">
        <v>91</v>
      </c>
      <c r="D10" s="54" t="s">
        <v>91</v>
      </c>
      <c r="E10" s="56" t="s">
        <v>37</v>
      </c>
      <c r="F10" s="38" t="s">
        <v>38</v>
      </c>
      <c r="G10" s="7" t="s">
        <v>25</v>
      </c>
      <c r="H10" s="17">
        <f t="shared" si="0"/>
        <v>50025</v>
      </c>
      <c r="I10" s="17" t="s">
        <v>273</v>
      </c>
      <c r="J10" s="90" t="s">
        <v>766</v>
      </c>
      <c r="K10" s="90" t="s">
        <v>778</v>
      </c>
      <c r="L10" s="90" t="s">
        <v>290</v>
      </c>
      <c r="M10" s="16" t="s">
        <v>565</v>
      </c>
      <c r="N10" s="67">
        <v>0.06</v>
      </c>
      <c r="O10" s="82" t="s">
        <v>440</v>
      </c>
      <c r="P10" s="75">
        <v>1.2</v>
      </c>
      <c r="Q10" s="77">
        <v>34</v>
      </c>
      <c r="R10" s="8">
        <v>14</v>
      </c>
      <c r="S10" s="63">
        <v>725000</v>
      </c>
      <c r="T10" s="20" t="s">
        <v>50</v>
      </c>
      <c r="U10" s="22" t="s">
        <v>544</v>
      </c>
      <c r="V10" s="44"/>
      <c r="W10" s="44"/>
      <c r="X10" s="44"/>
      <c r="Y10" s="44"/>
      <c r="Z10" s="38" t="s">
        <v>603</v>
      </c>
      <c r="AA10" s="38" t="s">
        <v>244</v>
      </c>
    </row>
    <row r="11" spans="1:27" ht="37.5" customHeight="1">
      <c r="A11" s="134">
        <v>100</v>
      </c>
      <c r="B11" s="54" t="s">
        <v>92</v>
      </c>
      <c r="C11" s="54" t="s">
        <v>87</v>
      </c>
      <c r="D11" s="54" t="s">
        <v>87</v>
      </c>
      <c r="E11" s="61"/>
      <c r="F11" s="55" t="s">
        <v>494</v>
      </c>
      <c r="G11" s="17">
        <v>50125</v>
      </c>
      <c r="H11" s="17">
        <f t="shared" si="0"/>
        <v>50125</v>
      </c>
      <c r="I11" s="70" t="s">
        <v>599</v>
      </c>
      <c r="J11" s="17" t="s">
        <v>772</v>
      </c>
      <c r="K11" s="90" t="s">
        <v>769</v>
      </c>
      <c r="L11" s="90" t="s">
        <v>214</v>
      </c>
      <c r="M11" s="16" t="s">
        <v>565</v>
      </c>
      <c r="N11" s="67">
        <v>0.07</v>
      </c>
      <c r="O11" s="82"/>
      <c r="P11" s="75">
        <v>1.1</v>
      </c>
      <c r="Q11" s="75">
        <v>10.7</v>
      </c>
      <c r="R11" s="25">
        <v>23</v>
      </c>
      <c r="S11" s="44">
        <v>4630932</v>
      </c>
      <c r="T11" s="20" t="s">
        <v>45</v>
      </c>
      <c r="U11" s="22" t="s">
        <v>434</v>
      </c>
      <c r="V11" s="44"/>
      <c r="W11" s="44"/>
      <c r="X11" s="44"/>
      <c r="Y11" s="44"/>
      <c r="Z11" s="38" t="s">
        <v>299</v>
      </c>
      <c r="AA11" s="38" t="s">
        <v>646</v>
      </c>
    </row>
    <row r="12" spans="1:27" ht="37.5" customHeight="1">
      <c r="A12" s="134">
        <v>110</v>
      </c>
      <c r="B12" s="54" t="s">
        <v>92</v>
      </c>
      <c r="C12" s="54" t="s">
        <v>88</v>
      </c>
      <c r="D12" s="54" t="s">
        <v>88</v>
      </c>
      <c r="E12" s="61"/>
      <c r="F12" s="55" t="s">
        <v>132</v>
      </c>
      <c r="G12" s="17">
        <v>50121</v>
      </c>
      <c r="H12" s="17">
        <f t="shared" si="0"/>
        <v>50121</v>
      </c>
      <c r="I12" s="17" t="s">
        <v>273</v>
      </c>
      <c r="J12" s="17" t="s">
        <v>766</v>
      </c>
      <c r="K12" s="17" t="s">
        <v>297</v>
      </c>
      <c r="L12" s="17" t="s">
        <v>297</v>
      </c>
      <c r="M12" s="16" t="s">
        <v>565</v>
      </c>
      <c r="N12" s="67">
        <v>0.08</v>
      </c>
      <c r="O12" s="82"/>
      <c r="P12" s="75">
        <v>1.1</v>
      </c>
      <c r="Q12" s="77">
        <v>17</v>
      </c>
      <c r="R12" s="25">
        <v>21</v>
      </c>
      <c r="S12" s="44">
        <v>3244060</v>
      </c>
      <c r="T12" s="74"/>
      <c r="U12" s="22" t="s">
        <v>434</v>
      </c>
      <c r="V12" s="44"/>
      <c r="W12" s="44"/>
      <c r="X12" s="44"/>
      <c r="Y12" s="44"/>
      <c r="Z12" s="38" t="s">
        <v>152</v>
      </c>
      <c r="AA12" s="38" t="s">
        <v>553</v>
      </c>
    </row>
    <row r="13" spans="1:27" ht="37.5" customHeight="1">
      <c r="A13" s="134">
        <v>160</v>
      </c>
      <c r="B13" s="54" t="s">
        <v>92</v>
      </c>
      <c r="C13" s="54" t="s">
        <v>88</v>
      </c>
      <c r="D13" s="54" t="s">
        <v>88</v>
      </c>
      <c r="E13" s="61"/>
      <c r="F13" s="55" t="s">
        <v>700</v>
      </c>
      <c r="G13" s="17" t="s">
        <v>13</v>
      </c>
      <c r="H13" s="17">
        <f t="shared" si="0"/>
        <v>50121</v>
      </c>
      <c r="I13" s="17" t="s">
        <v>273</v>
      </c>
      <c r="J13" s="90" t="s">
        <v>766</v>
      </c>
      <c r="K13" s="90" t="s">
        <v>764</v>
      </c>
      <c r="L13" s="90" t="s">
        <v>289</v>
      </c>
      <c r="M13" s="16" t="s">
        <v>565</v>
      </c>
      <c r="N13" s="67">
        <v>0.08</v>
      </c>
      <c r="O13" s="82"/>
      <c r="P13" s="75">
        <v>1.1</v>
      </c>
      <c r="Q13" s="77">
        <v>17</v>
      </c>
      <c r="R13" s="25">
        <v>21</v>
      </c>
      <c r="S13" s="44">
        <v>3244060</v>
      </c>
      <c r="T13" s="20" t="s">
        <v>50</v>
      </c>
      <c r="U13" s="22" t="s">
        <v>434</v>
      </c>
      <c r="V13" s="44"/>
      <c r="W13" s="44"/>
      <c r="X13" s="44"/>
      <c r="Y13" s="44"/>
      <c r="Z13" s="38"/>
      <c r="AA13" s="38"/>
    </row>
    <row r="14" spans="1:27" ht="37.5" customHeight="1">
      <c r="A14" s="134">
        <v>170</v>
      </c>
      <c r="B14" s="54" t="s">
        <v>92</v>
      </c>
      <c r="C14" s="54" t="s">
        <v>88</v>
      </c>
      <c r="D14" s="54" t="s">
        <v>88</v>
      </c>
      <c r="E14" s="61"/>
      <c r="F14" s="55" t="s">
        <v>12</v>
      </c>
      <c r="G14" s="17" t="s">
        <v>14</v>
      </c>
      <c r="H14" s="17">
        <f t="shared" si="0"/>
        <v>50121</v>
      </c>
      <c r="I14" s="17" t="s">
        <v>722</v>
      </c>
      <c r="J14" s="90" t="s">
        <v>766</v>
      </c>
      <c r="K14" s="90" t="s">
        <v>764</v>
      </c>
      <c r="L14" s="90" t="s">
        <v>288</v>
      </c>
      <c r="M14" s="16" t="s">
        <v>565</v>
      </c>
      <c r="N14" s="67">
        <v>0.08</v>
      </c>
      <c r="O14" s="82"/>
      <c r="P14" s="75">
        <v>1.1</v>
      </c>
      <c r="Q14" s="77">
        <v>17</v>
      </c>
      <c r="R14" s="25">
        <v>21</v>
      </c>
      <c r="S14" s="44">
        <v>3244060</v>
      </c>
      <c r="T14" s="74" t="s">
        <v>50</v>
      </c>
      <c r="U14" s="22" t="s">
        <v>434</v>
      </c>
      <c r="V14" s="44"/>
      <c r="W14" s="44"/>
      <c r="X14" s="44"/>
      <c r="Y14" s="44"/>
      <c r="Z14" s="38"/>
      <c r="AA14" s="38"/>
    </row>
    <row r="15" spans="1:27" ht="37.5" customHeight="1">
      <c r="A15" s="134">
        <v>180</v>
      </c>
      <c r="B15" s="54" t="s">
        <v>92</v>
      </c>
      <c r="C15" s="54" t="s">
        <v>88</v>
      </c>
      <c r="D15" s="54" t="s">
        <v>88</v>
      </c>
      <c r="E15" s="61"/>
      <c r="F15" s="55" t="s">
        <v>699</v>
      </c>
      <c r="G15" s="17" t="s">
        <v>701</v>
      </c>
      <c r="H15" s="17">
        <f t="shared" si="0"/>
        <v>50121</v>
      </c>
      <c r="I15" s="70" t="s">
        <v>722</v>
      </c>
      <c r="J15" s="17" t="s">
        <v>766</v>
      </c>
      <c r="K15" s="17" t="s">
        <v>764</v>
      </c>
      <c r="L15" s="17" t="s">
        <v>288</v>
      </c>
      <c r="M15" s="16" t="s">
        <v>565</v>
      </c>
      <c r="N15" s="67">
        <v>0.08</v>
      </c>
      <c r="O15" s="82"/>
      <c r="P15" s="75">
        <v>1.1</v>
      </c>
      <c r="Q15" s="77">
        <v>17</v>
      </c>
      <c r="R15" s="25">
        <v>21</v>
      </c>
      <c r="S15" s="44">
        <v>3244060</v>
      </c>
      <c r="T15" s="20"/>
      <c r="U15" s="22" t="s">
        <v>434</v>
      </c>
      <c r="V15" s="44"/>
      <c r="W15" s="44"/>
      <c r="X15" s="44"/>
      <c r="Y15" s="44"/>
      <c r="Z15" s="38"/>
      <c r="AA15" s="38"/>
    </row>
    <row r="16" spans="1:27" ht="37.5" customHeight="1">
      <c r="A16" s="134">
        <v>185</v>
      </c>
      <c r="B16" s="54" t="s">
        <v>92</v>
      </c>
      <c r="C16" s="54" t="s">
        <v>88</v>
      </c>
      <c r="D16" s="54" t="s">
        <v>88</v>
      </c>
      <c r="E16" s="61"/>
      <c r="F16" s="55" t="s">
        <v>96</v>
      </c>
      <c r="G16" s="17">
        <v>40034</v>
      </c>
      <c r="H16" s="17">
        <f t="shared" si="0"/>
        <v>40034</v>
      </c>
      <c r="I16" s="17" t="s">
        <v>599</v>
      </c>
      <c r="J16" s="90" t="s">
        <v>764</v>
      </c>
      <c r="K16" s="90" t="s">
        <v>764</v>
      </c>
      <c r="L16" s="90" t="s">
        <v>294</v>
      </c>
      <c r="M16" s="16" t="s">
        <v>565</v>
      </c>
      <c r="N16" s="67">
        <v>0.09</v>
      </c>
      <c r="O16" s="82"/>
      <c r="P16" s="75">
        <v>1.1</v>
      </c>
      <c r="Q16" s="77">
        <v>6</v>
      </c>
      <c r="R16" s="25">
        <v>15</v>
      </c>
      <c r="S16" s="44">
        <v>-4800000</v>
      </c>
      <c r="T16" s="31" t="s">
        <v>47</v>
      </c>
      <c r="U16" s="22" t="s">
        <v>434</v>
      </c>
      <c r="V16" s="44"/>
      <c r="W16" s="44"/>
      <c r="X16" s="44"/>
      <c r="Y16" s="44"/>
      <c r="Z16" s="39" t="s">
        <v>602</v>
      </c>
      <c r="AA16" s="39" t="s">
        <v>249</v>
      </c>
    </row>
    <row r="17" spans="1:27" ht="37.5" customHeight="1">
      <c r="A17" s="134">
        <v>200</v>
      </c>
      <c r="B17" s="54" t="s">
        <v>92</v>
      </c>
      <c r="C17" s="54" t="s">
        <v>89</v>
      </c>
      <c r="D17" s="54" t="s">
        <v>89</v>
      </c>
      <c r="E17" s="61"/>
      <c r="F17" s="55" t="s">
        <v>15</v>
      </c>
      <c r="G17" s="17" t="s">
        <v>17</v>
      </c>
      <c r="H17" s="17">
        <f t="shared" si="0"/>
        <v>40090</v>
      </c>
      <c r="I17" s="70" t="s">
        <v>599</v>
      </c>
      <c r="J17" s="90" t="s">
        <v>761</v>
      </c>
      <c r="K17" s="90" t="s">
        <v>783</v>
      </c>
      <c r="L17" s="90" t="s">
        <v>285</v>
      </c>
      <c r="M17" s="16" t="s">
        <v>565</v>
      </c>
      <c r="N17" s="67">
        <v>0.1</v>
      </c>
      <c r="O17" s="82"/>
      <c r="P17" s="75">
        <v>1.1</v>
      </c>
      <c r="Q17" s="77">
        <v>18</v>
      </c>
      <c r="R17" s="26">
        <v>18</v>
      </c>
      <c r="S17" s="44">
        <v>1426448</v>
      </c>
      <c r="T17" s="20" t="s">
        <v>47</v>
      </c>
      <c r="U17" s="22" t="s">
        <v>434</v>
      </c>
      <c r="V17" s="44"/>
      <c r="W17" s="44"/>
      <c r="X17" s="44"/>
      <c r="Y17" s="44"/>
      <c r="Z17" s="38"/>
      <c r="AA17" s="38"/>
    </row>
    <row r="18" spans="1:27" ht="37.5" customHeight="1">
      <c r="A18" s="134">
        <v>210</v>
      </c>
      <c r="B18" s="54" t="s">
        <v>92</v>
      </c>
      <c r="C18" s="54" t="s">
        <v>89</v>
      </c>
      <c r="D18" s="54" t="s">
        <v>89</v>
      </c>
      <c r="E18" s="61"/>
      <c r="F18" s="55" t="s">
        <v>16</v>
      </c>
      <c r="G18" s="17" t="s">
        <v>18</v>
      </c>
      <c r="H18" s="17">
        <f t="shared" si="0"/>
        <v>40090</v>
      </c>
      <c r="I18" s="17" t="s">
        <v>722</v>
      </c>
      <c r="J18" s="90" t="s">
        <v>761</v>
      </c>
      <c r="K18" s="90" t="s">
        <v>783</v>
      </c>
      <c r="L18" s="90" t="s">
        <v>285</v>
      </c>
      <c r="M18" s="16" t="s">
        <v>565</v>
      </c>
      <c r="N18" s="67">
        <v>0.1</v>
      </c>
      <c r="O18" s="82"/>
      <c r="P18" s="75">
        <v>1.1</v>
      </c>
      <c r="Q18" s="77">
        <v>18</v>
      </c>
      <c r="R18" s="26">
        <v>18</v>
      </c>
      <c r="S18" s="44">
        <v>1426448</v>
      </c>
      <c r="T18" s="37" t="s">
        <v>67</v>
      </c>
      <c r="U18" s="22" t="s">
        <v>522</v>
      </c>
      <c r="V18" s="44"/>
      <c r="W18" s="44"/>
      <c r="X18" s="44"/>
      <c r="Y18" s="44"/>
      <c r="Z18" s="38"/>
      <c r="AA18" s="38"/>
    </row>
    <row r="19" spans="1:27" s="3" customFormat="1" ht="37.5" customHeight="1">
      <c r="A19" s="134">
        <v>220</v>
      </c>
      <c r="B19" s="54" t="s">
        <v>92</v>
      </c>
      <c r="C19" s="54" t="s">
        <v>89</v>
      </c>
      <c r="D19" s="54" t="s">
        <v>89</v>
      </c>
      <c r="E19" s="61"/>
      <c r="F19" s="55" t="s">
        <v>97</v>
      </c>
      <c r="G19" s="17">
        <v>30084</v>
      </c>
      <c r="H19" s="17">
        <f t="shared" si="0"/>
        <v>30084</v>
      </c>
      <c r="I19" s="17" t="s">
        <v>273</v>
      </c>
      <c r="J19" s="90" t="s">
        <v>761</v>
      </c>
      <c r="K19" s="90" t="s">
        <v>771</v>
      </c>
      <c r="L19" s="90" t="s">
        <v>281</v>
      </c>
      <c r="M19" s="16" t="s">
        <v>565</v>
      </c>
      <c r="N19" s="67">
        <v>0.11</v>
      </c>
      <c r="O19" s="82"/>
      <c r="P19" s="75">
        <v>1.1</v>
      </c>
      <c r="Q19" s="77">
        <v>21</v>
      </c>
      <c r="R19" s="26">
        <v>18</v>
      </c>
      <c r="S19" s="44">
        <v>22486</v>
      </c>
      <c r="T19" s="20" t="s">
        <v>50</v>
      </c>
      <c r="U19" s="22" t="s">
        <v>643</v>
      </c>
      <c r="V19" s="44"/>
      <c r="W19" s="44">
        <v>300000</v>
      </c>
      <c r="X19" s="44"/>
      <c r="Y19" s="44"/>
      <c r="Z19" s="40" t="s">
        <v>840</v>
      </c>
      <c r="AA19" s="39" t="s">
        <v>645</v>
      </c>
    </row>
    <row r="20" spans="1:27" ht="37.5" customHeight="1">
      <c r="A20" s="134">
        <v>230</v>
      </c>
      <c r="B20" s="54" t="s">
        <v>92</v>
      </c>
      <c r="C20" s="54" t="s">
        <v>89</v>
      </c>
      <c r="D20" s="54" t="s">
        <v>89</v>
      </c>
      <c r="E20" s="56" t="s">
        <v>182</v>
      </c>
      <c r="F20" s="55" t="s">
        <v>98</v>
      </c>
      <c r="G20" s="17">
        <v>40084</v>
      </c>
      <c r="H20" s="17">
        <f t="shared" si="0"/>
        <v>40084</v>
      </c>
      <c r="I20" s="17" t="s">
        <v>273</v>
      </c>
      <c r="J20" s="90" t="s">
        <v>763</v>
      </c>
      <c r="K20" s="90" t="s">
        <v>771</v>
      </c>
      <c r="L20" s="90" t="s">
        <v>286</v>
      </c>
      <c r="M20" s="16" t="s">
        <v>565</v>
      </c>
      <c r="N20" s="67">
        <v>0.12</v>
      </c>
      <c r="O20" s="82" t="s">
        <v>439</v>
      </c>
      <c r="P20" s="68">
        <v>1</v>
      </c>
      <c r="Q20" s="78">
        <v>0.3</v>
      </c>
      <c r="R20" s="26">
        <v>19</v>
      </c>
      <c r="S20" s="44">
        <v>916617</v>
      </c>
      <c r="T20" s="20" t="s">
        <v>47</v>
      </c>
      <c r="U20" s="22" t="s">
        <v>643</v>
      </c>
      <c r="V20" s="44"/>
      <c r="W20" s="44"/>
      <c r="X20" s="44"/>
      <c r="Y20" s="44"/>
      <c r="Z20" s="38" t="s">
        <v>24</v>
      </c>
      <c r="AA20" s="38" t="s">
        <v>231</v>
      </c>
    </row>
    <row r="21" spans="1:27" ht="37.5" customHeight="1">
      <c r="A21" s="134">
        <v>240</v>
      </c>
      <c r="B21" s="54" t="s">
        <v>92</v>
      </c>
      <c r="C21" s="54" t="s">
        <v>89</v>
      </c>
      <c r="D21" s="54" t="s">
        <v>89</v>
      </c>
      <c r="E21" s="61"/>
      <c r="F21" s="55" t="s">
        <v>99</v>
      </c>
      <c r="G21" s="17">
        <v>40086</v>
      </c>
      <c r="H21" s="17">
        <f t="shared" si="0"/>
        <v>40086</v>
      </c>
      <c r="I21" s="17" t="s">
        <v>273</v>
      </c>
      <c r="J21" s="90" t="s">
        <v>761</v>
      </c>
      <c r="K21" s="90" t="s">
        <v>763</v>
      </c>
      <c r="L21" s="90" t="s">
        <v>282</v>
      </c>
      <c r="M21" s="16" t="s">
        <v>565</v>
      </c>
      <c r="N21" s="67">
        <v>0.13</v>
      </c>
      <c r="O21" s="82"/>
      <c r="P21" s="68">
        <v>1</v>
      </c>
      <c r="Q21" s="78">
        <v>0.39</v>
      </c>
      <c r="R21" s="26">
        <v>17</v>
      </c>
      <c r="S21" s="44">
        <v>-95351</v>
      </c>
      <c r="T21" s="20" t="s">
        <v>47</v>
      </c>
      <c r="U21" s="22" t="s">
        <v>643</v>
      </c>
      <c r="V21" s="44"/>
      <c r="W21" s="44"/>
      <c r="X21" s="44"/>
      <c r="Y21" s="44"/>
      <c r="Z21" s="41" t="s">
        <v>557</v>
      </c>
      <c r="AA21" s="38" t="s">
        <v>266</v>
      </c>
    </row>
    <row r="22" spans="1:27" ht="37.5" customHeight="1">
      <c r="A22" s="134">
        <v>260</v>
      </c>
      <c r="B22" s="54" t="s">
        <v>187</v>
      </c>
      <c r="C22" s="54" t="s">
        <v>91</v>
      </c>
      <c r="D22" s="54" t="s">
        <v>91</v>
      </c>
      <c r="E22" s="61"/>
      <c r="F22" s="55" t="s">
        <v>574</v>
      </c>
      <c r="G22" s="17">
        <v>50004</v>
      </c>
      <c r="H22" s="17">
        <f t="shared" si="0"/>
        <v>50004</v>
      </c>
      <c r="I22" s="17" t="s">
        <v>273</v>
      </c>
      <c r="J22" s="90" t="s">
        <v>703</v>
      </c>
      <c r="K22" s="90" t="s">
        <v>778</v>
      </c>
      <c r="L22" s="90" t="s">
        <v>293</v>
      </c>
      <c r="M22" s="16" t="s">
        <v>565</v>
      </c>
      <c r="N22" s="67">
        <v>0.15</v>
      </c>
      <c r="O22" s="82"/>
      <c r="P22" s="75">
        <v>1.1</v>
      </c>
      <c r="Q22" s="77">
        <v>4</v>
      </c>
      <c r="R22" s="25">
        <v>24</v>
      </c>
      <c r="S22" s="45">
        <v>15276127</v>
      </c>
      <c r="T22" s="20" t="s">
        <v>47</v>
      </c>
      <c r="U22" s="22" t="s">
        <v>643</v>
      </c>
      <c r="V22" s="44"/>
      <c r="W22" s="44">
        <v>3000000</v>
      </c>
      <c r="X22" s="44"/>
      <c r="Y22" s="44"/>
      <c r="Z22" s="39" t="s">
        <v>570</v>
      </c>
      <c r="AA22" s="38" t="s">
        <v>591</v>
      </c>
    </row>
    <row r="23" spans="1:27" ht="37.5" customHeight="1">
      <c r="A23" s="134">
        <v>270</v>
      </c>
      <c r="B23" s="54" t="s">
        <v>92</v>
      </c>
      <c r="C23" s="54" t="s">
        <v>87</v>
      </c>
      <c r="D23" s="54" t="s">
        <v>87</v>
      </c>
      <c r="E23" s="61"/>
      <c r="F23" s="55" t="s">
        <v>575</v>
      </c>
      <c r="G23" s="17">
        <v>50028</v>
      </c>
      <c r="H23" s="17">
        <f t="shared" si="0"/>
        <v>50028</v>
      </c>
      <c r="I23" s="17" t="s">
        <v>273</v>
      </c>
      <c r="J23" s="90" t="s">
        <v>772</v>
      </c>
      <c r="K23" s="90" t="s">
        <v>769</v>
      </c>
      <c r="L23" s="90" t="s">
        <v>283</v>
      </c>
      <c r="M23" s="16" t="s">
        <v>565</v>
      </c>
      <c r="N23" s="67">
        <v>0.16</v>
      </c>
      <c r="O23" s="82"/>
      <c r="P23" s="75">
        <v>1.2</v>
      </c>
      <c r="Q23" s="77">
        <v>37</v>
      </c>
      <c r="R23" s="25">
        <v>20</v>
      </c>
      <c r="S23" s="45">
        <v>8321</v>
      </c>
      <c r="T23" s="20" t="s">
        <v>50</v>
      </c>
      <c r="U23" s="22" t="s">
        <v>643</v>
      </c>
      <c r="V23" s="44"/>
      <c r="W23" s="44"/>
      <c r="X23" s="44"/>
      <c r="Y23" s="44"/>
      <c r="Z23" s="40" t="s">
        <v>650</v>
      </c>
      <c r="AA23" s="38" t="s">
        <v>170</v>
      </c>
    </row>
    <row r="24" spans="1:27" ht="37.5" customHeight="1">
      <c r="A24" s="134">
        <v>280</v>
      </c>
      <c r="B24" s="54" t="s">
        <v>187</v>
      </c>
      <c r="C24" s="54" t="s">
        <v>89</v>
      </c>
      <c r="D24" s="54" t="s">
        <v>89</v>
      </c>
      <c r="E24" s="61"/>
      <c r="F24" s="55" t="s">
        <v>568</v>
      </c>
      <c r="G24" s="17">
        <v>50005</v>
      </c>
      <c r="H24" s="17">
        <f t="shared" si="0"/>
        <v>50005</v>
      </c>
      <c r="I24" s="17" t="s">
        <v>273</v>
      </c>
      <c r="J24" s="90" t="s">
        <v>761</v>
      </c>
      <c r="K24" s="90" t="s">
        <v>763</v>
      </c>
      <c r="L24" s="90"/>
      <c r="M24" s="16" t="s">
        <v>565</v>
      </c>
      <c r="N24" s="67">
        <v>0.17</v>
      </c>
      <c r="O24" s="82"/>
      <c r="P24" s="75">
        <v>1.1</v>
      </c>
      <c r="Q24" s="77">
        <v>5</v>
      </c>
      <c r="R24" s="25">
        <v>26</v>
      </c>
      <c r="S24" s="45">
        <v>1254693</v>
      </c>
      <c r="T24" s="74" t="s">
        <v>50</v>
      </c>
      <c r="U24" s="22" t="s">
        <v>643</v>
      </c>
      <c r="V24" s="44"/>
      <c r="W24" s="44">
        <v>400000</v>
      </c>
      <c r="X24" s="44"/>
      <c r="Y24" s="44"/>
      <c r="Z24" s="39" t="s">
        <v>563</v>
      </c>
      <c r="AA24" s="39" t="s">
        <v>647</v>
      </c>
    </row>
    <row r="25" spans="1:27" ht="37.5" customHeight="1">
      <c r="A25" s="134">
        <v>290</v>
      </c>
      <c r="B25" s="54" t="s">
        <v>92</v>
      </c>
      <c r="C25" s="54" t="s">
        <v>91</v>
      </c>
      <c r="D25" s="54" t="s">
        <v>91</v>
      </c>
      <c r="E25" s="61"/>
      <c r="F25" s="55" t="s">
        <v>576</v>
      </c>
      <c r="G25" s="17" t="s">
        <v>505</v>
      </c>
      <c r="H25" s="17">
        <f t="shared" si="0"/>
        <v>40042</v>
      </c>
      <c r="I25" s="17" t="s">
        <v>723</v>
      </c>
      <c r="J25" s="90" t="s">
        <v>703</v>
      </c>
      <c r="K25" s="90" t="s">
        <v>778</v>
      </c>
      <c r="L25" s="90" t="s">
        <v>293</v>
      </c>
      <c r="M25" s="16" t="s">
        <v>565</v>
      </c>
      <c r="N25" s="67">
        <v>0.18</v>
      </c>
      <c r="O25" s="82"/>
      <c r="P25" s="68">
        <v>1</v>
      </c>
      <c r="Q25" s="78">
        <v>0.24</v>
      </c>
      <c r="R25" s="25">
        <v>25</v>
      </c>
      <c r="S25" s="45">
        <v>1013815</v>
      </c>
      <c r="T25" s="20" t="s">
        <v>50</v>
      </c>
      <c r="U25" s="22" t="s">
        <v>643</v>
      </c>
      <c r="V25" s="44"/>
      <c r="W25" s="44">
        <v>400000</v>
      </c>
      <c r="X25" s="44"/>
      <c r="Y25" s="44"/>
      <c r="Z25" s="39" t="s">
        <v>564</v>
      </c>
      <c r="AA25" s="39" t="s">
        <v>826</v>
      </c>
    </row>
    <row r="26" spans="1:27" s="3" customFormat="1" ht="37.5" customHeight="1">
      <c r="A26" s="134">
        <v>300</v>
      </c>
      <c r="B26" s="54" t="s">
        <v>92</v>
      </c>
      <c r="C26" s="54" t="s">
        <v>90</v>
      </c>
      <c r="D26" s="54" t="s">
        <v>90</v>
      </c>
      <c r="E26" s="61"/>
      <c r="F26" s="55" t="s">
        <v>870</v>
      </c>
      <c r="G26" s="17">
        <v>50132</v>
      </c>
      <c r="H26" s="17">
        <f t="shared" si="0"/>
        <v>50132</v>
      </c>
      <c r="I26" s="17" t="s">
        <v>722</v>
      </c>
      <c r="J26" s="90" t="s">
        <v>762</v>
      </c>
      <c r="K26" s="90" t="s">
        <v>762</v>
      </c>
      <c r="L26" s="90" t="s">
        <v>280</v>
      </c>
      <c r="M26" s="16" t="s">
        <v>565</v>
      </c>
      <c r="N26" s="67">
        <v>0.19</v>
      </c>
      <c r="O26" s="82"/>
      <c r="P26" s="75">
        <v>1.1</v>
      </c>
      <c r="Q26" s="75">
        <v>5.3</v>
      </c>
      <c r="R26" s="25">
        <v>23</v>
      </c>
      <c r="S26" s="45">
        <v>-925451</v>
      </c>
      <c r="T26" s="20" t="s">
        <v>47</v>
      </c>
      <c r="U26" s="22" t="s">
        <v>643</v>
      </c>
      <c r="V26" s="44"/>
      <c r="W26" s="44"/>
      <c r="X26" s="44"/>
      <c r="Y26" s="44"/>
      <c r="Z26" s="39" t="s">
        <v>276</v>
      </c>
      <c r="AA26" s="39" t="s">
        <v>250</v>
      </c>
    </row>
    <row r="27" spans="1:27" s="3" customFormat="1" ht="37.5" customHeight="1">
      <c r="A27" s="134">
        <v>310</v>
      </c>
      <c r="B27" s="54" t="s">
        <v>92</v>
      </c>
      <c r="C27" s="54" t="s">
        <v>90</v>
      </c>
      <c r="D27" s="54" t="s">
        <v>90</v>
      </c>
      <c r="E27" s="61"/>
      <c r="F27" s="55" t="s">
        <v>577</v>
      </c>
      <c r="G27" s="17">
        <v>50017</v>
      </c>
      <c r="H27" s="17">
        <f t="shared" si="0"/>
        <v>50017</v>
      </c>
      <c r="I27" s="17" t="s">
        <v>273</v>
      </c>
      <c r="J27" s="90" t="s">
        <v>774</v>
      </c>
      <c r="K27" s="90" t="s">
        <v>775</v>
      </c>
      <c r="L27" s="90" t="s">
        <v>295</v>
      </c>
      <c r="M27" s="16" t="s">
        <v>565</v>
      </c>
      <c r="N27" s="67">
        <v>0.2</v>
      </c>
      <c r="O27" s="82"/>
      <c r="P27" s="75">
        <v>1.1</v>
      </c>
      <c r="Q27" s="77">
        <v>28</v>
      </c>
      <c r="R27" s="25">
        <v>17</v>
      </c>
      <c r="S27" s="45">
        <v>26954</v>
      </c>
      <c r="T27" s="20" t="s">
        <v>50</v>
      </c>
      <c r="U27" s="22" t="s">
        <v>643</v>
      </c>
      <c r="V27" s="44"/>
      <c r="W27" s="44"/>
      <c r="X27" s="44"/>
      <c r="Y27" s="44"/>
      <c r="Z27" s="39" t="s">
        <v>277</v>
      </c>
      <c r="AA27" s="39" t="s">
        <v>251</v>
      </c>
    </row>
    <row r="28" spans="1:27" ht="37.5" customHeight="1">
      <c r="A28" s="134">
        <v>320</v>
      </c>
      <c r="B28" s="54" t="s">
        <v>92</v>
      </c>
      <c r="C28" s="54" t="s">
        <v>90</v>
      </c>
      <c r="D28" s="54" t="s">
        <v>90</v>
      </c>
      <c r="E28" s="61"/>
      <c r="F28" s="55" t="s">
        <v>578</v>
      </c>
      <c r="G28" s="17" t="s">
        <v>94</v>
      </c>
      <c r="H28" s="17">
        <f t="shared" si="0"/>
        <v>50015</v>
      </c>
      <c r="I28" s="17" t="s">
        <v>599</v>
      </c>
      <c r="J28" s="90" t="s">
        <v>776</v>
      </c>
      <c r="K28" s="90" t="s">
        <v>777</v>
      </c>
      <c r="L28" s="90" t="s">
        <v>280</v>
      </c>
      <c r="M28" s="27" t="s">
        <v>565</v>
      </c>
      <c r="N28" s="67">
        <v>0.21</v>
      </c>
      <c r="O28" s="82"/>
      <c r="P28" s="75">
        <v>1.1</v>
      </c>
      <c r="Q28" s="77">
        <v>26</v>
      </c>
      <c r="R28" s="25">
        <v>18</v>
      </c>
      <c r="S28" s="45">
        <v>63910</v>
      </c>
      <c r="T28" s="20" t="s">
        <v>47</v>
      </c>
      <c r="U28" s="22" t="s">
        <v>643</v>
      </c>
      <c r="V28" s="44"/>
      <c r="W28" s="44">
        <v>400000</v>
      </c>
      <c r="X28" s="44"/>
      <c r="Y28" s="44"/>
      <c r="Z28" s="40" t="s">
        <v>278</v>
      </c>
      <c r="AA28" s="39" t="s">
        <v>685</v>
      </c>
    </row>
    <row r="29" spans="1:27" ht="37.5" customHeight="1">
      <c r="A29" s="134">
        <v>380</v>
      </c>
      <c r="B29" s="51" t="s">
        <v>86</v>
      </c>
      <c r="C29" s="51" t="s">
        <v>91</v>
      </c>
      <c r="D29" s="51" t="s">
        <v>91</v>
      </c>
      <c r="E29" s="52" t="s">
        <v>705</v>
      </c>
      <c r="F29" s="53" t="s">
        <v>704</v>
      </c>
      <c r="G29" s="17">
        <v>30026</v>
      </c>
      <c r="H29" s="17">
        <f t="shared" si="0"/>
        <v>30026</v>
      </c>
      <c r="I29" s="17" t="s">
        <v>273</v>
      </c>
      <c r="J29" s="90" t="s">
        <v>766</v>
      </c>
      <c r="K29" s="90" t="s">
        <v>778</v>
      </c>
      <c r="L29" s="90" t="s">
        <v>284</v>
      </c>
      <c r="M29" s="16" t="s">
        <v>566</v>
      </c>
      <c r="N29" s="67">
        <v>0.54</v>
      </c>
      <c r="O29" s="82" t="s">
        <v>441</v>
      </c>
      <c r="P29" s="68">
        <v>1</v>
      </c>
      <c r="Q29" s="78">
        <v>0.13</v>
      </c>
      <c r="R29" s="10"/>
      <c r="S29" s="44"/>
      <c r="T29" s="20" t="s">
        <v>47</v>
      </c>
      <c r="U29" s="22" t="s">
        <v>643</v>
      </c>
      <c r="V29" s="44"/>
      <c r="W29" s="44"/>
      <c r="X29" s="44"/>
      <c r="Y29" s="44"/>
      <c r="Z29" s="10"/>
      <c r="AA29" s="10"/>
    </row>
    <row r="30" spans="1:27" ht="37.5" customHeight="1">
      <c r="A30" s="134">
        <v>400</v>
      </c>
      <c r="B30" s="51" t="s">
        <v>92</v>
      </c>
      <c r="C30" s="51" t="s">
        <v>89</v>
      </c>
      <c r="D30" s="51" t="s">
        <v>89</v>
      </c>
      <c r="E30" s="52"/>
      <c r="F30" s="53" t="s">
        <v>707</v>
      </c>
      <c r="G30" s="17">
        <v>40100</v>
      </c>
      <c r="H30" s="17">
        <f t="shared" si="0"/>
        <v>40100</v>
      </c>
      <c r="I30" s="70" t="s">
        <v>599</v>
      </c>
      <c r="J30" s="90" t="s">
        <v>761</v>
      </c>
      <c r="K30" s="90" t="s">
        <v>763</v>
      </c>
      <c r="L30" s="90" t="s">
        <v>285</v>
      </c>
      <c r="M30" s="16" t="s">
        <v>566</v>
      </c>
      <c r="N30" s="67">
        <v>0.56</v>
      </c>
      <c r="O30" s="82"/>
      <c r="P30" s="68">
        <v>1</v>
      </c>
      <c r="Q30" s="78">
        <v>0.27</v>
      </c>
      <c r="R30" s="10"/>
      <c r="S30" s="44"/>
      <c r="T30" s="20" t="s">
        <v>47</v>
      </c>
      <c r="U30" s="22" t="s">
        <v>643</v>
      </c>
      <c r="V30" s="44"/>
      <c r="W30" s="44"/>
      <c r="X30" s="44"/>
      <c r="Y30" s="44"/>
      <c r="Z30" s="10"/>
      <c r="AA30" s="10"/>
    </row>
    <row r="31" spans="1:27" ht="37.5" customHeight="1">
      <c r="A31" s="134">
        <v>410</v>
      </c>
      <c r="B31" s="51" t="s">
        <v>92</v>
      </c>
      <c r="C31" s="51" t="s">
        <v>89</v>
      </c>
      <c r="D31" s="51" t="s">
        <v>89</v>
      </c>
      <c r="E31" s="52"/>
      <c r="F31" s="53" t="s">
        <v>708</v>
      </c>
      <c r="G31" s="17">
        <v>40113</v>
      </c>
      <c r="H31" s="17">
        <f t="shared" si="0"/>
        <v>40113</v>
      </c>
      <c r="I31" s="70" t="s">
        <v>599</v>
      </c>
      <c r="J31" s="90" t="s">
        <v>761</v>
      </c>
      <c r="K31" s="90" t="s">
        <v>763</v>
      </c>
      <c r="L31" s="90" t="s">
        <v>281</v>
      </c>
      <c r="M31" s="16" t="s">
        <v>566</v>
      </c>
      <c r="N31" s="67">
        <v>0.57</v>
      </c>
      <c r="O31" s="82"/>
      <c r="P31" s="68">
        <v>1</v>
      </c>
      <c r="Q31" s="78">
        <v>0.29</v>
      </c>
      <c r="R31" s="10"/>
      <c r="S31" s="44"/>
      <c r="T31" s="20" t="s">
        <v>47</v>
      </c>
      <c r="U31" s="22" t="s">
        <v>643</v>
      </c>
      <c r="V31" s="44"/>
      <c r="W31" s="44"/>
      <c r="X31" s="44"/>
      <c r="Y31" s="44"/>
      <c r="Z31" s="10"/>
      <c r="AA31" s="10"/>
    </row>
    <row r="32" spans="1:27" ht="37.5" customHeight="1">
      <c r="A32" s="134">
        <v>440</v>
      </c>
      <c r="B32" s="51" t="s">
        <v>92</v>
      </c>
      <c r="C32" s="51" t="s">
        <v>91</v>
      </c>
      <c r="D32" s="51" t="s">
        <v>91</v>
      </c>
      <c r="E32" s="52"/>
      <c r="F32" s="53" t="s">
        <v>709</v>
      </c>
      <c r="G32" s="17" t="s">
        <v>721</v>
      </c>
      <c r="H32" s="17">
        <f t="shared" si="0"/>
        <v>40015</v>
      </c>
      <c r="I32" s="17" t="s">
        <v>273</v>
      </c>
      <c r="J32" s="17" t="s">
        <v>766</v>
      </c>
      <c r="K32" s="17" t="s">
        <v>778</v>
      </c>
      <c r="L32" s="17" t="s">
        <v>295</v>
      </c>
      <c r="M32" s="16" t="s">
        <v>566</v>
      </c>
      <c r="N32" s="67">
        <v>0.59</v>
      </c>
      <c r="O32" s="82"/>
      <c r="P32" s="68">
        <v>1</v>
      </c>
      <c r="Q32" s="78">
        <v>0.35</v>
      </c>
      <c r="R32" s="10"/>
      <c r="S32" s="44"/>
      <c r="T32" s="20" t="s">
        <v>47</v>
      </c>
      <c r="U32" s="22" t="s">
        <v>643</v>
      </c>
      <c r="V32" s="44"/>
      <c r="W32" s="44"/>
      <c r="X32" s="44"/>
      <c r="Y32" s="44"/>
      <c r="Z32" s="10"/>
      <c r="AA32" s="10"/>
    </row>
    <row r="33" spans="1:27" ht="37.5" customHeight="1">
      <c r="A33" s="134">
        <v>470</v>
      </c>
      <c r="B33" s="51" t="s">
        <v>92</v>
      </c>
      <c r="C33" s="51" t="s">
        <v>89</v>
      </c>
      <c r="D33" s="51" t="s">
        <v>89</v>
      </c>
      <c r="E33" s="52"/>
      <c r="F33" s="53" t="s">
        <v>720</v>
      </c>
      <c r="G33" s="17">
        <v>40098</v>
      </c>
      <c r="H33" s="17">
        <f t="shared" si="0"/>
        <v>40098</v>
      </c>
      <c r="I33" s="70" t="s">
        <v>599</v>
      </c>
      <c r="J33" s="90" t="s">
        <v>761</v>
      </c>
      <c r="K33" s="90" t="s">
        <v>771</v>
      </c>
      <c r="L33" s="90" t="s">
        <v>282</v>
      </c>
      <c r="M33" s="16" t="s">
        <v>566</v>
      </c>
      <c r="N33" s="67">
        <v>0.62</v>
      </c>
      <c r="O33" s="82"/>
      <c r="P33" s="68">
        <v>1</v>
      </c>
      <c r="Q33" s="78">
        <v>0.4</v>
      </c>
      <c r="R33" s="10"/>
      <c r="S33" s="44"/>
      <c r="T33" s="20" t="s">
        <v>47</v>
      </c>
      <c r="U33" s="22" t="s">
        <v>643</v>
      </c>
      <c r="V33" s="44"/>
      <c r="W33" s="44"/>
      <c r="X33" s="44"/>
      <c r="Y33" s="44"/>
      <c r="Z33" s="10"/>
      <c r="AA33" s="10"/>
    </row>
    <row r="34" spans="1:27" ht="37.5" customHeight="1">
      <c r="A34" s="134">
        <v>490</v>
      </c>
      <c r="B34" s="51" t="s">
        <v>187</v>
      </c>
      <c r="C34" s="51" t="s">
        <v>87</v>
      </c>
      <c r="D34" s="51" t="s">
        <v>87</v>
      </c>
      <c r="E34" s="52"/>
      <c r="F34" s="53" t="s">
        <v>724</v>
      </c>
      <c r="G34" s="17">
        <v>50001</v>
      </c>
      <c r="H34" s="17">
        <f t="shared" si="0"/>
        <v>50001</v>
      </c>
      <c r="I34" s="17" t="s">
        <v>722</v>
      </c>
      <c r="J34" s="17" t="s">
        <v>772</v>
      </c>
      <c r="K34" s="17" t="s">
        <v>781</v>
      </c>
      <c r="L34" s="17" t="s">
        <v>296</v>
      </c>
      <c r="M34" s="16" t="s">
        <v>566</v>
      </c>
      <c r="N34" s="67">
        <v>0.64</v>
      </c>
      <c r="O34" s="82"/>
      <c r="P34" s="68">
        <v>1.1</v>
      </c>
      <c r="Q34" s="79">
        <v>1</v>
      </c>
      <c r="R34" s="10"/>
      <c r="S34" s="44"/>
      <c r="T34" s="20"/>
      <c r="U34" s="22" t="s">
        <v>643</v>
      </c>
      <c r="V34" s="44"/>
      <c r="W34" s="44"/>
      <c r="X34" s="44"/>
      <c r="Y34" s="44"/>
      <c r="Z34" s="10"/>
      <c r="AA34" s="10"/>
    </row>
    <row r="35" spans="1:27" ht="37.5" customHeight="1">
      <c r="A35" s="134">
        <v>510</v>
      </c>
      <c r="B35" s="54" t="s">
        <v>92</v>
      </c>
      <c r="C35" s="54" t="s">
        <v>87</v>
      </c>
      <c r="D35" s="54" t="s">
        <v>87</v>
      </c>
      <c r="E35" s="61"/>
      <c r="F35" s="55" t="s">
        <v>533</v>
      </c>
      <c r="G35" s="17">
        <v>50145</v>
      </c>
      <c r="H35" s="17">
        <f t="shared" si="0"/>
        <v>50145</v>
      </c>
      <c r="I35" s="17" t="s">
        <v>599</v>
      </c>
      <c r="J35" s="90" t="s">
        <v>772</v>
      </c>
      <c r="K35" s="90" t="s">
        <v>769</v>
      </c>
      <c r="L35" s="90" t="s">
        <v>292</v>
      </c>
      <c r="M35" s="16" t="s">
        <v>566</v>
      </c>
      <c r="N35" s="67">
        <v>0.65</v>
      </c>
      <c r="O35" s="82"/>
      <c r="P35" s="75">
        <v>1.1</v>
      </c>
      <c r="Q35" s="75">
        <v>5.7</v>
      </c>
      <c r="R35" s="25"/>
      <c r="S35" s="45"/>
      <c r="T35" s="20" t="s">
        <v>47</v>
      </c>
      <c r="U35" s="22" t="s">
        <v>643</v>
      </c>
      <c r="V35" s="44"/>
      <c r="W35" s="44"/>
      <c r="X35" s="44"/>
      <c r="Y35" s="44"/>
      <c r="Z35" s="41" t="s">
        <v>606</v>
      </c>
      <c r="AA35" s="39"/>
    </row>
    <row r="36" spans="1:27" ht="54" customHeight="1">
      <c r="A36" s="134">
        <v>520</v>
      </c>
      <c r="B36" s="54" t="s">
        <v>86</v>
      </c>
      <c r="C36" s="54" t="s">
        <v>89</v>
      </c>
      <c r="D36" s="54" t="s">
        <v>89</v>
      </c>
      <c r="E36" s="57" t="s">
        <v>827</v>
      </c>
      <c r="F36" s="55" t="s">
        <v>828</v>
      </c>
      <c r="G36" s="17">
        <v>30105</v>
      </c>
      <c r="H36" s="17">
        <f t="shared" si="0"/>
        <v>30105</v>
      </c>
      <c r="I36" s="17" t="s">
        <v>273</v>
      </c>
      <c r="J36" s="90" t="s">
        <v>761</v>
      </c>
      <c r="K36" s="90" t="s">
        <v>763</v>
      </c>
      <c r="L36" s="90" t="s">
        <v>281</v>
      </c>
      <c r="M36" s="16" t="s">
        <v>566</v>
      </c>
      <c r="N36" s="67">
        <v>0.66</v>
      </c>
      <c r="O36" s="82" t="s">
        <v>798</v>
      </c>
      <c r="P36" s="75">
        <v>1.1</v>
      </c>
      <c r="Q36" s="77">
        <v>7</v>
      </c>
      <c r="R36" s="25"/>
      <c r="S36" s="45"/>
      <c r="T36" s="20" t="s">
        <v>47</v>
      </c>
      <c r="U36" s="22" t="s">
        <v>643</v>
      </c>
      <c r="V36" s="44"/>
      <c r="W36" s="44"/>
      <c r="X36" s="44"/>
      <c r="Y36" s="44"/>
      <c r="Z36" s="40"/>
      <c r="AA36" s="39"/>
    </row>
    <row r="37" spans="1:27" ht="37.5" customHeight="1">
      <c r="A37" s="134">
        <v>530</v>
      </c>
      <c r="B37" s="54" t="s">
        <v>92</v>
      </c>
      <c r="C37" s="54" t="s">
        <v>89</v>
      </c>
      <c r="D37" s="54" t="s">
        <v>89</v>
      </c>
      <c r="E37" s="61"/>
      <c r="F37" s="55" t="s">
        <v>830</v>
      </c>
      <c r="G37" s="17">
        <v>30029</v>
      </c>
      <c r="H37" s="17">
        <f t="shared" si="0"/>
        <v>30029</v>
      </c>
      <c r="I37" s="17" t="s">
        <v>273</v>
      </c>
      <c r="J37" s="90" t="s">
        <v>761</v>
      </c>
      <c r="K37" s="90" t="s">
        <v>763</v>
      </c>
      <c r="L37" s="90" t="s">
        <v>281</v>
      </c>
      <c r="M37" s="16" t="s">
        <v>566</v>
      </c>
      <c r="N37" s="67">
        <v>0.66</v>
      </c>
      <c r="O37" s="82"/>
      <c r="P37" s="75">
        <v>1.1</v>
      </c>
      <c r="Q37" s="77">
        <v>7</v>
      </c>
      <c r="R37" s="25"/>
      <c r="S37" s="45"/>
      <c r="T37" s="23"/>
      <c r="U37" s="22" t="s">
        <v>643</v>
      </c>
      <c r="V37" s="44"/>
      <c r="W37" s="44"/>
      <c r="X37" s="44"/>
      <c r="Y37" s="44"/>
      <c r="Z37" s="40"/>
      <c r="AA37" s="39"/>
    </row>
    <row r="38" spans="1:27" ht="37.5" customHeight="1">
      <c r="A38" s="134">
        <v>540</v>
      </c>
      <c r="B38" s="54" t="s">
        <v>92</v>
      </c>
      <c r="C38" s="54" t="s">
        <v>89</v>
      </c>
      <c r="D38" s="54" t="s">
        <v>89</v>
      </c>
      <c r="E38" s="61"/>
      <c r="F38" s="55" t="s">
        <v>831</v>
      </c>
      <c r="G38" s="17">
        <v>30028</v>
      </c>
      <c r="H38" s="17">
        <f t="shared" si="0"/>
        <v>30028</v>
      </c>
      <c r="I38" s="17" t="s">
        <v>273</v>
      </c>
      <c r="J38" s="90" t="s">
        <v>761</v>
      </c>
      <c r="K38" s="90" t="s">
        <v>763</v>
      </c>
      <c r="L38" s="90" t="s">
        <v>281</v>
      </c>
      <c r="M38" s="16" t="s">
        <v>566</v>
      </c>
      <c r="N38" s="67">
        <v>0.66</v>
      </c>
      <c r="O38" s="82"/>
      <c r="P38" s="75">
        <v>1.1</v>
      </c>
      <c r="Q38" s="77">
        <v>7</v>
      </c>
      <c r="R38" s="25"/>
      <c r="S38" s="45"/>
      <c r="T38" s="23"/>
      <c r="U38" s="22" t="s">
        <v>643</v>
      </c>
      <c r="V38" s="44"/>
      <c r="W38" s="44"/>
      <c r="X38" s="44"/>
      <c r="Y38" s="44"/>
      <c r="Z38" s="40"/>
      <c r="AA38" s="39"/>
    </row>
    <row r="39" spans="1:27" ht="37.5" customHeight="1">
      <c r="A39" s="134">
        <v>550</v>
      </c>
      <c r="B39" s="54" t="s">
        <v>92</v>
      </c>
      <c r="C39" s="54" t="s">
        <v>89</v>
      </c>
      <c r="D39" s="54" t="s">
        <v>89</v>
      </c>
      <c r="E39" s="61"/>
      <c r="F39" s="55" t="s">
        <v>829</v>
      </c>
      <c r="G39" s="17">
        <v>50044</v>
      </c>
      <c r="H39" s="17">
        <f t="shared" si="0"/>
        <v>50044</v>
      </c>
      <c r="I39" s="17" t="s">
        <v>273</v>
      </c>
      <c r="J39" s="90" t="s">
        <v>761</v>
      </c>
      <c r="K39" s="90" t="s">
        <v>763</v>
      </c>
      <c r="L39" s="90" t="s">
        <v>281</v>
      </c>
      <c r="M39" s="16" t="s">
        <v>566</v>
      </c>
      <c r="N39" s="67">
        <v>0.66</v>
      </c>
      <c r="O39" s="82"/>
      <c r="P39" s="75">
        <v>1.1</v>
      </c>
      <c r="Q39" s="77">
        <v>7</v>
      </c>
      <c r="R39" s="25"/>
      <c r="S39" s="45"/>
      <c r="T39" s="23"/>
      <c r="U39" s="22" t="s">
        <v>643</v>
      </c>
      <c r="V39" s="44"/>
      <c r="W39" s="44"/>
      <c r="X39" s="44"/>
      <c r="Y39" s="44"/>
      <c r="Z39" s="40"/>
      <c r="AA39" s="39"/>
    </row>
    <row r="40" spans="1:27" ht="37.5" customHeight="1">
      <c r="A40" s="134">
        <v>570</v>
      </c>
      <c r="B40" s="54" t="s">
        <v>86</v>
      </c>
      <c r="C40" s="54" t="s">
        <v>89</v>
      </c>
      <c r="D40" s="54" t="s">
        <v>89</v>
      </c>
      <c r="E40" s="57" t="s">
        <v>832</v>
      </c>
      <c r="F40" s="55" t="s">
        <v>833</v>
      </c>
      <c r="G40" s="17">
        <v>50008</v>
      </c>
      <c r="H40" s="17">
        <f t="shared" si="0"/>
        <v>50008</v>
      </c>
      <c r="I40" s="70" t="s">
        <v>273</v>
      </c>
      <c r="J40" s="90" t="s">
        <v>761</v>
      </c>
      <c r="K40" s="90" t="s">
        <v>768</v>
      </c>
      <c r="L40" s="90" t="s">
        <v>286</v>
      </c>
      <c r="M40" s="16" t="s">
        <v>566</v>
      </c>
      <c r="N40" s="67">
        <v>0.68</v>
      </c>
      <c r="O40" s="82" t="s">
        <v>442</v>
      </c>
      <c r="P40" s="75">
        <v>1.1</v>
      </c>
      <c r="Q40" s="77">
        <v>11</v>
      </c>
      <c r="R40" s="25"/>
      <c r="S40" s="45"/>
      <c r="T40" s="20" t="s">
        <v>47</v>
      </c>
      <c r="U40" s="22" t="s">
        <v>643</v>
      </c>
      <c r="V40" s="44"/>
      <c r="W40" s="44"/>
      <c r="X40" s="44"/>
      <c r="Y40" s="44"/>
      <c r="Z40" s="40"/>
      <c r="AA40" s="39"/>
    </row>
    <row r="41" spans="1:27" s="3" customFormat="1" ht="56.25">
      <c r="A41" s="134">
        <v>580</v>
      </c>
      <c r="B41" s="54" t="s">
        <v>92</v>
      </c>
      <c r="C41" s="54" t="s">
        <v>89</v>
      </c>
      <c r="D41" s="54" t="s">
        <v>89</v>
      </c>
      <c r="E41" s="57" t="s">
        <v>558</v>
      </c>
      <c r="F41" s="55" t="s">
        <v>834</v>
      </c>
      <c r="G41" s="17" t="s">
        <v>835</v>
      </c>
      <c r="H41" s="17">
        <f t="shared" si="0"/>
        <v>30183</v>
      </c>
      <c r="I41" s="17" t="s">
        <v>599</v>
      </c>
      <c r="J41" s="90" t="s">
        <v>761</v>
      </c>
      <c r="K41" s="90" t="s">
        <v>763</v>
      </c>
      <c r="L41" s="90" t="s">
        <v>287</v>
      </c>
      <c r="M41" s="16" t="s">
        <v>566</v>
      </c>
      <c r="N41" s="67">
        <v>0.69</v>
      </c>
      <c r="O41" s="166" t="s">
        <v>443</v>
      </c>
      <c r="P41" s="75">
        <v>1.1</v>
      </c>
      <c r="Q41" s="77">
        <v>12</v>
      </c>
      <c r="R41" s="25"/>
      <c r="S41" s="45"/>
      <c r="T41" s="20" t="s">
        <v>50</v>
      </c>
      <c r="U41" s="22" t="s">
        <v>643</v>
      </c>
      <c r="V41" s="44"/>
      <c r="W41" s="44"/>
      <c r="X41" s="44"/>
      <c r="Y41" s="44"/>
      <c r="Z41" s="40"/>
      <c r="AA41" s="39"/>
    </row>
    <row r="42" spans="1:27" s="3" customFormat="1" ht="37.5" customHeight="1">
      <c r="A42" s="134">
        <v>590</v>
      </c>
      <c r="B42" s="54" t="s">
        <v>92</v>
      </c>
      <c r="C42" s="54" t="s">
        <v>89</v>
      </c>
      <c r="D42" s="54" t="s">
        <v>89</v>
      </c>
      <c r="E42" s="57"/>
      <c r="F42" s="55" t="s">
        <v>836</v>
      </c>
      <c r="G42" s="17">
        <v>50139</v>
      </c>
      <c r="H42" s="17">
        <f t="shared" si="0"/>
        <v>50139</v>
      </c>
      <c r="I42" s="17" t="s">
        <v>722</v>
      </c>
      <c r="J42" s="90" t="s">
        <v>761</v>
      </c>
      <c r="K42" s="90" t="s">
        <v>763</v>
      </c>
      <c r="L42" s="90" t="s">
        <v>291</v>
      </c>
      <c r="M42" s="16" t="s">
        <v>566</v>
      </c>
      <c r="N42" s="67">
        <v>0.7</v>
      </c>
      <c r="O42" s="82"/>
      <c r="P42" s="75">
        <v>1.1</v>
      </c>
      <c r="Q42" s="75">
        <v>12.5</v>
      </c>
      <c r="R42" s="25"/>
      <c r="S42" s="45"/>
      <c r="T42" s="23"/>
      <c r="U42" s="22" t="s">
        <v>643</v>
      </c>
      <c r="V42" s="44"/>
      <c r="W42" s="44"/>
      <c r="X42" s="44"/>
      <c r="Y42" s="44"/>
      <c r="Z42" s="40"/>
      <c r="AA42" s="39"/>
    </row>
    <row r="43" spans="1:27" s="3" customFormat="1" ht="37.5" customHeight="1">
      <c r="A43" s="134">
        <v>600</v>
      </c>
      <c r="B43" s="54" t="s">
        <v>92</v>
      </c>
      <c r="C43" s="54" t="s">
        <v>91</v>
      </c>
      <c r="D43" s="54" t="s">
        <v>91</v>
      </c>
      <c r="E43" s="57"/>
      <c r="F43" s="55" t="s">
        <v>9</v>
      </c>
      <c r="G43" s="17">
        <v>40007</v>
      </c>
      <c r="H43" s="17">
        <f t="shared" si="0"/>
        <v>40007</v>
      </c>
      <c r="I43" s="17" t="s">
        <v>273</v>
      </c>
      <c r="J43" s="90" t="s">
        <v>703</v>
      </c>
      <c r="K43" s="90" t="s">
        <v>778</v>
      </c>
      <c r="L43" s="90" t="s">
        <v>290</v>
      </c>
      <c r="M43" s="16" t="s">
        <v>566</v>
      </c>
      <c r="N43" s="67">
        <v>0.71</v>
      </c>
      <c r="O43" s="82"/>
      <c r="P43" s="75">
        <v>1.1</v>
      </c>
      <c r="Q43" s="77">
        <v>13</v>
      </c>
      <c r="R43" s="25"/>
      <c r="S43" s="45"/>
      <c r="T43" s="20" t="s">
        <v>50</v>
      </c>
      <c r="U43" s="22" t="s">
        <v>643</v>
      </c>
      <c r="V43" s="44"/>
      <c r="W43" s="44"/>
      <c r="X43" s="44"/>
      <c r="Y43" s="44"/>
      <c r="Z43" s="40"/>
      <c r="AA43" s="39"/>
    </row>
    <row r="44" spans="1:27" s="3" customFormat="1" ht="60">
      <c r="A44" s="134">
        <v>610</v>
      </c>
      <c r="B44" s="54" t="s">
        <v>92</v>
      </c>
      <c r="C44" s="54" t="s">
        <v>87</v>
      </c>
      <c r="D44" s="54" t="s">
        <v>87</v>
      </c>
      <c r="E44" s="57"/>
      <c r="F44" s="55" t="s">
        <v>10</v>
      </c>
      <c r="G44" s="17">
        <v>50078</v>
      </c>
      <c r="H44" s="17">
        <f t="shared" si="0"/>
        <v>50078</v>
      </c>
      <c r="I44" s="17" t="s">
        <v>273</v>
      </c>
      <c r="J44" s="90" t="s">
        <v>772</v>
      </c>
      <c r="K44" s="90" t="s">
        <v>769</v>
      </c>
      <c r="L44" s="90" t="s">
        <v>292</v>
      </c>
      <c r="M44" s="16" t="s">
        <v>566</v>
      </c>
      <c r="N44" s="67">
        <v>0.72</v>
      </c>
      <c r="O44" s="82"/>
      <c r="P44" s="75">
        <v>1.1</v>
      </c>
      <c r="Q44" s="75">
        <v>13.5</v>
      </c>
      <c r="R44" s="25">
        <v>26</v>
      </c>
      <c r="S44" s="45">
        <v>300000</v>
      </c>
      <c r="T44" s="20" t="s">
        <v>51</v>
      </c>
      <c r="U44" s="22" t="s">
        <v>644</v>
      </c>
      <c r="V44" s="44"/>
      <c r="W44" s="44"/>
      <c r="X44" s="44"/>
      <c r="Y44" s="44"/>
      <c r="Z44" s="127" t="s">
        <v>607</v>
      </c>
      <c r="AA44" s="39"/>
    </row>
    <row r="45" spans="1:27" ht="59.25" customHeight="1">
      <c r="A45" s="134">
        <v>650</v>
      </c>
      <c r="B45" s="54" t="s">
        <v>92</v>
      </c>
      <c r="C45" s="54" t="s">
        <v>87</v>
      </c>
      <c r="D45" s="54" t="s">
        <v>87</v>
      </c>
      <c r="E45" s="57"/>
      <c r="F45" s="55" t="s">
        <v>11</v>
      </c>
      <c r="G45" s="17">
        <v>50049</v>
      </c>
      <c r="H45" s="17">
        <f t="shared" si="0"/>
        <v>50049</v>
      </c>
      <c r="I45" s="70" t="s">
        <v>599</v>
      </c>
      <c r="J45" s="90" t="s">
        <v>780</v>
      </c>
      <c r="K45" s="90" t="s">
        <v>779</v>
      </c>
      <c r="L45" s="90" t="s">
        <v>292</v>
      </c>
      <c r="M45" s="16" t="s">
        <v>566</v>
      </c>
      <c r="N45" s="67">
        <v>0.76</v>
      </c>
      <c r="O45" s="82"/>
      <c r="P45" s="75">
        <v>1.1</v>
      </c>
      <c r="Q45" s="75">
        <v>16.5</v>
      </c>
      <c r="R45" s="25"/>
      <c r="S45" s="45"/>
      <c r="T45" s="20" t="s">
        <v>50</v>
      </c>
      <c r="U45" s="22" t="s">
        <v>644</v>
      </c>
      <c r="V45" s="44"/>
      <c r="W45" s="44"/>
      <c r="X45" s="44"/>
      <c r="Y45" s="44"/>
      <c r="Z45" s="40"/>
      <c r="AA45" s="39"/>
    </row>
    <row r="46" spans="1:27" ht="37.5" customHeight="1">
      <c r="A46" s="134">
        <v>720</v>
      </c>
      <c r="B46" s="54" t="s">
        <v>92</v>
      </c>
      <c r="C46" s="54" t="s">
        <v>89</v>
      </c>
      <c r="D46" s="54" t="s">
        <v>89</v>
      </c>
      <c r="E46" s="57"/>
      <c r="F46" s="55" t="s">
        <v>19</v>
      </c>
      <c r="G46" s="17">
        <v>50016</v>
      </c>
      <c r="H46" s="17">
        <f t="shared" si="0"/>
        <v>50016</v>
      </c>
      <c r="I46" s="17" t="s">
        <v>706</v>
      </c>
      <c r="J46" s="17"/>
      <c r="K46" s="17"/>
      <c r="L46" s="17" t="s">
        <v>286</v>
      </c>
      <c r="M46" s="16" t="s">
        <v>566</v>
      </c>
      <c r="N46" s="67">
        <v>0.81</v>
      </c>
      <c r="O46" s="82"/>
      <c r="P46" s="75">
        <v>1.1</v>
      </c>
      <c r="Q46" s="77">
        <v>27</v>
      </c>
      <c r="R46" s="25"/>
      <c r="S46" s="45"/>
      <c r="T46" s="20" t="s">
        <v>47</v>
      </c>
      <c r="U46" s="22" t="s">
        <v>644</v>
      </c>
      <c r="V46" s="44"/>
      <c r="W46" s="44"/>
      <c r="X46" s="44"/>
      <c r="Y46" s="44"/>
      <c r="Z46" s="40"/>
      <c r="AA46" s="39"/>
    </row>
    <row r="47" spans="1:27" ht="37.5" customHeight="1">
      <c r="A47" s="134">
        <v>730</v>
      </c>
      <c r="B47" s="54" t="s">
        <v>92</v>
      </c>
      <c r="C47" s="54" t="s">
        <v>89</v>
      </c>
      <c r="D47" s="54" t="s">
        <v>89</v>
      </c>
      <c r="E47" s="57"/>
      <c r="F47" s="55" t="s">
        <v>20</v>
      </c>
      <c r="G47" s="17">
        <v>50021</v>
      </c>
      <c r="H47" s="17">
        <f t="shared" si="0"/>
        <v>50021</v>
      </c>
      <c r="I47" s="17" t="s">
        <v>706</v>
      </c>
      <c r="J47" s="17"/>
      <c r="K47" s="17"/>
      <c r="L47" s="17" t="s">
        <v>286</v>
      </c>
      <c r="M47" s="16" t="s">
        <v>566</v>
      </c>
      <c r="N47" s="67">
        <v>0.82</v>
      </c>
      <c r="O47" s="82"/>
      <c r="P47" s="75">
        <v>1.1</v>
      </c>
      <c r="Q47" s="77">
        <v>30</v>
      </c>
      <c r="R47" s="25"/>
      <c r="S47" s="45"/>
      <c r="T47" s="20" t="s">
        <v>47</v>
      </c>
      <c r="U47" s="22" t="s">
        <v>644</v>
      </c>
      <c r="V47" s="44"/>
      <c r="W47" s="44"/>
      <c r="X47" s="44"/>
      <c r="Y47" s="44"/>
      <c r="Z47" s="40"/>
      <c r="AA47" s="39"/>
    </row>
    <row r="48" spans="1:27" ht="37.5" customHeight="1">
      <c r="A48" s="134">
        <v>770</v>
      </c>
      <c r="B48" s="54" t="s">
        <v>92</v>
      </c>
      <c r="C48" s="54" t="s">
        <v>87</v>
      </c>
      <c r="D48" s="54" t="s">
        <v>87</v>
      </c>
      <c r="E48" s="57"/>
      <c r="F48" s="55" t="s">
        <v>21</v>
      </c>
      <c r="G48" s="17">
        <v>50138</v>
      </c>
      <c r="H48" s="17">
        <f t="shared" si="0"/>
        <v>50138</v>
      </c>
      <c r="I48" s="17" t="s">
        <v>273</v>
      </c>
      <c r="J48" s="90" t="s">
        <v>772</v>
      </c>
      <c r="K48" s="90" t="s">
        <v>781</v>
      </c>
      <c r="L48" s="90" t="s">
        <v>283</v>
      </c>
      <c r="M48" s="16" t="s">
        <v>566</v>
      </c>
      <c r="N48" s="67">
        <v>0.86</v>
      </c>
      <c r="O48" s="82"/>
      <c r="P48" s="75">
        <v>1.1</v>
      </c>
      <c r="Q48" s="69">
        <v>31.92</v>
      </c>
      <c r="R48" s="25"/>
      <c r="S48" s="45"/>
      <c r="T48" s="20" t="s">
        <v>47</v>
      </c>
      <c r="U48" s="22" t="s">
        <v>644</v>
      </c>
      <c r="V48" s="44"/>
      <c r="W48" s="44"/>
      <c r="X48" s="44"/>
      <c r="Y48" s="44"/>
      <c r="Z48" s="40"/>
      <c r="AA48" s="39"/>
    </row>
    <row r="49" spans="1:27" ht="37.5" customHeight="1">
      <c r="A49" s="134">
        <v>780</v>
      </c>
      <c r="B49" s="54" t="s">
        <v>86</v>
      </c>
      <c r="C49" s="54" t="s">
        <v>91</v>
      </c>
      <c r="D49" s="54" t="s">
        <v>91</v>
      </c>
      <c r="E49" s="57" t="s">
        <v>529</v>
      </c>
      <c r="F49" s="55" t="s">
        <v>22</v>
      </c>
      <c r="G49" s="17">
        <v>50128</v>
      </c>
      <c r="H49" s="17">
        <f t="shared" si="0"/>
        <v>50128</v>
      </c>
      <c r="I49" s="17" t="s">
        <v>273</v>
      </c>
      <c r="J49" s="90" t="s">
        <v>766</v>
      </c>
      <c r="K49" s="90" t="s">
        <v>767</v>
      </c>
      <c r="L49" s="90" t="s">
        <v>290</v>
      </c>
      <c r="M49" s="16" t="s">
        <v>566</v>
      </c>
      <c r="N49" s="67">
        <v>0.87</v>
      </c>
      <c r="O49" s="82" t="s">
        <v>444</v>
      </c>
      <c r="P49" s="75">
        <v>1.2</v>
      </c>
      <c r="Q49" s="75">
        <v>34.4</v>
      </c>
      <c r="R49" s="25"/>
      <c r="S49" s="45"/>
      <c r="T49" s="20" t="s">
        <v>47</v>
      </c>
      <c r="U49" s="22" t="s">
        <v>644</v>
      </c>
      <c r="V49" s="44"/>
      <c r="W49" s="44"/>
      <c r="X49" s="44"/>
      <c r="Y49" s="44"/>
      <c r="Z49" s="40"/>
      <c r="AA49" s="39"/>
    </row>
    <row r="50" spans="1:27" ht="37.5" customHeight="1">
      <c r="A50" s="134">
        <v>790</v>
      </c>
      <c r="B50" s="54" t="s">
        <v>86</v>
      </c>
      <c r="C50" s="54" t="s">
        <v>91</v>
      </c>
      <c r="D50" s="54" t="s">
        <v>91</v>
      </c>
      <c r="E50" s="57" t="s">
        <v>744</v>
      </c>
      <c r="F50" s="55" t="s">
        <v>745</v>
      </c>
      <c r="G50" s="17">
        <v>50128</v>
      </c>
      <c r="H50" s="17">
        <f t="shared" si="0"/>
        <v>50128</v>
      </c>
      <c r="I50" s="17" t="s">
        <v>273</v>
      </c>
      <c r="J50" s="17"/>
      <c r="K50" s="17"/>
      <c r="L50" s="90" t="s">
        <v>290</v>
      </c>
      <c r="M50" s="16" t="s">
        <v>566</v>
      </c>
      <c r="N50" s="67">
        <v>0.87</v>
      </c>
      <c r="O50" s="82" t="s">
        <v>749</v>
      </c>
      <c r="P50" s="75">
        <v>1.2</v>
      </c>
      <c r="Q50" s="75">
        <v>34.4</v>
      </c>
      <c r="R50" s="25">
        <v>15</v>
      </c>
      <c r="S50" s="45">
        <v>400000</v>
      </c>
      <c r="T50" s="20"/>
      <c r="U50" s="22" t="s">
        <v>644</v>
      </c>
      <c r="V50" s="44"/>
      <c r="W50" s="44"/>
      <c r="X50" s="44"/>
      <c r="Y50" s="44"/>
      <c r="Z50" s="40"/>
      <c r="AA50" s="39"/>
    </row>
    <row r="51" spans="1:27" ht="37.5" customHeight="1">
      <c r="A51" s="134">
        <v>800</v>
      </c>
      <c r="B51" s="54" t="s">
        <v>86</v>
      </c>
      <c r="C51" s="54" t="s">
        <v>91</v>
      </c>
      <c r="D51" s="54" t="s">
        <v>91</v>
      </c>
      <c r="E51" s="57" t="s">
        <v>746</v>
      </c>
      <c r="F51" s="55" t="s">
        <v>747</v>
      </c>
      <c r="G51" s="17"/>
      <c r="H51" s="17">
        <f t="shared" si="0"/>
        <v>0</v>
      </c>
      <c r="I51" s="17" t="s">
        <v>540</v>
      </c>
      <c r="J51" s="17"/>
      <c r="K51" s="17"/>
      <c r="L51" s="17"/>
      <c r="M51" s="16" t="s">
        <v>566</v>
      </c>
      <c r="N51" s="67">
        <v>0.87</v>
      </c>
      <c r="O51" s="82" t="s">
        <v>749</v>
      </c>
      <c r="P51" s="75">
        <v>1.2</v>
      </c>
      <c r="Q51" s="75">
        <v>34.4</v>
      </c>
      <c r="R51" s="25">
        <v>15</v>
      </c>
      <c r="S51" s="45">
        <v>400000</v>
      </c>
      <c r="T51" s="20"/>
      <c r="U51" s="22" t="s">
        <v>644</v>
      </c>
      <c r="V51" s="44"/>
      <c r="W51" s="44"/>
      <c r="X51" s="44"/>
      <c r="Y51" s="44"/>
      <c r="Z51" s="40"/>
      <c r="AA51" s="39"/>
    </row>
    <row r="52" spans="1:27" ht="37.5" customHeight="1">
      <c r="A52" s="134">
        <v>820</v>
      </c>
      <c r="B52" s="54" t="s">
        <v>92</v>
      </c>
      <c r="C52" s="54" t="s">
        <v>88</v>
      </c>
      <c r="D52" s="54" t="s">
        <v>88</v>
      </c>
      <c r="E52" s="57"/>
      <c r="F52" s="55" t="s">
        <v>530</v>
      </c>
      <c r="G52" s="17">
        <v>50026</v>
      </c>
      <c r="H52" s="17">
        <f t="shared" si="0"/>
        <v>50026</v>
      </c>
      <c r="I52" s="17" t="s">
        <v>273</v>
      </c>
      <c r="J52" s="90" t="s">
        <v>766</v>
      </c>
      <c r="K52" s="90" t="s">
        <v>770</v>
      </c>
      <c r="L52" s="90" t="s">
        <v>290</v>
      </c>
      <c r="M52" s="16" t="s">
        <v>566</v>
      </c>
      <c r="N52" s="67">
        <v>0.89</v>
      </c>
      <c r="O52" s="82"/>
      <c r="P52" s="75">
        <v>1.2</v>
      </c>
      <c r="Q52" s="77">
        <v>35</v>
      </c>
      <c r="R52" s="25"/>
      <c r="S52" s="45"/>
      <c r="T52" s="37" t="s">
        <v>50</v>
      </c>
      <c r="U52" s="22" t="s">
        <v>644</v>
      </c>
      <c r="V52" s="44"/>
      <c r="W52" s="44"/>
      <c r="X52" s="44"/>
      <c r="Y52" s="44"/>
      <c r="Z52" s="40"/>
      <c r="AA52" s="39"/>
    </row>
    <row r="53" spans="1:27" ht="37.5" customHeight="1">
      <c r="A53" s="134">
        <v>830</v>
      </c>
      <c r="B53" s="54" t="s">
        <v>86</v>
      </c>
      <c r="C53" s="54" t="s">
        <v>89</v>
      </c>
      <c r="D53" s="54" t="s">
        <v>89</v>
      </c>
      <c r="E53" s="57" t="s">
        <v>532</v>
      </c>
      <c r="F53" s="55" t="s">
        <v>531</v>
      </c>
      <c r="G53" s="17">
        <v>50131</v>
      </c>
      <c r="H53" s="17">
        <f t="shared" si="0"/>
        <v>50131</v>
      </c>
      <c r="I53" s="17" t="s">
        <v>540</v>
      </c>
      <c r="J53" s="17"/>
      <c r="K53" s="17"/>
      <c r="L53" s="17"/>
      <c r="M53" s="16" t="s">
        <v>566</v>
      </c>
      <c r="N53" s="67">
        <v>0.9</v>
      </c>
      <c r="O53" s="82" t="s">
        <v>445</v>
      </c>
      <c r="P53" s="75">
        <v>1.2</v>
      </c>
      <c r="Q53" s="75">
        <v>35.6</v>
      </c>
      <c r="R53" s="25"/>
      <c r="S53" s="45"/>
      <c r="T53" s="20" t="s">
        <v>50</v>
      </c>
      <c r="U53" s="22" t="s">
        <v>644</v>
      </c>
      <c r="V53" s="44"/>
      <c r="W53" s="44"/>
      <c r="X53" s="44"/>
      <c r="Y53" s="44"/>
      <c r="Z53" s="40"/>
      <c r="AA53" s="39"/>
    </row>
    <row r="54" spans="1:27" ht="37.5" customHeight="1">
      <c r="A54" s="134">
        <v>840</v>
      </c>
      <c r="B54" s="54" t="s">
        <v>92</v>
      </c>
      <c r="C54" s="54" t="s">
        <v>89</v>
      </c>
      <c r="D54" s="54" t="s">
        <v>89</v>
      </c>
      <c r="E54" s="61"/>
      <c r="F54" s="55" t="s">
        <v>538</v>
      </c>
      <c r="G54" s="17">
        <v>50029</v>
      </c>
      <c r="H54" s="17">
        <f t="shared" si="0"/>
        <v>50029</v>
      </c>
      <c r="I54" s="17" t="s">
        <v>540</v>
      </c>
      <c r="J54" s="17"/>
      <c r="K54" s="17"/>
      <c r="L54" s="17"/>
      <c r="M54" s="27" t="s">
        <v>566</v>
      </c>
      <c r="N54" s="67">
        <v>0.91</v>
      </c>
      <c r="O54" s="82"/>
      <c r="P54" s="75">
        <v>1.2</v>
      </c>
      <c r="Q54" s="77">
        <v>38</v>
      </c>
      <c r="R54" s="25"/>
      <c r="S54" s="45"/>
      <c r="T54" s="20" t="s">
        <v>50</v>
      </c>
      <c r="U54" s="22" t="s">
        <v>210</v>
      </c>
      <c r="V54" s="44"/>
      <c r="W54" s="44"/>
      <c r="X54" s="44"/>
      <c r="Y54" s="44"/>
      <c r="Z54" s="40"/>
      <c r="AA54" s="38"/>
    </row>
    <row r="55" spans="1:27" ht="37.5" customHeight="1">
      <c r="A55" s="134">
        <v>850</v>
      </c>
      <c r="B55" s="54" t="s">
        <v>187</v>
      </c>
      <c r="C55" s="139" t="s">
        <v>89</v>
      </c>
      <c r="D55" s="139" t="s">
        <v>89</v>
      </c>
      <c r="E55" s="61"/>
      <c r="F55" s="55" t="s">
        <v>737</v>
      </c>
      <c r="G55" s="17" t="s">
        <v>738</v>
      </c>
      <c r="H55" s="17">
        <f t="shared" si="0"/>
        <v>50001</v>
      </c>
      <c r="I55" s="17" t="s">
        <v>723</v>
      </c>
      <c r="J55" s="90" t="s">
        <v>772</v>
      </c>
      <c r="K55" s="90" t="s">
        <v>781</v>
      </c>
      <c r="L55" s="90" t="s">
        <v>293</v>
      </c>
      <c r="M55" s="27">
        <v>1.1</v>
      </c>
      <c r="N55" s="28">
        <v>1</v>
      </c>
      <c r="O55" s="83"/>
      <c r="P55" s="75">
        <v>1.1</v>
      </c>
      <c r="Q55" s="77">
        <v>1</v>
      </c>
      <c r="R55" s="25">
        <v>27</v>
      </c>
      <c r="S55" s="45">
        <v>-21813</v>
      </c>
      <c r="T55" s="74" t="s">
        <v>47</v>
      </c>
      <c r="U55" s="22" t="s">
        <v>210</v>
      </c>
      <c r="V55" s="44"/>
      <c r="W55" s="44"/>
      <c r="X55" s="44"/>
      <c r="Y55" s="44"/>
      <c r="Z55" s="39" t="s">
        <v>452</v>
      </c>
      <c r="AA55" s="39" t="s">
        <v>453</v>
      </c>
    </row>
    <row r="56" spans="1:27" ht="37.5" customHeight="1">
      <c r="A56" s="134">
        <v>860</v>
      </c>
      <c r="B56" s="54" t="s">
        <v>187</v>
      </c>
      <c r="C56" s="139" t="s">
        <v>89</v>
      </c>
      <c r="D56" s="139" t="s">
        <v>89</v>
      </c>
      <c r="E56" s="61"/>
      <c r="F56" s="55" t="s">
        <v>119</v>
      </c>
      <c r="G56" s="17" t="s">
        <v>506</v>
      </c>
      <c r="H56" s="17">
        <f t="shared" si="0"/>
        <v>50001</v>
      </c>
      <c r="I56" s="17" t="s">
        <v>723</v>
      </c>
      <c r="J56" s="90" t="s">
        <v>772</v>
      </c>
      <c r="K56" s="90" t="s">
        <v>781</v>
      </c>
      <c r="L56" s="90" t="s">
        <v>293</v>
      </c>
      <c r="M56" s="27">
        <v>1.1</v>
      </c>
      <c r="N56" s="28">
        <v>1</v>
      </c>
      <c r="O56" s="83"/>
      <c r="P56" s="75">
        <v>1.1</v>
      </c>
      <c r="Q56" s="77">
        <v>1</v>
      </c>
      <c r="R56" s="25">
        <v>27</v>
      </c>
      <c r="S56" s="45">
        <v>11968</v>
      </c>
      <c r="T56" s="20" t="s">
        <v>47</v>
      </c>
      <c r="U56" s="22" t="s">
        <v>210</v>
      </c>
      <c r="V56" s="44"/>
      <c r="W56" s="44"/>
      <c r="X56" s="44"/>
      <c r="Y56" s="44"/>
      <c r="Z56" s="39"/>
      <c r="AA56" s="39"/>
    </row>
    <row r="57" spans="1:27" ht="37.5" customHeight="1">
      <c r="A57" s="134">
        <v>870</v>
      </c>
      <c r="B57" s="54" t="s">
        <v>187</v>
      </c>
      <c r="C57" s="54" t="s">
        <v>87</v>
      </c>
      <c r="D57" s="54" t="s">
        <v>87</v>
      </c>
      <c r="E57" s="61"/>
      <c r="F57" s="55" t="s">
        <v>120</v>
      </c>
      <c r="G57" s="17" t="s">
        <v>313</v>
      </c>
      <c r="H57" s="17">
        <f t="shared" si="0"/>
        <v>60001</v>
      </c>
      <c r="I57" s="17" t="s">
        <v>540</v>
      </c>
      <c r="J57" s="17"/>
      <c r="K57" s="17"/>
      <c r="L57" s="17"/>
      <c r="M57" s="27">
        <v>1.1</v>
      </c>
      <c r="N57" s="28">
        <v>2</v>
      </c>
      <c r="O57" s="83"/>
      <c r="P57" s="75"/>
      <c r="Q57" s="77"/>
      <c r="R57" s="25">
        <v>25</v>
      </c>
      <c r="S57" s="44">
        <v>-195455</v>
      </c>
      <c r="T57" s="20" t="s">
        <v>50</v>
      </c>
      <c r="U57" s="22" t="s">
        <v>210</v>
      </c>
      <c r="V57" s="44"/>
      <c r="W57" s="44"/>
      <c r="X57" s="44"/>
      <c r="Y57" s="44"/>
      <c r="Z57" s="39" t="s">
        <v>554</v>
      </c>
      <c r="AA57" s="39" t="s">
        <v>228</v>
      </c>
    </row>
    <row r="58" spans="1:27" ht="37.5" customHeight="1">
      <c r="A58" s="134">
        <v>870</v>
      </c>
      <c r="B58" s="54" t="s">
        <v>187</v>
      </c>
      <c r="C58" s="54" t="s">
        <v>89</v>
      </c>
      <c r="D58" s="54" t="s">
        <v>89</v>
      </c>
      <c r="E58" s="61"/>
      <c r="F58" s="53" t="s">
        <v>640</v>
      </c>
      <c r="G58" s="17" t="s">
        <v>314</v>
      </c>
      <c r="H58" s="17">
        <f t="shared" si="0"/>
        <v>60002</v>
      </c>
      <c r="I58" s="18" t="s">
        <v>540</v>
      </c>
      <c r="J58" s="17"/>
      <c r="K58" s="17"/>
      <c r="L58" s="17"/>
      <c r="M58" s="27">
        <v>1.1</v>
      </c>
      <c r="N58" s="28">
        <v>3</v>
      </c>
      <c r="O58" s="83"/>
      <c r="P58" s="75"/>
      <c r="Q58" s="77"/>
      <c r="R58" s="25">
        <v>23</v>
      </c>
      <c r="S58" s="44">
        <v>-224062</v>
      </c>
      <c r="T58" s="20" t="s">
        <v>50</v>
      </c>
      <c r="U58" s="22" t="s">
        <v>210</v>
      </c>
      <c r="V58" s="44"/>
      <c r="W58" s="44"/>
      <c r="X58" s="44"/>
      <c r="Y58" s="44"/>
      <c r="Z58" s="38" t="s">
        <v>592</v>
      </c>
      <c r="AA58" s="38" t="s">
        <v>660</v>
      </c>
    </row>
    <row r="59" spans="1:27" ht="37.5" customHeight="1">
      <c r="A59" s="134">
        <v>870</v>
      </c>
      <c r="B59" s="54" t="s">
        <v>187</v>
      </c>
      <c r="C59" s="54" t="s">
        <v>89</v>
      </c>
      <c r="D59" s="54" t="s">
        <v>89</v>
      </c>
      <c r="E59" s="61"/>
      <c r="F59" s="53" t="s">
        <v>641</v>
      </c>
      <c r="G59" s="17" t="s">
        <v>315</v>
      </c>
      <c r="H59" s="17">
        <f t="shared" si="0"/>
        <v>60003</v>
      </c>
      <c r="I59" s="18" t="s">
        <v>540</v>
      </c>
      <c r="J59" s="17"/>
      <c r="K59" s="17"/>
      <c r="L59" s="17"/>
      <c r="M59" s="27">
        <v>1.1</v>
      </c>
      <c r="N59" s="28">
        <v>4</v>
      </c>
      <c r="O59" s="83"/>
      <c r="P59" s="75"/>
      <c r="Q59" s="77"/>
      <c r="R59" s="25">
        <v>23</v>
      </c>
      <c r="S59" s="44">
        <v>-500000</v>
      </c>
      <c r="T59" s="20" t="s">
        <v>50</v>
      </c>
      <c r="U59" s="22" t="s">
        <v>210</v>
      </c>
      <c r="V59" s="44"/>
      <c r="W59" s="44"/>
      <c r="X59" s="44"/>
      <c r="Y59" s="44"/>
      <c r="Z59" s="39" t="s">
        <v>155</v>
      </c>
      <c r="AA59" s="38" t="s">
        <v>660</v>
      </c>
    </row>
    <row r="60" spans="1:27" ht="37.5" customHeight="1">
      <c r="A60" s="134">
        <v>880</v>
      </c>
      <c r="B60" s="54" t="s">
        <v>187</v>
      </c>
      <c r="C60" s="54" t="s">
        <v>87</v>
      </c>
      <c r="D60" s="54" t="s">
        <v>87</v>
      </c>
      <c r="E60" s="61"/>
      <c r="F60" s="55" t="s">
        <v>121</v>
      </c>
      <c r="G60" s="17" t="s">
        <v>316</v>
      </c>
      <c r="H60" s="17">
        <f t="shared" si="0"/>
        <v>60004</v>
      </c>
      <c r="I60" s="17" t="s">
        <v>540</v>
      </c>
      <c r="J60" s="17"/>
      <c r="K60" s="17"/>
      <c r="L60" s="17"/>
      <c r="M60" s="27">
        <v>1.1</v>
      </c>
      <c r="N60" s="28">
        <v>5</v>
      </c>
      <c r="O60" s="83"/>
      <c r="P60" s="75"/>
      <c r="Q60" s="77"/>
      <c r="R60" s="25">
        <v>29</v>
      </c>
      <c r="S60" s="44">
        <v>48620154</v>
      </c>
      <c r="T60" s="21" t="s">
        <v>51</v>
      </c>
      <c r="U60" s="22" t="s">
        <v>194</v>
      </c>
      <c r="V60" s="44">
        <v>250000</v>
      </c>
      <c r="W60" s="44">
        <v>1400000</v>
      </c>
      <c r="X60" s="44"/>
      <c r="Y60" s="44"/>
      <c r="Z60" s="39" t="s">
        <v>101</v>
      </c>
      <c r="AA60" s="39" t="s">
        <v>191</v>
      </c>
    </row>
    <row r="61" spans="1:27" ht="37.5" customHeight="1">
      <c r="A61" s="134">
        <v>890</v>
      </c>
      <c r="B61" s="54" t="s">
        <v>187</v>
      </c>
      <c r="C61" s="54" t="s">
        <v>87</v>
      </c>
      <c r="D61" s="54" t="s">
        <v>87</v>
      </c>
      <c r="E61" s="61"/>
      <c r="F61" s="55" t="s">
        <v>122</v>
      </c>
      <c r="G61" s="17" t="s">
        <v>317</v>
      </c>
      <c r="H61" s="17">
        <f t="shared" si="0"/>
        <v>60005</v>
      </c>
      <c r="I61" s="17" t="s">
        <v>540</v>
      </c>
      <c r="J61" s="17"/>
      <c r="K61" s="17"/>
      <c r="L61" s="17"/>
      <c r="M61" s="27">
        <v>1.1</v>
      </c>
      <c r="N61" s="28">
        <v>6</v>
      </c>
      <c r="O61" s="83"/>
      <c r="P61" s="75"/>
      <c r="Q61" s="77"/>
      <c r="R61" s="25">
        <v>25</v>
      </c>
      <c r="S61" s="44">
        <v>24350470</v>
      </c>
      <c r="T61" s="22" t="s">
        <v>46</v>
      </c>
      <c r="U61" s="22" t="s">
        <v>194</v>
      </c>
      <c r="V61" s="44"/>
      <c r="W61" s="44">
        <v>700000</v>
      </c>
      <c r="X61" s="44"/>
      <c r="Y61" s="44"/>
      <c r="Z61" s="41" t="s">
        <v>593</v>
      </c>
      <c r="AA61" s="39" t="s">
        <v>192</v>
      </c>
    </row>
    <row r="62" spans="1:27" ht="37.5" customHeight="1">
      <c r="A62" s="134">
        <v>900</v>
      </c>
      <c r="B62" s="54" t="s">
        <v>86</v>
      </c>
      <c r="C62" s="54" t="s">
        <v>53</v>
      </c>
      <c r="D62" s="54" t="s">
        <v>91</v>
      </c>
      <c r="E62" s="56"/>
      <c r="F62" s="60" t="s">
        <v>58</v>
      </c>
      <c r="G62" s="7" t="s">
        <v>318</v>
      </c>
      <c r="H62" s="17">
        <f t="shared" si="0"/>
        <v>40103</v>
      </c>
      <c r="I62" s="7" t="s">
        <v>540</v>
      </c>
      <c r="J62" s="17"/>
      <c r="K62" s="17"/>
      <c r="L62" s="17"/>
      <c r="M62" s="27">
        <v>1.1</v>
      </c>
      <c r="N62" s="28">
        <v>7</v>
      </c>
      <c r="O62" s="83"/>
      <c r="P62" s="75">
        <v>1.3</v>
      </c>
      <c r="Q62" s="77">
        <v>54</v>
      </c>
      <c r="R62" s="8">
        <v>18</v>
      </c>
      <c r="S62" s="64">
        <v>11145103</v>
      </c>
      <c r="T62" s="31" t="s">
        <v>46</v>
      </c>
      <c r="U62" s="22" t="s">
        <v>194</v>
      </c>
      <c r="V62" s="44"/>
      <c r="W62" s="44"/>
      <c r="X62" s="44"/>
      <c r="Y62" s="44"/>
      <c r="Z62" s="39" t="s">
        <v>234</v>
      </c>
      <c r="AA62" s="39" t="s">
        <v>193</v>
      </c>
    </row>
    <row r="63" spans="1:27" ht="37.5" customHeight="1">
      <c r="A63" s="134">
        <v>910</v>
      </c>
      <c r="B63" s="54" t="s">
        <v>86</v>
      </c>
      <c r="C63" s="54" t="s">
        <v>35</v>
      </c>
      <c r="D63" s="54" t="s">
        <v>88</v>
      </c>
      <c r="E63" s="56" t="s">
        <v>41</v>
      </c>
      <c r="F63" s="38" t="s">
        <v>759</v>
      </c>
      <c r="G63" s="7" t="s">
        <v>758</v>
      </c>
      <c r="H63" s="17">
        <f t="shared" si="0"/>
        <v>60006</v>
      </c>
      <c r="I63" s="96" t="s">
        <v>722</v>
      </c>
      <c r="J63" s="17"/>
      <c r="K63" s="17"/>
      <c r="L63" s="17" t="s">
        <v>289</v>
      </c>
      <c r="M63" s="27">
        <v>1.1</v>
      </c>
      <c r="N63" s="28">
        <v>8</v>
      </c>
      <c r="O63" s="83" t="s">
        <v>810</v>
      </c>
      <c r="P63" s="75"/>
      <c r="Q63" s="77"/>
      <c r="R63" s="8">
        <v>24</v>
      </c>
      <c r="S63" s="64">
        <v>25200000</v>
      </c>
      <c r="T63" s="31" t="s">
        <v>51</v>
      </c>
      <c r="U63" s="22" t="s">
        <v>195</v>
      </c>
      <c r="V63" s="44">
        <v>1500000</v>
      </c>
      <c r="W63" s="44"/>
      <c r="X63" s="44"/>
      <c r="Y63" s="44"/>
      <c r="Z63" s="40" t="s">
        <v>515</v>
      </c>
      <c r="AA63" s="39" t="s">
        <v>245</v>
      </c>
    </row>
    <row r="64" spans="1:27" ht="37.5" customHeight="1">
      <c r="A64" s="134">
        <v>920</v>
      </c>
      <c r="B64" s="54" t="s">
        <v>86</v>
      </c>
      <c r="C64" s="54" t="s">
        <v>35</v>
      </c>
      <c r="D64" s="54" t="s">
        <v>88</v>
      </c>
      <c r="E64" s="56"/>
      <c r="F64" s="38" t="s">
        <v>6</v>
      </c>
      <c r="G64" s="7" t="s">
        <v>319</v>
      </c>
      <c r="H64" s="17">
        <f t="shared" si="0"/>
        <v>60007</v>
      </c>
      <c r="I64" s="7" t="s">
        <v>540</v>
      </c>
      <c r="J64" s="17"/>
      <c r="K64" s="17"/>
      <c r="L64" s="17"/>
      <c r="M64" s="27">
        <v>1.1</v>
      </c>
      <c r="N64" s="28">
        <v>9</v>
      </c>
      <c r="O64" s="83"/>
      <c r="P64" s="75"/>
      <c r="Q64" s="77"/>
      <c r="R64" s="8">
        <v>18</v>
      </c>
      <c r="S64" s="65">
        <v>-1000000</v>
      </c>
      <c r="T64" s="32" t="s">
        <v>48</v>
      </c>
      <c r="U64" s="22" t="s">
        <v>195</v>
      </c>
      <c r="V64" s="44"/>
      <c r="W64" s="44"/>
      <c r="X64" s="44"/>
      <c r="Y64" s="44"/>
      <c r="Z64" s="39" t="s">
        <v>246</v>
      </c>
      <c r="AA64" s="39" t="s">
        <v>492</v>
      </c>
    </row>
    <row r="65" spans="1:27" ht="37.5" customHeight="1">
      <c r="A65" s="134">
        <v>930</v>
      </c>
      <c r="B65" s="54" t="s">
        <v>86</v>
      </c>
      <c r="C65" s="54" t="s">
        <v>54</v>
      </c>
      <c r="D65" s="54" t="s">
        <v>91</v>
      </c>
      <c r="E65" s="56" t="s">
        <v>742</v>
      </c>
      <c r="F65" s="38" t="s">
        <v>743</v>
      </c>
      <c r="G65" s="7" t="s">
        <v>876</v>
      </c>
      <c r="H65" s="17">
        <f t="shared" si="0"/>
        <v>60078</v>
      </c>
      <c r="I65" s="7" t="s">
        <v>540</v>
      </c>
      <c r="J65" s="17"/>
      <c r="K65" s="17"/>
      <c r="L65" s="17"/>
      <c r="M65" s="27">
        <v>1.1</v>
      </c>
      <c r="N65" s="67">
        <v>9.25</v>
      </c>
      <c r="O65" s="83" t="s">
        <v>799</v>
      </c>
      <c r="P65" s="75"/>
      <c r="Q65" s="77"/>
      <c r="R65" s="8">
        <v>13</v>
      </c>
      <c r="S65" s="65">
        <v>-20000</v>
      </c>
      <c r="T65" s="31" t="s">
        <v>47</v>
      </c>
      <c r="U65" s="22" t="s">
        <v>195</v>
      </c>
      <c r="V65" s="44"/>
      <c r="W65" s="44"/>
      <c r="X65" s="44"/>
      <c r="Y65" s="44"/>
      <c r="Z65" s="39"/>
      <c r="AA65" s="39"/>
    </row>
    <row r="66" spans="1:27" ht="37.5" customHeight="1">
      <c r="A66" s="134">
        <v>940</v>
      </c>
      <c r="B66" s="54" t="s">
        <v>86</v>
      </c>
      <c r="C66" s="54" t="s">
        <v>868</v>
      </c>
      <c r="D66" s="54" t="s">
        <v>89</v>
      </c>
      <c r="E66" s="56" t="s">
        <v>740</v>
      </c>
      <c r="F66" s="38" t="s">
        <v>741</v>
      </c>
      <c r="G66" s="7" t="s">
        <v>303</v>
      </c>
      <c r="H66" s="17">
        <f t="shared" si="0"/>
        <v>0</v>
      </c>
      <c r="I66" s="7" t="s">
        <v>540</v>
      </c>
      <c r="J66" s="17"/>
      <c r="K66" s="17"/>
      <c r="L66" s="17"/>
      <c r="M66" s="27">
        <v>1.1</v>
      </c>
      <c r="N66" s="71">
        <v>9.5</v>
      </c>
      <c r="O66" s="83" t="s">
        <v>800</v>
      </c>
      <c r="P66" s="75"/>
      <c r="Q66" s="77"/>
      <c r="R66" s="8">
        <v>10</v>
      </c>
      <c r="S66" s="65">
        <v>-1000000</v>
      </c>
      <c r="T66" s="31" t="s">
        <v>46</v>
      </c>
      <c r="U66" s="36" t="s">
        <v>196</v>
      </c>
      <c r="V66" s="44"/>
      <c r="W66" s="44"/>
      <c r="X66" s="44"/>
      <c r="Y66" s="44"/>
      <c r="Z66" s="39"/>
      <c r="AA66" s="39"/>
    </row>
    <row r="67" spans="1:27" ht="37.5" customHeight="1">
      <c r="A67" s="134">
        <v>950</v>
      </c>
      <c r="B67" s="54" t="s">
        <v>86</v>
      </c>
      <c r="C67" s="54" t="s">
        <v>35</v>
      </c>
      <c r="D67" s="54" t="s">
        <v>88</v>
      </c>
      <c r="E67" s="56"/>
      <c r="F67" s="38" t="s">
        <v>7</v>
      </c>
      <c r="G67" s="7" t="s">
        <v>320</v>
      </c>
      <c r="H67" s="17">
        <f t="shared" si="0"/>
        <v>60008</v>
      </c>
      <c r="I67" s="7" t="s">
        <v>540</v>
      </c>
      <c r="J67" s="17"/>
      <c r="K67" s="17"/>
      <c r="L67" s="17"/>
      <c r="M67" s="27">
        <v>1.1</v>
      </c>
      <c r="N67" s="28">
        <v>10</v>
      </c>
      <c r="O67" s="83"/>
      <c r="P67" s="75"/>
      <c r="Q67" s="77"/>
      <c r="R67" s="8">
        <v>17</v>
      </c>
      <c r="S67" s="65">
        <v>-500000</v>
      </c>
      <c r="T67" s="32" t="s">
        <v>49</v>
      </c>
      <c r="U67" s="36" t="s">
        <v>196</v>
      </c>
      <c r="V67" s="44"/>
      <c r="W67" s="44"/>
      <c r="X67" s="44"/>
      <c r="Y67" s="44"/>
      <c r="Z67" s="39" t="s">
        <v>659</v>
      </c>
      <c r="AA67" s="39" t="s">
        <v>492</v>
      </c>
    </row>
    <row r="68" spans="1:27" s="3" customFormat="1" ht="37.5" customHeight="1">
      <c r="A68" s="134">
        <v>960</v>
      </c>
      <c r="B68" s="54" t="s">
        <v>86</v>
      </c>
      <c r="C68" s="54" t="s">
        <v>89</v>
      </c>
      <c r="D68" s="54" t="s">
        <v>89</v>
      </c>
      <c r="E68" s="56" t="s">
        <v>184</v>
      </c>
      <c r="F68" s="55" t="s">
        <v>583</v>
      </c>
      <c r="G68" s="17">
        <v>50130</v>
      </c>
      <c r="H68" s="17">
        <f aca="true" t="shared" si="1" ref="H68:H131">IF(ISBLANK(G68),0,IF(G68="New",0,VALUE(LEFT(G68,5))))</f>
        <v>50130</v>
      </c>
      <c r="I68" s="17" t="s">
        <v>273</v>
      </c>
      <c r="J68" s="90" t="s">
        <v>761</v>
      </c>
      <c r="K68" s="90" t="s">
        <v>771</v>
      </c>
      <c r="L68" s="90" t="s">
        <v>281</v>
      </c>
      <c r="M68" s="27">
        <v>1.1</v>
      </c>
      <c r="N68" s="28">
        <v>11</v>
      </c>
      <c r="O68" s="82" t="s">
        <v>445</v>
      </c>
      <c r="P68" s="75">
        <v>1.2</v>
      </c>
      <c r="Q68" s="75">
        <v>35.5</v>
      </c>
      <c r="R68" s="25">
        <v>23</v>
      </c>
      <c r="S68" s="44">
        <v>6400000</v>
      </c>
      <c r="T68" s="20" t="s">
        <v>47</v>
      </c>
      <c r="U68" s="36" t="s">
        <v>196</v>
      </c>
      <c r="V68" s="44"/>
      <c r="W68" s="44"/>
      <c r="X68" s="44"/>
      <c r="Y68" s="44"/>
      <c r="Z68" s="39" t="s">
        <v>718</v>
      </c>
      <c r="AA68" s="39" t="s">
        <v>728</v>
      </c>
    </row>
    <row r="69" spans="1:27" s="3" customFormat="1" ht="37.5" customHeight="1">
      <c r="A69" s="134">
        <v>961</v>
      </c>
      <c r="B69" s="54" t="s">
        <v>92</v>
      </c>
      <c r="C69" s="54" t="s">
        <v>90</v>
      </c>
      <c r="D69" s="54" t="s">
        <v>90</v>
      </c>
      <c r="E69" s="56"/>
      <c r="F69" s="55" t="s">
        <v>648</v>
      </c>
      <c r="G69" s="17">
        <v>50152</v>
      </c>
      <c r="H69" s="17">
        <f t="shared" si="1"/>
        <v>50152</v>
      </c>
      <c r="I69" s="70" t="s">
        <v>599</v>
      </c>
      <c r="J69" s="90" t="s">
        <v>772</v>
      </c>
      <c r="K69" s="90" t="s">
        <v>769</v>
      </c>
      <c r="L69" s="90" t="s">
        <v>295</v>
      </c>
      <c r="M69" s="27">
        <v>1.1</v>
      </c>
      <c r="N69" s="128">
        <v>11.1</v>
      </c>
      <c r="O69" s="84"/>
      <c r="P69" s="75"/>
      <c r="Q69" s="75"/>
      <c r="R69" s="26">
        <v>21</v>
      </c>
      <c r="S69" s="44">
        <v>102197</v>
      </c>
      <c r="T69" s="20"/>
      <c r="U69" s="36" t="s">
        <v>196</v>
      </c>
      <c r="V69" s="44"/>
      <c r="W69" s="44"/>
      <c r="X69" s="44"/>
      <c r="Y69" s="44"/>
      <c r="Z69" s="39" t="s">
        <v>224</v>
      </c>
      <c r="AA69" s="39"/>
    </row>
    <row r="70" spans="1:27" s="3" customFormat="1" ht="37.5" customHeight="1">
      <c r="A70" s="134">
        <v>962</v>
      </c>
      <c r="B70" s="54" t="s">
        <v>92</v>
      </c>
      <c r="C70" s="54" t="s">
        <v>90</v>
      </c>
      <c r="D70" s="54" t="s">
        <v>90</v>
      </c>
      <c r="E70" s="61"/>
      <c r="F70" s="55" t="s">
        <v>111</v>
      </c>
      <c r="G70" s="17">
        <v>50140</v>
      </c>
      <c r="H70" s="17">
        <f t="shared" si="1"/>
        <v>50140</v>
      </c>
      <c r="I70" s="17" t="s">
        <v>722</v>
      </c>
      <c r="J70" s="90" t="s">
        <v>782</v>
      </c>
      <c r="K70" s="90" t="s">
        <v>762</v>
      </c>
      <c r="L70" s="90" t="s">
        <v>280</v>
      </c>
      <c r="M70" s="27">
        <v>1.1</v>
      </c>
      <c r="N70" s="128">
        <v>11.2</v>
      </c>
      <c r="O70" s="83"/>
      <c r="P70" s="75">
        <v>1.1</v>
      </c>
      <c r="Q70" s="75">
        <v>5.6</v>
      </c>
      <c r="R70" s="25">
        <v>27</v>
      </c>
      <c r="S70" s="45">
        <v>-655320</v>
      </c>
      <c r="T70" s="20" t="s">
        <v>47</v>
      </c>
      <c r="U70" s="36" t="s">
        <v>196</v>
      </c>
      <c r="V70" s="44"/>
      <c r="W70" s="44"/>
      <c r="X70" s="44"/>
      <c r="Y70" s="44"/>
      <c r="Z70" s="40" t="s">
        <v>695</v>
      </c>
      <c r="AA70" s="39" t="s">
        <v>689</v>
      </c>
    </row>
    <row r="71" spans="1:27" s="3" customFormat="1" ht="37.5" customHeight="1">
      <c r="A71" s="135">
        <v>963</v>
      </c>
      <c r="B71" s="97" t="s">
        <v>92</v>
      </c>
      <c r="C71" s="97" t="s">
        <v>90</v>
      </c>
      <c r="D71" s="97" t="s">
        <v>90</v>
      </c>
      <c r="E71" s="109"/>
      <c r="F71" s="98" t="s">
        <v>698</v>
      </c>
      <c r="G71" s="99">
        <v>50141</v>
      </c>
      <c r="H71" s="99">
        <f t="shared" si="1"/>
        <v>50141</v>
      </c>
      <c r="I71" s="99" t="s">
        <v>273</v>
      </c>
      <c r="J71" s="99" t="s">
        <v>782</v>
      </c>
      <c r="K71" s="99" t="s">
        <v>762</v>
      </c>
      <c r="L71" s="99" t="s">
        <v>280</v>
      </c>
      <c r="M71" s="100">
        <v>1.1</v>
      </c>
      <c r="N71" s="131">
        <v>11.3</v>
      </c>
      <c r="O71" s="102"/>
      <c r="P71" s="103">
        <v>1.1</v>
      </c>
      <c r="Q71" s="103">
        <v>5.4</v>
      </c>
      <c r="R71" s="104">
        <v>19</v>
      </c>
      <c r="S71" s="105">
        <v>-166446</v>
      </c>
      <c r="T71" s="110" t="s">
        <v>47</v>
      </c>
      <c r="U71" s="36" t="s">
        <v>196</v>
      </c>
      <c r="V71" s="106"/>
      <c r="W71" s="106"/>
      <c r="X71" s="106"/>
      <c r="Y71" s="106"/>
      <c r="Z71" s="107" t="s">
        <v>696</v>
      </c>
      <c r="AA71" s="108" t="s">
        <v>594</v>
      </c>
    </row>
    <row r="72" spans="1:27" s="3" customFormat="1" ht="37.5" customHeight="1">
      <c r="A72" s="134">
        <v>964</v>
      </c>
      <c r="B72" s="54" t="s">
        <v>92</v>
      </c>
      <c r="C72" s="54" t="s">
        <v>90</v>
      </c>
      <c r="D72" s="54" t="s">
        <v>90</v>
      </c>
      <c r="E72" s="61"/>
      <c r="F72" s="55" t="s">
        <v>114</v>
      </c>
      <c r="G72" s="17">
        <v>50123</v>
      </c>
      <c r="H72" s="17">
        <f t="shared" si="1"/>
        <v>50123</v>
      </c>
      <c r="I72" s="17" t="s">
        <v>722</v>
      </c>
      <c r="J72" s="90" t="s">
        <v>772</v>
      </c>
      <c r="K72" s="90" t="s">
        <v>492</v>
      </c>
      <c r="L72" s="90" t="s">
        <v>289</v>
      </c>
      <c r="M72" s="27">
        <v>1.1</v>
      </c>
      <c r="N72" s="128">
        <v>11.4</v>
      </c>
      <c r="O72" s="83"/>
      <c r="P72" s="75">
        <v>1.1</v>
      </c>
      <c r="Q72" s="77">
        <v>19</v>
      </c>
      <c r="R72" s="25">
        <v>24</v>
      </c>
      <c r="S72" s="45">
        <v>8370569</v>
      </c>
      <c r="T72" s="20" t="s">
        <v>50</v>
      </c>
      <c r="U72" s="36" t="s">
        <v>196</v>
      </c>
      <c r="V72" s="44"/>
      <c r="W72" s="44"/>
      <c r="X72" s="44"/>
      <c r="Y72" s="44"/>
      <c r="Z72" s="39" t="s">
        <v>694</v>
      </c>
      <c r="AA72" s="39" t="s">
        <v>691</v>
      </c>
    </row>
    <row r="73" spans="1:27" ht="37.5" customHeight="1">
      <c r="A73" s="137">
        <v>965</v>
      </c>
      <c r="B73" s="58" t="s">
        <v>92</v>
      </c>
      <c r="C73" s="58" t="s">
        <v>87</v>
      </c>
      <c r="D73" s="58" t="s">
        <v>87</v>
      </c>
      <c r="E73" s="86"/>
      <c r="F73" s="59" t="s">
        <v>259</v>
      </c>
      <c r="G73" s="34" t="s">
        <v>260</v>
      </c>
      <c r="H73" s="34">
        <f t="shared" si="1"/>
        <v>60011</v>
      </c>
      <c r="I73" s="143" t="s">
        <v>599</v>
      </c>
      <c r="J73" s="34" t="s">
        <v>772</v>
      </c>
      <c r="K73" s="34" t="s">
        <v>769</v>
      </c>
      <c r="L73" s="34" t="s">
        <v>283</v>
      </c>
      <c r="M73" s="35">
        <v>1.1</v>
      </c>
      <c r="N73" s="141">
        <v>11.5</v>
      </c>
      <c r="O73" s="85"/>
      <c r="P73" s="80"/>
      <c r="Q73" s="80"/>
      <c r="R73" s="30">
        <v>19</v>
      </c>
      <c r="S73" s="46">
        <v>20000</v>
      </c>
      <c r="T73" s="94" t="s">
        <v>46</v>
      </c>
      <c r="U73" s="36" t="s">
        <v>196</v>
      </c>
      <c r="V73" s="46"/>
      <c r="W73" s="46"/>
      <c r="X73" s="46"/>
      <c r="Y73" s="46"/>
      <c r="Z73" s="91" t="s">
        <v>608</v>
      </c>
      <c r="AA73" s="42"/>
    </row>
    <row r="74" spans="1:27" ht="37.5" customHeight="1">
      <c r="A74" s="134">
        <v>966</v>
      </c>
      <c r="B74" s="54" t="s">
        <v>92</v>
      </c>
      <c r="C74" s="54" t="s">
        <v>87</v>
      </c>
      <c r="D74" s="54" t="s">
        <v>87</v>
      </c>
      <c r="E74" s="56"/>
      <c r="F74" s="55" t="s">
        <v>108</v>
      </c>
      <c r="G74" s="17">
        <v>50147</v>
      </c>
      <c r="H74" s="17">
        <f t="shared" si="1"/>
        <v>50147</v>
      </c>
      <c r="I74" s="70" t="s">
        <v>273</v>
      </c>
      <c r="J74" s="90" t="s">
        <v>772</v>
      </c>
      <c r="K74" s="90" t="s">
        <v>769</v>
      </c>
      <c r="L74" s="90" t="s">
        <v>283</v>
      </c>
      <c r="M74" s="27">
        <v>1.1</v>
      </c>
      <c r="N74" s="128">
        <v>11.6</v>
      </c>
      <c r="O74" s="83"/>
      <c r="P74" s="75">
        <v>1.2</v>
      </c>
      <c r="Q74" s="75">
        <v>43.1</v>
      </c>
      <c r="R74" s="26">
        <v>21</v>
      </c>
      <c r="S74" s="44">
        <v>122841</v>
      </c>
      <c r="T74" s="140" t="s">
        <v>46</v>
      </c>
      <c r="U74" s="168" t="s">
        <v>545</v>
      </c>
      <c r="V74" s="44"/>
      <c r="W74" s="44"/>
      <c r="X74" s="44"/>
      <c r="Y74" s="44"/>
      <c r="Z74" s="39" t="s">
        <v>514</v>
      </c>
      <c r="AA74" s="39" t="s">
        <v>229</v>
      </c>
    </row>
    <row r="75" spans="1:27" ht="37.5" customHeight="1">
      <c r="A75" s="134">
        <v>967</v>
      </c>
      <c r="B75" s="54" t="s">
        <v>92</v>
      </c>
      <c r="C75" s="54" t="s">
        <v>87</v>
      </c>
      <c r="D75" s="54" t="s">
        <v>87</v>
      </c>
      <c r="E75" s="61"/>
      <c r="F75" s="89" t="s">
        <v>464</v>
      </c>
      <c r="G75" s="70">
        <v>50031</v>
      </c>
      <c r="H75" s="17">
        <f t="shared" si="1"/>
        <v>50031</v>
      </c>
      <c r="I75" s="17" t="s">
        <v>540</v>
      </c>
      <c r="J75" s="90" t="s">
        <v>766</v>
      </c>
      <c r="K75" s="90" t="s">
        <v>773</v>
      </c>
      <c r="L75" s="90" t="s">
        <v>293</v>
      </c>
      <c r="M75" s="27">
        <v>1.1</v>
      </c>
      <c r="N75" s="128">
        <v>11.7</v>
      </c>
      <c r="O75" s="83"/>
      <c r="P75" s="75">
        <v>1.2</v>
      </c>
      <c r="Q75" s="77">
        <v>39</v>
      </c>
      <c r="R75" s="25">
        <v>29</v>
      </c>
      <c r="S75" s="45">
        <v>81234</v>
      </c>
      <c r="T75" s="20" t="s">
        <v>50</v>
      </c>
      <c r="U75" s="168" t="s">
        <v>545</v>
      </c>
      <c r="V75" s="44">
        <v>250000</v>
      </c>
      <c r="W75" s="44">
        <v>400000</v>
      </c>
      <c r="X75" s="44"/>
      <c r="Y75" s="44"/>
      <c r="Z75" s="39" t="s">
        <v>697</v>
      </c>
      <c r="AA75" s="39" t="s">
        <v>825</v>
      </c>
    </row>
    <row r="76" spans="1:27" ht="37.5" customHeight="1">
      <c r="A76" s="134">
        <v>968</v>
      </c>
      <c r="B76" s="54" t="s">
        <v>92</v>
      </c>
      <c r="C76" s="54" t="s">
        <v>87</v>
      </c>
      <c r="D76" s="54" t="s">
        <v>87</v>
      </c>
      <c r="E76" s="61"/>
      <c r="F76" s="55" t="s">
        <v>675</v>
      </c>
      <c r="G76" s="17">
        <v>40070</v>
      </c>
      <c r="H76" s="17">
        <f t="shared" si="1"/>
        <v>40070</v>
      </c>
      <c r="I76" s="17" t="s">
        <v>722</v>
      </c>
      <c r="J76" s="90" t="s">
        <v>766</v>
      </c>
      <c r="K76" s="90" t="s">
        <v>778</v>
      </c>
      <c r="L76" s="90" t="s">
        <v>214</v>
      </c>
      <c r="M76" s="27">
        <v>1.1</v>
      </c>
      <c r="N76" s="128">
        <v>11.8</v>
      </c>
      <c r="O76" s="83"/>
      <c r="P76" s="75">
        <v>1.1</v>
      </c>
      <c r="Q76" s="75">
        <v>5.5</v>
      </c>
      <c r="R76" s="25"/>
      <c r="S76" s="45">
        <v>0</v>
      </c>
      <c r="T76" s="22" t="s">
        <v>46</v>
      </c>
      <c r="U76" s="168" t="s">
        <v>545</v>
      </c>
      <c r="V76" s="44"/>
      <c r="W76" s="44"/>
      <c r="X76" s="44"/>
      <c r="Y76" s="44"/>
      <c r="Z76" s="40" t="s">
        <v>649</v>
      </c>
      <c r="AA76" s="39"/>
    </row>
    <row r="77" spans="1:27" ht="37.5" customHeight="1">
      <c r="A77" s="134">
        <v>969</v>
      </c>
      <c r="B77" s="54" t="s">
        <v>92</v>
      </c>
      <c r="C77" s="54" t="s">
        <v>87</v>
      </c>
      <c r="D77" s="54" t="s">
        <v>87</v>
      </c>
      <c r="E77" s="61"/>
      <c r="F77" s="55" t="s">
        <v>118</v>
      </c>
      <c r="G77" s="17">
        <v>50027</v>
      </c>
      <c r="H77" s="17">
        <f t="shared" si="1"/>
        <v>50027</v>
      </c>
      <c r="I77" s="17" t="s">
        <v>706</v>
      </c>
      <c r="J77" s="90" t="s">
        <v>772</v>
      </c>
      <c r="K77" s="90" t="s">
        <v>769</v>
      </c>
      <c r="L77" s="90" t="s">
        <v>214</v>
      </c>
      <c r="M77" s="27">
        <v>1.1</v>
      </c>
      <c r="N77" s="128">
        <v>11.9</v>
      </c>
      <c r="O77" s="83"/>
      <c r="P77" s="75">
        <v>1.2</v>
      </c>
      <c r="Q77" s="77">
        <v>36</v>
      </c>
      <c r="R77" s="25">
        <v>20</v>
      </c>
      <c r="S77" s="45">
        <v>-437582</v>
      </c>
      <c r="T77" s="37" t="s">
        <v>46</v>
      </c>
      <c r="U77" s="22" t="s">
        <v>197</v>
      </c>
      <c r="V77" s="44"/>
      <c r="W77" s="44">
        <v>400000</v>
      </c>
      <c r="X77" s="44"/>
      <c r="Y77" s="44"/>
      <c r="Z77" s="39" t="s">
        <v>651</v>
      </c>
      <c r="AA77" s="39" t="s">
        <v>552</v>
      </c>
    </row>
    <row r="78" spans="1:27" ht="37.5" customHeight="1">
      <c r="A78" s="135">
        <v>970</v>
      </c>
      <c r="B78" s="97" t="s">
        <v>92</v>
      </c>
      <c r="C78" s="203" t="s">
        <v>87</v>
      </c>
      <c r="D78" s="203" t="s">
        <v>87</v>
      </c>
      <c r="E78" s="109"/>
      <c r="F78" s="98" t="s">
        <v>209</v>
      </c>
      <c r="G78" s="99" t="s">
        <v>321</v>
      </c>
      <c r="H78" s="99">
        <f t="shared" si="1"/>
        <v>60009</v>
      </c>
      <c r="I78" s="144" t="s">
        <v>273</v>
      </c>
      <c r="J78" s="99"/>
      <c r="K78" s="99"/>
      <c r="L78" s="99"/>
      <c r="M78" s="100">
        <v>1.1</v>
      </c>
      <c r="N78" s="101">
        <v>12</v>
      </c>
      <c r="O78" s="102"/>
      <c r="P78" s="103"/>
      <c r="Q78" s="167"/>
      <c r="R78" s="104"/>
      <c r="S78" s="105">
        <v>0</v>
      </c>
      <c r="T78" s="110" t="s">
        <v>51</v>
      </c>
      <c r="U78" s="22" t="s">
        <v>197</v>
      </c>
      <c r="V78" s="106"/>
      <c r="W78" s="106"/>
      <c r="X78" s="106"/>
      <c r="Y78" s="106"/>
      <c r="Z78" s="107" t="s">
        <v>151</v>
      </c>
      <c r="AA78" s="107" t="s">
        <v>789</v>
      </c>
    </row>
    <row r="79" spans="1:27" ht="37.5" customHeight="1">
      <c r="A79" s="135">
        <v>971</v>
      </c>
      <c r="B79" s="97" t="s">
        <v>92</v>
      </c>
      <c r="C79" s="97" t="s">
        <v>91</v>
      </c>
      <c r="D79" s="97" t="s">
        <v>91</v>
      </c>
      <c r="E79" s="109"/>
      <c r="F79" s="98" t="s">
        <v>601</v>
      </c>
      <c r="G79" s="179" t="s">
        <v>503</v>
      </c>
      <c r="H79" s="99">
        <f t="shared" si="1"/>
        <v>40066</v>
      </c>
      <c r="I79" s="178" t="s">
        <v>540</v>
      </c>
      <c r="J79" s="99"/>
      <c r="K79" s="99"/>
      <c r="L79" s="99"/>
      <c r="M79" s="100">
        <v>1.1</v>
      </c>
      <c r="N79" s="207">
        <v>12</v>
      </c>
      <c r="O79" s="102"/>
      <c r="P79" s="103">
        <v>1.1</v>
      </c>
      <c r="Q79" s="167">
        <v>23</v>
      </c>
      <c r="R79" s="142">
        <v>19</v>
      </c>
      <c r="S79" s="106">
        <v>26444</v>
      </c>
      <c r="T79" s="110" t="s">
        <v>50</v>
      </c>
      <c r="U79" s="22" t="s">
        <v>197</v>
      </c>
      <c r="V79" s="106"/>
      <c r="W79" s="106"/>
      <c r="X79" s="106"/>
      <c r="Y79" s="106"/>
      <c r="Z79" s="107" t="s">
        <v>509</v>
      </c>
      <c r="AA79" s="107" t="s">
        <v>732</v>
      </c>
    </row>
    <row r="80" spans="1:27" ht="37.5" customHeight="1" thickBot="1">
      <c r="A80" s="208">
        <v>975</v>
      </c>
      <c r="B80" s="118" t="s">
        <v>86</v>
      </c>
      <c r="C80" s="118" t="s">
        <v>91</v>
      </c>
      <c r="D80" s="118" t="s">
        <v>91</v>
      </c>
      <c r="E80" s="209" t="s">
        <v>304</v>
      </c>
      <c r="F80" s="119" t="s">
        <v>305</v>
      </c>
      <c r="G80" s="120" t="s">
        <v>303</v>
      </c>
      <c r="H80" s="120">
        <f t="shared" si="1"/>
        <v>0</v>
      </c>
      <c r="I80" s="169" t="s">
        <v>540</v>
      </c>
      <c r="J80" s="120"/>
      <c r="K80" s="120"/>
      <c r="L80" s="120"/>
      <c r="M80" s="130">
        <v>1.1</v>
      </c>
      <c r="N80" s="210">
        <v>12.1</v>
      </c>
      <c r="O80" s="122" t="s">
        <v>306</v>
      </c>
      <c r="P80" s="123"/>
      <c r="Q80" s="124"/>
      <c r="R80" s="170">
        <v>13</v>
      </c>
      <c r="S80" s="125">
        <v>-50000</v>
      </c>
      <c r="T80" s="121" t="s">
        <v>47</v>
      </c>
      <c r="U80" s="206" t="s">
        <v>197</v>
      </c>
      <c r="V80" s="125"/>
      <c r="W80" s="125"/>
      <c r="X80" s="125"/>
      <c r="Y80" s="125"/>
      <c r="Z80" s="126" t="s">
        <v>509</v>
      </c>
      <c r="AA80" s="126" t="s">
        <v>732</v>
      </c>
    </row>
    <row r="81" spans="1:27" ht="37.5" customHeight="1" thickTop="1">
      <c r="A81" s="137">
        <v>980</v>
      </c>
      <c r="B81" s="58" t="s">
        <v>92</v>
      </c>
      <c r="C81" s="58" t="s">
        <v>88</v>
      </c>
      <c r="D81" s="58" t="s">
        <v>88</v>
      </c>
      <c r="E81" s="86"/>
      <c r="F81" s="59" t="s">
        <v>579</v>
      </c>
      <c r="G81" s="34" t="s">
        <v>322</v>
      </c>
      <c r="H81" s="34">
        <f t="shared" si="1"/>
        <v>60010</v>
      </c>
      <c r="I81" s="177"/>
      <c r="J81" s="34"/>
      <c r="K81" s="34"/>
      <c r="L81" s="34"/>
      <c r="M81" s="35">
        <v>1.1</v>
      </c>
      <c r="N81" s="29">
        <v>13</v>
      </c>
      <c r="O81" s="85"/>
      <c r="P81" s="80"/>
      <c r="Q81" s="81"/>
      <c r="R81" s="30">
        <v>21</v>
      </c>
      <c r="S81" s="46">
        <v>3226908</v>
      </c>
      <c r="T81" s="43" t="s">
        <v>51</v>
      </c>
      <c r="U81" s="36" t="s">
        <v>523</v>
      </c>
      <c r="V81" s="46"/>
      <c r="W81" s="46"/>
      <c r="X81" s="46"/>
      <c r="Y81" s="46"/>
      <c r="Z81" s="42" t="s">
        <v>153</v>
      </c>
      <c r="AA81" s="42" t="s">
        <v>733</v>
      </c>
    </row>
    <row r="82" spans="1:27" ht="37.5" customHeight="1">
      <c r="A82" s="134">
        <v>990</v>
      </c>
      <c r="B82" s="54" t="s">
        <v>92</v>
      </c>
      <c r="C82" s="54" t="s">
        <v>89</v>
      </c>
      <c r="D82" s="54" t="s">
        <v>89</v>
      </c>
      <c r="E82" s="61"/>
      <c r="F82" s="55" t="s">
        <v>225</v>
      </c>
      <c r="G82" s="17">
        <v>50151</v>
      </c>
      <c r="H82" s="17">
        <f t="shared" si="1"/>
        <v>50151</v>
      </c>
      <c r="I82" s="17" t="s">
        <v>273</v>
      </c>
      <c r="J82" s="90" t="s">
        <v>761</v>
      </c>
      <c r="K82" s="90" t="s">
        <v>763</v>
      </c>
      <c r="L82" s="90" t="s">
        <v>286</v>
      </c>
      <c r="M82" s="27">
        <v>1.1</v>
      </c>
      <c r="N82" s="71">
        <v>13.5</v>
      </c>
      <c r="O82" s="84"/>
      <c r="P82" s="75"/>
      <c r="Q82" s="77"/>
      <c r="R82" s="25">
        <v>25</v>
      </c>
      <c r="S82" s="44">
        <v>-250513</v>
      </c>
      <c r="T82" s="20" t="s">
        <v>50</v>
      </c>
      <c r="U82" s="36" t="s">
        <v>523</v>
      </c>
      <c r="V82" s="44"/>
      <c r="W82" s="44"/>
      <c r="X82" s="44"/>
      <c r="Y82" s="44"/>
      <c r="Z82" s="39" t="s">
        <v>226</v>
      </c>
      <c r="AA82" s="39"/>
    </row>
    <row r="83" spans="1:27" ht="37.5" customHeight="1">
      <c r="A83" s="134">
        <v>1000</v>
      </c>
      <c r="B83" s="54" t="s">
        <v>92</v>
      </c>
      <c r="C83" s="54" t="s">
        <v>89</v>
      </c>
      <c r="D83" s="54" t="s">
        <v>89</v>
      </c>
      <c r="E83" s="61"/>
      <c r="F83" s="89" t="s">
        <v>457</v>
      </c>
      <c r="G83" s="17">
        <v>50134</v>
      </c>
      <c r="H83" s="17">
        <f t="shared" si="1"/>
        <v>50134</v>
      </c>
      <c r="I83" s="17" t="s">
        <v>722</v>
      </c>
      <c r="J83" s="17"/>
      <c r="K83" s="17"/>
      <c r="L83" s="17" t="s">
        <v>286</v>
      </c>
      <c r="M83" s="71">
        <v>1.1</v>
      </c>
      <c r="N83" s="28">
        <v>14</v>
      </c>
      <c r="O83" s="83"/>
      <c r="P83" s="75">
        <v>1.1</v>
      </c>
      <c r="Q83" s="77">
        <v>29</v>
      </c>
      <c r="R83" s="25">
        <v>23</v>
      </c>
      <c r="S83" s="45">
        <v>816755</v>
      </c>
      <c r="T83" s="140" t="s">
        <v>46</v>
      </c>
      <c r="U83" s="36" t="s">
        <v>523</v>
      </c>
      <c r="V83" s="44"/>
      <c r="W83" s="44"/>
      <c r="X83" s="44"/>
      <c r="Y83" s="44"/>
      <c r="Z83" s="39" t="s">
        <v>516</v>
      </c>
      <c r="AA83" s="38" t="s">
        <v>631</v>
      </c>
    </row>
    <row r="84" spans="1:27" ht="37.5" customHeight="1">
      <c r="A84" s="134">
        <v>1001</v>
      </c>
      <c r="B84" s="54" t="s">
        <v>92</v>
      </c>
      <c r="C84" s="54" t="s">
        <v>91</v>
      </c>
      <c r="D84" s="54" t="s">
        <v>91</v>
      </c>
      <c r="E84" s="61"/>
      <c r="F84" s="55" t="s">
        <v>584</v>
      </c>
      <c r="G84" s="18" t="s">
        <v>329</v>
      </c>
      <c r="H84" s="17">
        <f t="shared" si="1"/>
        <v>50018</v>
      </c>
      <c r="I84" s="7"/>
      <c r="J84" s="17"/>
      <c r="K84" s="17"/>
      <c r="L84" s="17"/>
      <c r="M84" s="27">
        <v>1.1</v>
      </c>
      <c r="N84" s="129">
        <v>14</v>
      </c>
      <c r="O84" s="83"/>
      <c r="P84" s="75">
        <v>1.1</v>
      </c>
      <c r="Q84" s="77">
        <v>29</v>
      </c>
      <c r="R84" s="26">
        <v>19</v>
      </c>
      <c r="S84" s="44">
        <v>25041</v>
      </c>
      <c r="T84" s="20" t="s">
        <v>50</v>
      </c>
      <c r="U84" s="36" t="s">
        <v>523</v>
      </c>
      <c r="V84" s="44"/>
      <c r="W84" s="44"/>
      <c r="X84" s="44"/>
      <c r="Y84" s="44"/>
      <c r="Z84" s="39" t="s">
        <v>572</v>
      </c>
      <c r="AA84" s="39" t="s">
        <v>731</v>
      </c>
    </row>
    <row r="85" spans="1:27" ht="37.5" customHeight="1">
      <c r="A85" s="134">
        <v>1005</v>
      </c>
      <c r="B85" s="54" t="s">
        <v>92</v>
      </c>
      <c r="C85" s="54" t="s">
        <v>89</v>
      </c>
      <c r="D85" s="54" t="s">
        <v>89</v>
      </c>
      <c r="E85" s="61"/>
      <c r="F85" s="55" t="s">
        <v>110</v>
      </c>
      <c r="G85" s="17" t="s">
        <v>338</v>
      </c>
      <c r="H85" s="17">
        <f t="shared" si="1"/>
        <v>50083</v>
      </c>
      <c r="I85" s="18"/>
      <c r="J85" s="17"/>
      <c r="K85" s="17"/>
      <c r="L85" s="17"/>
      <c r="M85" s="27">
        <v>1.1</v>
      </c>
      <c r="N85" s="128">
        <v>14.5</v>
      </c>
      <c r="O85" s="83"/>
      <c r="P85" s="75">
        <v>2.2</v>
      </c>
      <c r="Q85" s="77">
        <v>97</v>
      </c>
      <c r="R85" s="26">
        <v>20</v>
      </c>
      <c r="S85" s="44">
        <v>-732819</v>
      </c>
      <c r="T85" s="37" t="s">
        <v>46</v>
      </c>
      <c r="U85" s="22" t="s">
        <v>198</v>
      </c>
      <c r="V85" s="44"/>
      <c r="W85" s="44"/>
      <c r="X85" s="44"/>
      <c r="Y85" s="44"/>
      <c r="Z85" s="39" t="s">
        <v>719</v>
      </c>
      <c r="AA85" s="39"/>
    </row>
    <row r="86" spans="1:27" ht="37.5" customHeight="1">
      <c r="A86" s="134">
        <v>1010</v>
      </c>
      <c r="B86" s="54" t="s">
        <v>92</v>
      </c>
      <c r="C86" s="54" t="s">
        <v>87</v>
      </c>
      <c r="D86" s="54" t="s">
        <v>87</v>
      </c>
      <c r="E86" s="61"/>
      <c r="F86" s="55" t="s">
        <v>208</v>
      </c>
      <c r="G86" s="17" t="s">
        <v>323</v>
      </c>
      <c r="H86" s="17">
        <f t="shared" si="1"/>
        <v>60011</v>
      </c>
      <c r="I86" s="17"/>
      <c r="J86" s="17"/>
      <c r="K86" s="17"/>
      <c r="L86" s="17"/>
      <c r="M86" s="27">
        <v>1.1</v>
      </c>
      <c r="N86" s="28">
        <v>15</v>
      </c>
      <c r="O86" s="83"/>
      <c r="P86" s="75"/>
      <c r="Q86" s="75"/>
      <c r="R86" s="25">
        <v>25</v>
      </c>
      <c r="S86" s="44">
        <v>0</v>
      </c>
      <c r="T86" s="37" t="s">
        <v>51</v>
      </c>
      <c r="U86" s="37" t="s">
        <v>199</v>
      </c>
      <c r="V86" s="44"/>
      <c r="W86" s="44"/>
      <c r="X86" s="44"/>
      <c r="Y86" s="44"/>
      <c r="Z86" s="38" t="s">
        <v>633</v>
      </c>
      <c r="AA86" s="39" t="s">
        <v>493</v>
      </c>
    </row>
    <row r="87" spans="1:27" ht="37.5" customHeight="1">
      <c r="A87" s="134">
        <v>1015</v>
      </c>
      <c r="B87" s="54" t="s">
        <v>92</v>
      </c>
      <c r="C87" s="54" t="s">
        <v>91</v>
      </c>
      <c r="D87" s="54" t="s">
        <v>91</v>
      </c>
      <c r="E87" s="61"/>
      <c r="F87" s="55" t="s">
        <v>227</v>
      </c>
      <c r="G87" s="17">
        <v>50137</v>
      </c>
      <c r="H87" s="17">
        <f t="shared" si="1"/>
        <v>50137</v>
      </c>
      <c r="I87" s="17" t="s">
        <v>273</v>
      </c>
      <c r="J87" s="90" t="s">
        <v>772</v>
      </c>
      <c r="K87" s="90" t="s">
        <v>769</v>
      </c>
      <c r="L87" s="90" t="s">
        <v>290</v>
      </c>
      <c r="M87" s="27">
        <v>1.1</v>
      </c>
      <c r="N87" s="28">
        <v>16</v>
      </c>
      <c r="O87" s="83"/>
      <c r="P87" s="75">
        <v>1.1</v>
      </c>
      <c r="Q87" s="75">
        <v>31.7</v>
      </c>
      <c r="R87" s="26">
        <v>22</v>
      </c>
      <c r="S87" s="44">
        <v>380296</v>
      </c>
      <c r="T87" s="20" t="s">
        <v>50</v>
      </c>
      <c r="U87" s="37" t="s">
        <v>199</v>
      </c>
      <c r="V87" s="44"/>
      <c r="W87" s="44"/>
      <c r="X87" s="44"/>
      <c r="Y87" s="44"/>
      <c r="Z87" s="38" t="s">
        <v>630</v>
      </c>
      <c r="AA87" s="39" t="s">
        <v>729</v>
      </c>
    </row>
    <row r="88" spans="1:27" ht="37.5" customHeight="1">
      <c r="A88" s="134">
        <v>1020</v>
      </c>
      <c r="B88" s="54" t="s">
        <v>86</v>
      </c>
      <c r="C88" s="54" t="s">
        <v>868</v>
      </c>
      <c r="D88" s="54" t="s">
        <v>87</v>
      </c>
      <c r="E88" s="56" t="s">
        <v>867</v>
      </c>
      <c r="F88" s="38" t="s">
        <v>871</v>
      </c>
      <c r="G88" s="7" t="s">
        <v>325</v>
      </c>
      <c r="H88" s="17">
        <f t="shared" si="1"/>
        <v>60012</v>
      </c>
      <c r="I88" s="7"/>
      <c r="J88" s="17"/>
      <c r="K88" s="17"/>
      <c r="L88" s="17"/>
      <c r="M88" s="27">
        <v>1.1</v>
      </c>
      <c r="N88" s="28">
        <v>17</v>
      </c>
      <c r="O88" s="83" t="s">
        <v>748</v>
      </c>
      <c r="P88" s="75">
        <v>1.1</v>
      </c>
      <c r="Q88" s="77">
        <v>38</v>
      </c>
      <c r="R88" s="25">
        <v>15</v>
      </c>
      <c r="S88" s="44">
        <v>4074838</v>
      </c>
      <c r="T88" s="20"/>
      <c r="U88" s="37" t="s">
        <v>199</v>
      </c>
      <c r="V88" s="44"/>
      <c r="W88" s="44"/>
      <c r="X88" s="44"/>
      <c r="Y88" s="44"/>
      <c r="Z88" s="39"/>
      <c r="AA88" s="39"/>
    </row>
    <row r="89" spans="1:27" ht="37.5" customHeight="1">
      <c r="A89" s="132">
        <v>1030</v>
      </c>
      <c r="B89" s="54" t="s">
        <v>92</v>
      </c>
      <c r="C89" s="54" t="s">
        <v>88</v>
      </c>
      <c r="D89" s="54" t="s">
        <v>88</v>
      </c>
      <c r="E89" s="61"/>
      <c r="F89" s="55" t="s">
        <v>580</v>
      </c>
      <c r="G89" s="17" t="s">
        <v>324</v>
      </c>
      <c r="H89" s="17">
        <f t="shared" si="1"/>
        <v>60013</v>
      </c>
      <c r="I89" s="17"/>
      <c r="J89" s="17"/>
      <c r="K89" s="17"/>
      <c r="L89" s="17"/>
      <c r="M89" s="27">
        <v>1.1</v>
      </c>
      <c r="N89" s="28">
        <v>17</v>
      </c>
      <c r="O89" s="83"/>
      <c r="P89" s="75"/>
      <c r="Q89" s="77"/>
      <c r="R89" s="25">
        <v>15</v>
      </c>
      <c r="S89" s="44">
        <v>4074838</v>
      </c>
      <c r="T89" s="20" t="s">
        <v>50</v>
      </c>
      <c r="U89" s="37" t="s">
        <v>200</v>
      </c>
      <c r="V89" s="44"/>
      <c r="W89" s="44"/>
      <c r="X89" s="44"/>
      <c r="Y89" s="44"/>
      <c r="Z89" s="39" t="s">
        <v>154</v>
      </c>
      <c r="AA89" s="39" t="s">
        <v>734</v>
      </c>
    </row>
    <row r="90" spans="1:27" ht="37.5" customHeight="1">
      <c r="A90" s="132">
        <v>1040</v>
      </c>
      <c r="B90" s="58" t="s">
        <v>92</v>
      </c>
      <c r="C90" s="58" t="s">
        <v>89</v>
      </c>
      <c r="D90" s="58" t="s">
        <v>89</v>
      </c>
      <c r="E90" s="86"/>
      <c r="F90" s="59" t="s">
        <v>581</v>
      </c>
      <c r="G90" s="34">
        <v>50142</v>
      </c>
      <c r="H90" s="17">
        <f t="shared" si="1"/>
        <v>50142</v>
      </c>
      <c r="I90" s="34" t="s">
        <v>722</v>
      </c>
      <c r="J90" s="90" t="s">
        <v>761</v>
      </c>
      <c r="K90" s="90" t="s">
        <v>771</v>
      </c>
      <c r="L90" s="90" t="s">
        <v>294</v>
      </c>
      <c r="M90" s="27">
        <v>1.1</v>
      </c>
      <c r="N90" s="29">
        <v>18</v>
      </c>
      <c r="O90" s="85"/>
      <c r="P90" s="80">
        <v>1.1</v>
      </c>
      <c r="Q90" s="204">
        <v>31.99</v>
      </c>
      <c r="R90" s="88">
        <v>24</v>
      </c>
      <c r="S90" s="46">
        <v>879954</v>
      </c>
      <c r="T90" s="43" t="s">
        <v>51</v>
      </c>
      <c r="U90" s="22" t="s">
        <v>242</v>
      </c>
      <c r="V90" s="46"/>
      <c r="W90" s="46">
        <v>200000</v>
      </c>
      <c r="X90" s="46"/>
      <c r="Y90" s="46"/>
      <c r="Z90" s="148" t="s">
        <v>559</v>
      </c>
      <c r="AA90" s="42" t="s">
        <v>267</v>
      </c>
    </row>
    <row r="91" spans="1:27" ht="37.5" customHeight="1">
      <c r="A91" s="132">
        <v>1050</v>
      </c>
      <c r="B91" s="54" t="s">
        <v>92</v>
      </c>
      <c r="C91" s="54" t="s">
        <v>89</v>
      </c>
      <c r="D91" s="54" t="s">
        <v>89</v>
      </c>
      <c r="E91" s="61"/>
      <c r="F91" s="89" t="s">
        <v>849</v>
      </c>
      <c r="G91" s="17">
        <v>50135</v>
      </c>
      <c r="H91" s="17">
        <f t="shared" si="1"/>
        <v>50135</v>
      </c>
      <c r="I91" s="17" t="s">
        <v>273</v>
      </c>
      <c r="J91" s="90" t="s">
        <v>761</v>
      </c>
      <c r="K91" s="90" t="s">
        <v>763</v>
      </c>
      <c r="L91" s="90" t="s">
        <v>281</v>
      </c>
      <c r="M91" s="27">
        <v>1.1</v>
      </c>
      <c r="N91" s="28">
        <v>19</v>
      </c>
      <c r="O91" s="83"/>
      <c r="P91" s="75">
        <v>1.2</v>
      </c>
      <c r="Q91" s="77">
        <v>41</v>
      </c>
      <c r="R91" s="26">
        <v>16</v>
      </c>
      <c r="S91" s="44">
        <v>1190876</v>
      </c>
      <c r="T91" s="74" t="s">
        <v>50</v>
      </c>
      <c r="U91" s="22" t="s">
        <v>242</v>
      </c>
      <c r="V91" s="44"/>
      <c r="W91" s="44"/>
      <c r="X91" s="44"/>
      <c r="Y91" s="44"/>
      <c r="Z91" s="39" t="s">
        <v>525</v>
      </c>
      <c r="AA91" s="39" t="s">
        <v>727</v>
      </c>
    </row>
    <row r="92" spans="1:27" ht="37.5" customHeight="1">
      <c r="A92" s="138">
        <v>1054</v>
      </c>
      <c r="B92" s="54" t="s">
        <v>92</v>
      </c>
      <c r="C92" s="54" t="s">
        <v>90</v>
      </c>
      <c r="D92" s="54" t="s">
        <v>90</v>
      </c>
      <c r="E92" s="61"/>
      <c r="F92" s="89" t="s">
        <v>653</v>
      </c>
      <c r="G92" s="70" t="s">
        <v>654</v>
      </c>
      <c r="H92" s="70">
        <f t="shared" si="1"/>
        <v>60076</v>
      </c>
      <c r="I92" s="70" t="s">
        <v>722</v>
      </c>
      <c r="J92" s="90" t="s">
        <v>460</v>
      </c>
      <c r="K92" s="90" t="s">
        <v>461</v>
      </c>
      <c r="L92" s="90" t="s">
        <v>280</v>
      </c>
      <c r="M92" s="27">
        <v>1.1</v>
      </c>
      <c r="N92" s="128">
        <v>19.4</v>
      </c>
      <c r="O92" s="83"/>
      <c r="P92" s="75"/>
      <c r="Q92" s="77"/>
      <c r="R92" s="26"/>
      <c r="S92" s="44"/>
      <c r="T92" s="74" t="s">
        <v>50</v>
      </c>
      <c r="U92" s="22" t="s">
        <v>242</v>
      </c>
      <c r="V92" s="44"/>
      <c r="W92" s="44"/>
      <c r="X92" s="44"/>
      <c r="Y92" s="44"/>
      <c r="Z92" s="39"/>
      <c r="AA92" s="39"/>
    </row>
    <row r="93" spans="1:27" ht="37.5" customHeight="1" thickBot="1">
      <c r="A93" s="171">
        <v>1055</v>
      </c>
      <c r="B93" s="149" t="s">
        <v>92</v>
      </c>
      <c r="C93" s="149" t="s">
        <v>90</v>
      </c>
      <c r="D93" s="149" t="s">
        <v>90</v>
      </c>
      <c r="E93" s="150"/>
      <c r="F93" s="211" t="s">
        <v>662</v>
      </c>
      <c r="G93" s="151" t="s">
        <v>663</v>
      </c>
      <c r="H93" s="151">
        <f t="shared" si="1"/>
        <v>60075</v>
      </c>
      <c r="I93" s="151" t="s">
        <v>722</v>
      </c>
      <c r="J93" s="151" t="s">
        <v>782</v>
      </c>
      <c r="K93" s="151" t="s">
        <v>462</v>
      </c>
      <c r="L93" s="212" t="s">
        <v>214</v>
      </c>
      <c r="M93" s="152">
        <v>1.1</v>
      </c>
      <c r="N93" s="213">
        <v>19.5</v>
      </c>
      <c r="O93" s="153"/>
      <c r="P93" s="154"/>
      <c r="Q93" s="172"/>
      <c r="R93" s="205"/>
      <c r="S93" s="155"/>
      <c r="T93" s="214" t="s">
        <v>50</v>
      </c>
      <c r="U93" s="173" t="s">
        <v>242</v>
      </c>
      <c r="V93" s="155"/>
      <c r="W93" s="155"/>
      <c r="X93" s="155"/>
      <c r="Y93" s="155"/>
      <c r="Z93" s="156"/>
      <c r="AA93" s="156"/>
    </row>
    <row r="94" spans="1:27" ht="37.5" customHeight="1" thickTop="1">
      <c r="A94" s="132">
        <v>1057</v>
      </c>
      <c r="B94" s="58" t="s">
        <v>92</v>
      </c>
      <c r="C94" s="58" t="s">
        <v>90</v>
      </c>
      <c r="D94" s="58" t="s">
        <v>90</v>
      </c>
      <c r="E94" s="86"/>
      <c r="F94" s="59" t="s">
        <v>611</v>
      </c>
      <c r="G94" s="34" t="s">
        <v>382</v>
      </c>
      <c r="H94" s="34">
        <f t="shared" si="1"/>
        <v>50106</v>
      </c>
      <c r="I94" s="143" t="s">
        <v>273</v>
      </c>
      <c r="J94" s="34" t="s">
        <v>782</v>
      </c>
      <c r="K94" s="34" t="s">
        <v>462</v>
      </c>
      <c r="L94" s="177" t="s">
        <v>280</v>
      </c>
      <c r="M94" s="35">
        <v>1.1</v>
      </c>
      <c r="N94" s="141">
        <v>19.6</v>
      </c>
      <c r="O94" s="85"/>
      <c r="P94" s="80">
        <v>3.2</v>
      </c>
      <c r="Q94" s="81">
        <v>129</v>
      </c>
      <c r="R94" s="30">
        <v>26</v>
      </c>
      <c r="S94" s="46">
        <v>-234135</v>
      </c>
      <c r="T94" s="43" t="s">
        <v>50</v>
      </c>
      <c r="U94" s="37" t="s">
        <v>242</v>
      </c>
      <c r="V94" s="46"/>
      <c r="W94" s="46"/>
      <c r="X94" s="46"/>
      <c r="Y94" s="46"/>
      <c r="Z94" s="42" t="s">
        <v>684</v>
      </c>
      <c r="AA94" s="42"/>
    </row>
    <row r="95" spans="1:27" ht="37.5" customHeight="1">
      <c r="A95" s="132">
        <v>1060</v>
      </c>
      <c r="B95" s="54" t="s">
        <v>92</v>
      </c>
      <c r="C95" s="54" t="s">
        <v>90</v>
      </c>
      <c r="D95" s="54" t="s">
        <v>90</v>
      </c>
      <c r="E95" s="61"/>
      <c r="F95" s="55" t="s">
        <v>582</v>
      </c>
      <c r="G95" s="17" t="s">
        <v>326</v>
      </c>
      <c r="H95" s="17">
        <f t="shared" si="1"/>
        <v>60014</v>
      </c>
      <c r="I95" s="70" t="s">
        <v>706</v>
      </c>
      <c r="J95" s="17" t="s">
        <v>782</v>
      </c>
      <c r="K95" s="17" t="s">
        <v>462</v>
      </c>
      <c r="L95" s="17" t="s">
        <v>280</v>
      </c>
      <c r="M95" s="27">
        <v>1.1</v>
      </c>
      <c r="N95" s="28">
        <v>20</v>
      </c>
      <c r="O95" s="83"/>
      <c r="P95" s="75"/>
      <c r="Q95" s="77"/>
      <c r="R95" s="25">
        <v>27</v>
      </c>
      <c r="S95" s="44">
        <v>-349170</v>
      </c>
      <c r="T95" s="20" t="s">
        <v>50</v>
      </c>
      <c r="U95" s="37" t="s">
        <v>242</v>
      </c>
      <c r="V95" s="44"/>
      <c r="W95" s="44"/>
      <c r="X95" s="44"/>
      <c r="Y95" s="44"/>
      <c r="Z95" s="40" t="s">
        <v>680</v>
      </c>
      <c r="AA95" s="39" t="s">
        <v>686</v>
      </c>
    </row>
    <row r="96" spans="1:27" ht="37.5" customHeight="1">
      <c r="A96" s="132">
        <v>1080</v>
      </c>
      <c r="B96" s="54" t="s">
        <v>92</v>
      </c>
      <c r="C96" s="54" t="s">
        <v>91</v>
      </c>
      <c r="D96" s="54" t="s">
        <v>91</v>
      </c>
      <c r="E96" s="61"/>
      <c r="F96" s="55" t="s">
        <v>241</v>
      </c>
      <c r="G96" s="17" t="s">
        <v>504</v>
      </c>
      <c r="H96" s="17">
        <f t="shared" si="1"/>
        <v>50033</v>
      </c>
      <c r="I96" s="70" t="s">
        <v>599</v>
      </c>
      <c r="J96" s="90" t="s">
        <v>766</v>
      </c>
      <c r="K96" s="90" t="s">
        <v>492</v>
      </c>
      <c r="L96" s="90" t="s">
        <v>289</v>
      </c>
      <c r="M96" s="27">
        <v>1.1</v>
      </c>
      <c r="N96" s="28">
        <v>21</v>
      </c>
      <c r="O96" s="83"/>
      <c r="P96" s="75">
        <v>1.1</v>
      </c>
      <c r="Q96" s="75">
        <v>31.5</v>
      </c>
      <c r="R96" s="26">
        <v>14</v>
      </c>
      <c r="S96" s="44">
        <v>46011</v>
      </c>
      <c r="T96" s="20" t="s">
        <v>47</v>
      </c>
      <c r="U96" s="37" t="s">
        <v>242</v>
      </c>
      <c r="V96" s="44"/>
      <c r="W96" s="44"/>
      <c r="X96" s="44"/>
      <c r="Y96" s="44"/>
      <c r="Z96" s="39" t="s">
        <v>571</v>
      </c>
      <c r="AA96" s="39" t="s">
        <v>730</v>
      </c>
    </row>
    <row r="97" spans="1:27" ht="37.5" customHeight="1">
      <c r="A97" s="136">
        <v>1085</v>
      </c>
      <c r="B97" s="97" t="s">
        <v>92</v>
      </c>
      <c r="C97" s="97" t="s">
        <v>90</v>
      </c>
      <c r="D97" s="97" t="s">
        <v>90</v>
      </c>
      <c r="E97" s="109"/>
      <c r="F97" s="98" t="s">
        <v>549</v>
      </c>
      <c r="G97" s="99" t="s">
        <v>327</v>
      </c>
      <c r="H97" s="99">
        <f t="shared" si="1"/>
        <v>50111</v>
      </c>
      <c r="I97" s="144" t="s">
        <v>722</v>
      </c>
      <c r="J97" s="99"/>
      <c r="K97" s="99"/>
      <c r="L97" s="99"/>
      <c r="M97" s="100">
        <v>1.1</v>
      </c>
      <c r="N97" s="101">
        <v>22</v>
      </c>
      <c r="O97" s="102"/>
      <c r="P97" s="103">
        <v>3.3</v>
      </c>
      <c r="Q97" s="167">
        <v>142</v>
      </c>
      <c r="R97" s="104">
        <v>21</v>
      </c>
      <c r="S97" s="106">
        <v>-254403</v>
      </c>
      <c r="T97" s="110" t="s">
        <v>50</v>
      </c>
      <c r="U97" s="37" t="s">
        <v>242</v>
      </c>
      <c r="V97" s="106"/>
      <c r="W97" s="106"/>
      <c r="X97" s="106"/>
      <c r="Y97" s="106"/>
      <c r="Z97" s="195" t="s">
        <v>258</v>
      </c>
      <c r="AA97" s="107" t="s">
        <v>687</v>
      </c>
    </row>
    <row r="98" spans="1:27" ht="37.5" customHeight="1">
      <c r="A98" s="202">
        <v>1090</v>
      </c>
      <c r="B98" s="54" t="s">
        <v>92</v>
      </c>
      <c r="C98" s="54" t="s">
        <v>88</v>
      </c>
      <c r="D98" s="54" t="s">
        <v>88</v>
      </c>
      <c r="E98" s="61"/>
      <c r="F98" s="53" t="s">
        <v>736</v>
      </c>
      <c r="G98" s="18" t="s">
        <v>328</v>
      </c>
      <c r="H98" s="17">
        <f t="shared" si="1"/>
        <v>60015</v>
      </c>
      <c r="I98" s="17"/>
      <c r="J98" s="17"/>
      <c r="K98" s="17"/>
      <c r="L98" s="17"/>
      <c r="M98" s="27">
        <v>1.1</v>
      </c>
      <c r="N98" s="28">
        <v>23</v>
      </c>
      <c r="O98" s="83"/>
      <c r="P98" s="75"/>
      <c r="Q98" s="77"/>
      <c r="R98" s="26">
        <v>18</v>
      </c>
      <c r="S98" s="44">
        <v>835672</v>
      </c>
      <c r="T98" s="22" t="s">
        <v>50</v>
      </c>
      <c r="U98" s="20" t="s">
        <v>211</v>
      </c>
      <c r="V98" s="44"/>
      <c r="W98" s="44"/>
      <c r="X98" s="44"/>
      <c r="Y98" s="44"/>
      <c r="Z98" s="39" t="s">
        <v>735</v>
      </c>
      <c r="AA98" s="39" t="s">
        <v>756</v>
      </c>
    </row>
    <row r="99" spans="1:27" ht="37.5" customHeight="1">
      <c r="A99" s="132">
        <v>1110</v>
      </c>
      <c r="B99" s="58" t="s">
        <v>92</v>
      </c>
      <c r="C99" s="58" t="s">
        <v>90</v>
      </c>
      <c r="D99" s="58" t="s">
        <v>90</v>
      </c>
      <c r="E99" s="86"/>
      <c r="F99" s="59" t="s">
        <v>585</v>
      </c>
      <c r="G99" s="34" t="s">
        <v>330</v>
      </c>
      <c r="H99" s="34">
        <f t="shared" si="1"/>
        <v>60016</v>
      </c>
      <c r="I99" s="143" t="s">
        <v>706</v>
      </c>
      <c r="J99" s="34"/>
      <c r="K99" s="34"/>
      <c r="L99" s="34"/>
      <c r="M99" s="35">
        <v>1.1</v>
      </c>
      <c r="N99" s="29">
        <v>25</v>
      </c>
      <c r="O99" s="85"/>
      <c r="P99" s="80"/>
      <c r="Q99" s="81"/>
      <c r="R99" s="30">
        <v>26</v>
      </c>
      <c r="S99" s="46">
        <v>-298222</v>
      </c>
      <c r="T99" s="43" t="s">
        <v>50</v>
      </c>
      <c r="U99" s="20" t="s">
        <v>211</v>
      </c>
      <c r="V99" s="46"/>
      <c r="W99" s="46"/>
      <c r="X99" s="46"/>
      <c r="Y99" s="46"/>
      <c r="Z99" s="91" t="s">
        <v>632</v>
      </c>
      <c r="AA99" s="42" t="s">
        <v>688</v>
      </c>
    </row>
    <row r="100" spans="1:27" ht="37.5" customHeight="1">
      <c r="A100" s="132">
        <v>1111</v>
      </c>
      <c r="B100" s="54" t="s">
        <v>92</v>
      </c>
      <c r="C100" s="54" t="s">
        <v>90</v>
      </c>
      <c r="D100" s="54" t="s">
        <v>90</v>
      </c>
      <c r="E100" s="61"/>
      <c r="F100" s="55" t="s">
        <v>116</v>
      </c>
      <c r="G100" s="17" t="s">
        <v>95</v>
      </c>
      <c r="H100" s="17">
        <f t="shared" si="1"/>
        <v>50015</v>
      </c>
      <c r="I100" s="17" t="s">
        <v>706</v>
      </c>
      <c r="J100" s="17"/>
      <c r="K100" s="17"/>
      <c r="L100" s="17"/>
      <c r="M100" s="27">
        <v>1.1</v>
      </c>
      <c r="N100" s="129">
        <v>25</v>
      </c>
      <c r="O100" s="83"/>
      <c r="P100" s="75">
        <v>1.1</v>
      </c>
      <c r="Q100" s="77">
        <v>26</v>
      </c>
      <c r="R100" s="25">
        <v>19</v>
      </c>
      <c r="S100" s="45">
        <v>145389</v>
      </c>
      <c r="T100" s="20" t="s">
        <v>50</v>
      </c>
      <c r="U100" s="20" t="s">
        <v>211</v>
      </c>
      <c r="V100" s="44"/>
      <c r="W100" s="44">
        <v>400000</v>
      </c>
      <c r="X100" s="44"/>
      <c r="Y100" s="44"/>
      <c r="Z100" s="39" t="s">
        <v>693</v>
      </c>
      <c r="AA100" s="39" t="s">
        <v>692</v>
      </c>
    </row>
    <row r="101" spans="1:27" ht="37.5" customHeight="1">
      <c r="A101" s="132">
        <v>1115</v>
      </c>
      <c r="B101" s="54" t="s">
        <v>92</v>
      </c>
      <c r="C101" s="54" t="s">
        <v>88</v>
      </c>
      <c r="D101" s="54" t="s">
        <v>88</v>
      </c>
      <c r="E101" s="61"/>
      <c r="F101" s="89" t="s">
        <v>454</v>
      </c>
      <c r="G101" s="70" t="s">
        <v>655</v>
      </c>
      <c r="H101" s="17">
        <f t="shared" si="1"/>
        <v>60077</v>
      </c>
      <c r="I101" s="70" t="s">
        <v>706</v>
      </c>
      <c r="J101" s="17"/>
      <c r="K101" s="17"/>
      <c r="L101" s="17"/>
      <c r="M101" s="27">
        <v>1.1</v>
      </c>
      <c r="N101" s="128">
        <v>25.5</v>
      </c>
      <c r="O101" s="83"/>
      <c r="P101" s="75">
        <v>2.1</v>
      </c>
      <c r="Q101" s="75">
        <v>72.5</v>
      </c>
      <c r="R101" s="26"/>
      <c r="S101" s="44"/>
      <c r="T101" s="74" t="s">
        <v>50</v>
      </c>
      <c r="U101" s="20" t="s">
        <v>211</v>
      </c>
      <c r="V101" s="44"/>
      <c r="W101" s="44"/>
      <c r="X101" s="44"/>
      <c r="Y101" s="44"/>
      <c r="Z101" s="39"/>
      <c r="AA101" s="39"/>
    </row>
    <row r="102" spans="1:27" ht="37.5" customHeight="1">
      <c r="A102" s="132">
        <v>1116</v>
      </c>
      <c r="B102" s="54" t="s">
        <v>92</v>
      </c>
      <c r="C102" s="54" t="s">
        <v>90</v>
      </c>
      <c r="D102" s="54" t="s">
        <v>90</v>
      </c>
      <c r="E102" s="61"/>
      <c r="F102" s="89" t="s">
        <v>465</v>
      </c>
      <c r="G102" s="70" t="s">
        <v>876</v>
      </c>
      <c r="H102" s="17">
        <f t="shared" si="1"/>
        <v>60078</v>
      </c>
      <c r="I102" s="70" t="s">
        <v>706</v>
      </c>
      <c r="J102" s="17"/>
      <c r="K102" s="17"/>
      <c r="L102" s="17"/>
      <c r="M102" s="27">
        <v>1.1</v>
      </c>
      <c r="N102" s="128">
        <v>25.6</v>
      </c>
      <c r="O102" s="83"/>
      <c r="P102" s="75">
        <v>1.1</v>
      </c>
      <c r="Q102" s="77">
        <v>26</v>
      </c>
      <c r="R102" s="25">
        <v>27</v>
      </c>
      <c r="S102" s="45">
        <v>852388</v>
      </c>
      <c r="T102" s="140" t="s">
        <v>46</v>
      </c>
      <c r="U102" s="20" t="s">
        <v>211</v>
      </c>
      <c r="V102" s="44"/>
      <c r="W102" s="44">
        <v>400000</v>
      </c>
      <c r="X102" s="44"/>
      <c r="Y102" s="44"/>
      <c r="Z102" s="39" t="s">
        <v>693</v>
      </c>
      <c r="AA102" s="39" t="s">
        <v>692</v>
      </c>
    </row>
    <row r="103" spans="1:27" ht="37.5" customHeight="1">
      <c r="A103" s="134">
        <v>1120</v>
      </c>
      <c r="B103" s="54" t="s">
        <v>92</v>
      </c>
      <c r="C103" s="54" t="s">
        <v>88</v>
      </c>
      <c r="D103" s="54" t="s">
        <v>88</v>
      </c>
      <c r="E103" s="61"/>
      <c r="F103" s="53" t="s">
        <v>586</v>
      </c>
      <c r="G103" s="18" t="s">
        <v>331</v>
      </c>
      <c r="H103" s="17">
        <f t="shared" si="1"/>
        <v>50059</v>
      </c>
      <c r="I103" s="17"/>
      <c r="J103" s="17"/>
      <c r="K103" s="17"/>
      <c r="L103" s="17"/>
      <c r="M103" s="27">
        <v>1.1</v>
      </c>
      <c r="N103" s="28">
        <v>26</v>
      </c>
      <c r="O103" s="83"/>
      <c r="P103" s="75">
        <v>2.1</v>
      </c>
      <c r="Q103" s="75">
        <v>72.5</v>
      </c>
      <c r="R103" s="26">
        <v>23</v>
      </c>
      <c r="S103" s="44">
        <v>448938</v>
      </c>
      <c r="T103" s="22" t="s">
        <v>46</v>
      </c>
      <c r="U103" s="20" t="s">
        <v>211</v>
      </c>
      <c r="V103" s="44"/>
      <c r="W103" s="44"/>
      <c r="X103" s="44"/>
      <c r="Y103" s="44"/>
      <c r="Z103" s="39" t="s">
        <v>235</v>
      </c>
      <c r="AA103" s="39" t="s">
        <v>757</v>
      </c>
    </row>
    <row r="104" spans="1:27" ht="37.5" customHeight="1">
      <c r="A104" s="134">
        <v>1130</v>
      </c>
      <c r="B104" s="54" t="s">
        <v>92</v>
      </c>
      <c r="C104" s="54" t="s">
        <v>88</v>
      </c>
      <c r="D104" s="54" t="s">
        <v>88</v>
      </c>
      <c r="E104" s="61"/>
      <c r="F104" s="53" t="s">
        <v>240</v>
      </c>
      <c r="G104" s="18" t="s">
        <v>332</v>
      </c>
      <c r="H104" s="17">
        <f t="shared" si="1"/>
        <v>50060</v>
      </c>
      <c r="I104" s="17"/>
      <c r="J104" s="17"/>
      <c r="K104" s="17"/>
      <c r="L104" s="17"/>
      <c r="M104" s="27">
        <v>1.1</v>
      </c>
      <c r="N104" s="28">
        <v>27</v>
      </c>
      <c r="O104" s="83"/>
      <c r="P104" s="75">
        <v>2.1</v>
      </c>
      <c r="Q104" s="77">
        <v>72</v>
      </c>
      <c r="R104" s="26">
        <v>23</v>
      </c>
      <c r="S104" s="44">
        <v>743338</v>
      </c>
      <c r="T104" s="20" t="s">
        <v>50</v>
      </c>
      <c r="U104" s="22" t="s">
        <v>212</v>
      </c>
      <c r="V104" s="44"/>
      <c r="W104" s="44"/>
      <c r="X104" s="44"/>
      <c r="Y104" s="44"/>
      <c r="Z104" s="39" t="s">
        <v>236</v>
      </c>
      <c r="AA104" s="39" t="s">
        <v>757</v>
      </c>
    </row>
    <row r="105" spans="1:27" ht="37.5" customHeight="1">
      <c r="A105" s="132">
        <v>1140</v>
      </c>
      <c r="B105" s="54" t="s">
        <v>92</v>
      </c>
      <c r="C105" s="54" t="s">
        <v>88</v>
      </c>
      <c r="D105" s="54" t="s">
        <v>88</v>
      </c>
      <c r="E105" s="61"/>
      <c r="F105" s="53" t="s">
        <v>600</v>
      </c>
      <c r="G105" s="18" t="s">
        <v>333</v>
      </c>
      <c r="H105" s="17">
        <f t="shared" si="1"/>
        <v>50061</v>
      </c>
      <c r="I105" s="17"/>
      <c r="J105" s="17"/>
      <c r="K105" s="17"/>
      <c r="L105" s="17"/>
      <c r="M105" s="27">
        <v>1.1</v>
      </c>
      <c r="N105" s="28">
        <v>28</v>
      </c>
      <c r="O105" s="83"/>
      <c r="P105" s="75">
        <v>2.1</v>
      </c>
      <c r="Q105" s="77">
        <v>72</v>
      </c>
      <c r="R105" s="26">
        <v>23</v>
      </c>
      <c r="S105" s="44">
        <v>743338</v>
      </c>
      <c r="T105" s="20" t="s">
        <v>50</v>
      </c>
      <c r="U105" s="22" t="s">
        <v>212</v>
      </c>
      <c r="V105" s="44"/>
      <c r="W105" s="44"/>
      <c r="X105" s="44"/>
      <c r="Y105" s="44"/>
      <c r="Z105" s="39" t="s">
        <v>237</v>
      </c>
      <c r="AA105" s="39" t="s">
        <v>757</v>
      </c>
    </row>
    <row r="106" spans="1:27" ht="37.5" customHeight="1">
      <c r="A106" s="132">
        <v>1150</v>
      </c>
      <c r="B106" s="54" t="s">
        <v>92</v>
      </c>
      <c r="C106" s="54" t="s">
        <v>88</v>
      </c>
      <c r="D106" s="54" t="s">
        <v>88</v>
      </c>
      <c r="E106" s="56"/>
      <c r="F106" s="55" t="s">
        <v>239</v>
      </c>
      <c r="G106" s="17" t="s">
        <v>334</v>
      </c>
      <c r="H106" s="17">
        <f t="shared" si="1"/>
        <v>50088</v>
      </c>
      <c r="I106" s="17"/>
      <c r="J106" s="17"/>
      <c r="K106" s="17"/>
      <c r="L106" s="17"/>
      <c r="M106" s="27">
        <v>1.1</v>
      </c>
      <c r="N106" s="28">
        <v>29</v>
      </c>
      <c r="O106" s="83"/>
      <c r="P106" s="75">
        <v>2.3</v>
      </c>
      <c r="Q106" s="77">
        <v>106</v>
      </c>
      <c r="R106" s="25">
        <v>21</v>
      </c>
      <c r="S106" s="45">
        <v>1185671</v>
      </c>
      <c r="T106" s="37" t="s">
        <v>46</v>
      </c>
      <c r="U106" s="22" t="s">
        <v>212</v>
      </c>
      <c r="V106" s="44"/>
      <c r="W106" s="44"/>
      <c r="X106" s="44"/>
      <c r="Y106" s="44"/>
      <c r="Z106" s="39" t="s">
        <v>238</v>
      </c>
      <c r="AA106" s="38" t="s">
        <v>787</v>
      </c>
    </row>
    <row r="107" spans="1:27" ht="37.5" customHeight="1">
      <c r="A107" s="132">
        <v>1160</v>
      </c>
      <c r="B107" s="54" t="s">
        <v>92</v>
      </c>
      <c r="C107" s="54" t="s">
        <v>89</v>
      </c>
      <c r="D107" s="54" t="s">
        <v>89</v>
      </c>
      <c r="E107" s="56"/>
      <c r="F107" s="55" t="s">
        <v>859</v>
      </c>
      <c r="G107" s="17" t="s">
        <v>335</v>
      </c>
      <c r="H107" s="17">
        <f t="shared" si="1"/>
        <v>50052</v>
      </c>
      <c r="I107" s="17"/>
      <c r="J107" s="17"/>
      <c r="K107" s="17"/>
      <c r="L107" s="17"/>
      <c r="M107" s="71">
        <v>1.1</v>
      </c>
      <c r="N107" s="28">
        <v>30</v>
      </c>
      <c r="O107" s="83"/>
      <c r="P107" s="75">
        <v>1.3</v>
      </c>
      <c r="Q107" s="77">
        <v>64</v>
      </c>
      <c r="R107" s="25">
        <v>18</v>
      </c>
      <c r="S107" s="45">
        <v>329414</v>
      </c>
      <c r="T107" s="37" t="s">
        <v>46</v>
      </c>
      <c r="U107" s="22" t="s">
        <v>274</v>
      </c>
      <c r="V107" s="44">
        <v>200000</v>
      </c>
      <c r="W107" s="44"/>
      <c r="X107" s="44"/>
      <c r="Y107" s="44"/>
      <c r="Z107" s="38" t="s">
        <v>875</v>
      </c>
      <c r="AA107" s="38" t="s">
        <v>231</v>
      </c>
    </row>
    <row r="108" spans="1:27" ht="37.5" customHeight="1">
      <c r="A108" s="132">
        <v>1165</v>
      </c>
      <c r="B108" s="54" t="s">
        <v>92</v>
      </c>
      <c r="C108" s="54" t="s">
        <v>89</v>
      </c>
      <c r="D108" s="54" t="s">
        <v>89</v>
      </c>
      <c r="E108" s="61"/>
      <c r="F108" s="89" t="s">
        <v>455</v>
      </c>
      <c r="G108" s="70" t="s">
        <v>456</v>
      </c>
      <c r="H108" s="17">
        <f t="shared" si="1"/>
        <v>50135</v>
      </c>
      <c r="I108" s="17"/>
      <c r="J108" s="90" t="s">
        <v>761</v>
      </c>
      <c r="K108" s="90" t="s">
        <v>763</v>
      </c>
      <c r="L108" s="90" t="s">
        <v>281</v>
      </c>
      <c r="M108" s="27">
        <v>1.1</v>
      </c>
      <c r="N108" s="128">
        <v>30.5</v>
      </c>
      <c r="O108" s="83"/>
      <c r="P108" s="75">
        <v>1.2</v>
      </c>
      <c r="Q108" s="77">
        <v>41</v>
      </c>
      <c r="R108" s="26">
        <v>16</v>
      </c>
      <c r="S108" s="44">
        <v>1190876</v>
      </c>
      <c r="T108" s="140" t="s">
        <v>46</v>
      </c>
      <c r="U108" s="22" t="s">
        <v>274</v>
      </c>
      <c r="V108" s="44"/>
      <c r="W108" s="44"/>
      <c r="X108" s="44"/>
      <c r="Y108" s="44"/>
      <c r="Z108" s="39" t="s">
        <v>525</v>
      </c>
      <c r="AA108" s="39" t="s">
        <v>727</v>
      </c>
    </row>
    <row r="109" spans="1:27" ht="37.5" customHeight="1">
      <c r="A109" s="132">
        <v>1168</v>
      </c>
      <c r="B109" s="54" t="s">
        <v>92</v>
      </c>
      <c r="C109" s="54" t="s">
        <v>89</v>
      </c>
      <c r="D109" s="54" t="s">
        <v>89</v>
      </c>
      <c r="E109" s="61"/>
      <c r="F109" s="89" t="s">
        <v>458</v>
      </c>
      <c r="G109" s="70" t="s">
        <v>459</v>
      </c>
      <c r="H109" s="17">
        <f t="shared" si="1"/>
        <v>50134</v>
      </c>
      <c r="I109" s="17"/>
      <c r="J109" s="17"/>
      <c r="K109" s="17"/>
      <c r="L109" s="17" t="s">
        <v>286</v>
      </c>
      <c r="M109" s="71">
        <v>1.1</v>
      </c>
      <c r="N109" s="128">
        <v>30.6</v>
      </c>
      <c r="O109" s="83"/>
      <c r="P109" s="75">
        <v>1.1</v>
      </c>
      <c r="Q109" s="77">
        <v>29</v>
      </c>
      <c r="R109" s="25">
        <v>23</v>
      </c>
      <c r="S109" s="45">
        <v>816755</v>
      </c>
      <c r="T109" s="140" t="s">
        <v>46</v>
      </c>
      <c r="U109" s="22" t="s">
        <v>274</v>
      </c>
      <c r="V109" s="44"/>
      <c r="W109" s="44"/>
      <c r="X109" s="44"/>
      <c r="Y109" s="44"/>
      <c r="Z109" s="39" t="s">
        <v>516</v>
      </c>
      <c r="AA109" s="38" t="s">
        <v>631</v>
      </c>
    </row>
    <row r="110" spans="1:27" ht="37.5" customHeight="1">
      <c r="A110" s="132">
        <v>1180</v>
      </c>
      <c r="B110" s="54" t="s">
        <v>92</v>
      </c>
      <c r="C110" s="54" t="s">
        <v>89</v>
      </c>
      <c r="D110" s="54" t="s">
        <v>89</v>
      </c>
      <c r="E110" s="61"/>
      <c r="F110" s="55" t="s">
        <v>107</v>
      </c>
      <c r="G110" s="18" t="s">
        <v>336</v>
      </c>
      <c r="H110" s="17">
        <f t="shared" si="1"/>
        <v>60017</v>
      </c>
      <c r="I110" s="18"/>
      <c r="J110" s="17"/>
      <c r="K110" s="17"/>
      <c r="L110" s="17"/>
      <c r="M110" s="27">
        <v>1.1</v>
      </c>
      <c r="N110" s="28">
        <v>32</v>
      </c>
      <c r="O110" s="83"/>
      <c r="P110" s="75"/>
      <c r="Q110" s="77"/>
      <c r="R110" s="26">
        <v>16</v>
      </c>
      <c r="S110" s="44">
        <v>3744643</v>
      </c>
      <c r="T110" s="20" t="s">
        <v>50</v>
      </c>
      <c r="U110" s="22" t="s">
        <v>821</v>
      </c>
      <c r="V110" s="44"/>
      <c r="W110" s="44"/>
      <c r="X110" s="44"/>
      <c r="Y110" s="44"/>
      <c r="Z110" s="40" t="s">
        <v>23</v>
      </c>
      <c r="AA110" s="39" t="s">
        <v>790</v>
      </c>
    </row>
    <row r="111" spans="1:27" ht="37.5" customHeight="1">
      <c r="A111" s="138">
        <v>1200</v>
      </c>
      <c r="B111" s="54" t="s">
        <v>86</v>
      </c>
      <c r="C111" s="54" t="s">
        <v>91</v>
      </c>
      <c r="D111" s="54" t="s">
        <v>91</v>
      </c>
      <c r="E111" s="56" t="s">
        <v>311</v>
      </c>
      <c r="F111" s="55" t="s">
        <v>312</v>
      </c>
      <c r="G111" s="17" t="s">
        <v>303</v>
      </c>
      <c r="H111" s="17">
        <f t="shared" si="1"/>
        <v>0</v>
      </c>
      <c r="I111" s="70" t="s">
        <v>539</v>
      </c>
      <c r="J111" s="17"/>
      <c r="K111" s="17"/>
      <c r="L111" s="17"/>
      <c r="M111" s="27">
        <v>1.1</v>
      </c>
      <c r="N111" s="71">
        <v>32.5</v>
      </c>
      <c r="O111" s="83" t="s">
        <v>809</v>
      </c>
      <c r="P111" s="75"/>
      <c r="Q111" s="77"/>
      <c r="R111" s="26">
        <v>12</v>
      </c>
      <c r="S111" s="44">
        <v>1600000</v>
      </c>
      <c r="T111" s="74"/>
      <c r="U111" s="22" t="s">
        <v>821</v>
      </c>
      <c r="V111" s="44"/>
      <c r="W111" s="44"/>
      <c r="X111" s="44"/>
      <c r="Y111" s="44"/>
      <c r="Z111" s="39"/>
      <c r="AA111" s="39"/>
    </row>
    <row r="112" spans="1:27" ht="37.5" customHeight="1">
      <c r="A112" s="132">
        <v>1205</v>
      </c>
      <c r="B112" s="58" t="s">
        <v>86</v>
      </c>
      <c r="C112" s="58" t="s">
        <v>35</v>
      </c>
      <c r="D112" s="58" t="s">
        <v>88</v>
      </c>
      <c r="E112" s="174" t="s">
        <v>854</v>
      </c>
      <c r="F112" s="91" t="s">
        <v>855</v>
      </c>
      <c r="G112" s="177" t="s">
        <v>418</v>
      </c>
      <c r="H112" s="34">
        <f t="shared" si="1"/>
        <v>60068</v>
      </c>
      <c r="I112" s="177"/>
      <c r="J112" s="177"/>
      <c r="K112" s="177"/>
      <c r="L112" s="177"/>
      <c r="M112" s="35">
        <v>1.1</v>
      </c>
      <c r="N112" s="183">
        <v>32.6</v>
      </c>
      <c r="O112" s="85" t="s">
        <v>656</v>
      </c>
      <c r="P112" s="80"/>
      <c r="Q112" s="80"/>
      <c r="R112" s="191"/>
      <c r="S112" s="193"/>
      <c r="T112" s="43" t="s">
        <v>47</v>
      </c>
      <c r="U112" s="22" t="s">
        <v>821</v>
      </c>
      <c r="V112" s="46"/>
      <c r="W112" s="46"/>
      <c r="X112" s="46"/>
      <c r="Y112" s="46"/>
      <c r="Z112" s="42"/>
      <c r="AA112" s="42"/>
    </row>
    <row r="113" spans="1:27" ht="37.5" customHeight="1">
      <c r="A113" s="132">
        <v>1240</v>
      </c>
      <c r="B113" s="54" t="s">
        <v>92</v>
      </c>
      <c r="C113" s="54" t="s">
        <v>89</v>
      </c>
      <c r="D113" s="54" t="s">
        <v>89</v>
      </c>
      <c r="E113" s="61"/>
      <c r="F113" s="55" t="s">
        <v>109</v>
      </c>
      <c r="G113" s="18" t="s">
        <v>337</v>
      </c>
      <c r="H113" s="17">
        <f t="shared" si="1"/>
        <v>60018</v>
      </c>
      <c r="I113" s="18"/>
      <c r="J113" s="17"/>
      <c r="K113" s="17"/>
      <c r="L113" s="17"/>
      <c r="M113" s="27">
        <v>1.1</v>
      </c>
      <c r="N113" s="28">
        <v>34</v>
      </c>
      <c r="O113" s="83"/>
      <c r="P113" s="75"/>
      <c r="Q113" s="77"/>
      <c r="R113" s="26">
        <v>18</v>
      </c>
      <c r="S113" s="44">
        <v>713028</v>
      </c>
      <c r="T113" s="20" t="s">
        <v>50</v>
      </c>
      <c r="U113" s="22" t="s">
        <v>821</v>
      </c>
      <c r="V113" s="44"/>
      <c r="W113" s="44"/>
      <c r="X113" s="44"/>
      <c r="Y113" s="44"/>
      <c r="Z113" s="39" t="s">
        <v>528</v>
      </c>
      <c r="AA113" s="39" t="s">
        <v>483</v>
      </c>
    </row>
    <row r="114" spans="1:27" ht="37.5" customHeight="1">
      <c r="A114" s="132">
        <v>1255</v>
      </c>
      <c r="B114" s="54" t="s">
        <v>92</v>
      </c>
      <c r="C114" s="54" t="s">
        <v>87</v>
      </c>
      <c r="D114" s="54" t="s">
        <v>87</v>
      </c>
      <c r="E114" s="61"/>
      <c r="F114" s="55" t="s">
        <v>68</v>
      </c>
      <c r="G114" s="18" t="s">
        <v>339</v>
      </c>
      <c r="H114" s="17">
        <f t="shared" si="1"/>
        <v>60019</v>
      </c>
      <c r="I114" s="17"/>
      <c r="J114" s="17"/>
      <c r="K114" s="17"/>
      <c r="L114" s="17"/>
      <c r="M114" s="27">
        <v>1.1</v>
      </c>
      <c r="N114" s="28">
        <v>38</v>
      </c>
      <c r="O114" s="83"/>
      <c r="P114" s="75"/>
      <c r="Q114" s="77"/>
      <c r="R114" s="26">
        <v>28</v>
      </c>
      <c r="S114" s="44">
        <v>-132651</v>
      </c>
      <c r="T114" s="20" t="s">
        <v>50</v>
      </c>
      <c r="U114" s="22" t="s">
        <v>821</v>
      </c>
      <c r="V114" s="44"/>
      <c r="W114" s="44"/>
      <c r="X114" s="44"/>
      <c r="Y114" s="44"/>
      <c r="Z114" s="39" t="s">
        <v>547</v>
      </c>
      <c r="AA114" s="39" t="s">
        <v>230</v>
      </c>
    </row>
    <row r="115" spans="1:27" ht="37.5" customHeight="1">
      <c r="A115" s="132">
        <v>1270</v>
      </c>
      <c r="B115" s="54" t="s">
        <v>92</v>
      </c>
      <c r="C115" s="54" t="s">
        <v>89</v>
      </c>
      <c r="D115" s="54" t="s">
        <v>89</v>
      </c>
      <c r="E115" s="61"/>
      <c r="F115" s="38" t="s">
        <v>112</v>
      </c>
      <c r="G115" s="17" t="s">
        <v>340</v>
      </c>
      <c r="H115" s="17">
        <f t="shared" si="1"/>
        <v>50065</v>
      </c>
      <c r="I115" s="17"/>
      <c r="J115" s="17"/>
      <c r="K115" s="17"/>
      <c r="L115" s="17"/>
      <c r="M115" s="27">
        <v>1.1</v>
      </c>
      <c r="N115" s="28">
        <v>39</v>
      </c>
      <c r="O115" s="83"/>
      <c r="P115" s="75">
        <v>2.1</v>
      </c>
      <c r="Q115" s="77">
        <v>78</v>
      </c>
      <c r="R115" s="26">
        <v>17</v>
      </c>
      <c r="S115" s="44">
        <v>25251</v>
      </c>
      <c r="T115" s="20" t="s">
        <v>50</v>
      </c>
      <c r="U115" s="22" t="s">
        <v>821</v>
      </c>
      <c r="V115" s="44"/>
      <c r="W115" s="44"/>
      <c r="X115" s="44"/>
      <c r="Y115" s="44"/>
      <c r="Z115" s="39" t="s">
        <v>429</v>
      </c>
      <c r="AA115" s="39" t="s">
        <v>484</v>
      </c>
    </row>
    <row r="116" spans="1:27" ht="37.5" customHeight="1">
      <c r="A116" s="132">
        <v>1280</v>
      </c>
      <c r="B116" s="54" t="s">
        <v>92</v>
      </c>
      <c r="C116" s="54" t="s">
        <v>90</v>
      </c>
      <c r="D116" s="54" t="s">
        <v>90</v>
      </c>
      <c r="E116" s="61"/>
      <c r="F116" s="55" t="s">
        <v>183</v>
      </c>
      <c r="G116" s="17" t="s">
        <v>341</v>
      </c>
      <c r="H116" s="17">
        <f t="shared" si="1"/>
        <v>60020</v>
      </c>
      <c r="I116" s="17"/>
      <c r="J116" s="17"/>
      <c r="K116" s="17"/>
      <c r="L116" s="17"/>
      <c r="M116" s="71">
        <v>1.1</v>
      </c>
      <c r="N116" s="28">
        <v>40</v>
      </c>
      <c r="O116" s="83"/>
      <c r="P116" s="75"/>
      <c r="Q116" s="77"/>
      <c r="R116" s="25">
        <v>19</v>
      </c>
      <c r="S116" s="44">
        <v>177090</v>
      </c>
      <c r="T116" s="20" t="s">
        <v>50</v>
      </c>
      <c r="U116" s="22" t="s">
        <v>821</v>
      </c>
      <c r="V116" s="44"/>
      <c r="W116" s="44"/>
      <c r="X116" s="44"/>
      <c r="Y116" s="44"/>
      <c r="Z116" s="39" t="s">
        <v>254</v>
      </c>
      <c r="AA116" s="39" t="s">
        <v>690</v>
      </c>
    </row>
    <row r="117" spans="1:27" ht="37.5" customHeight="1">
      <c r="A117" s="132">
        <v>1285</v>
      </c>
      <c r="B117" s="54" t="s">
        <v>92</v>
      </c>
      <c r="C117" s="54" t="s">
        <v>89</v>
      </c>
      <c r="D117" s="54" t="s">
        <v>89</v>
      </c>
      <c r="E117" s="61"/>
      <c r="F117" s="55" t="s">
        <v>113</v>
      </c>
      <c r="G117" s="18">
        <v>30021</v>
      </c>
      <c r="H117" s="17">
        <f t="shared" si="1"/>
        <v>30021</v>
      </c>
      <c r="I117" s="70" t="s">
        <v>599</v>
      </c>
      <c r="J117" s="90" t="s">
        <v>761</v>
      </c>
      <c r="K117" s="90" t="s">
        <v>763</v>
      </c>
      <c r="L117" s="90" t="s">
        <v>286</v>
      </c>
      <c r="M117" s="71">
        <v>1.1</v>
      </c>
      <c r="N117" s="28">
        <v>41</v>
      </c>
      <c r="O117" s="83"/>
      <c r="P117" s="75">
        <v>1.1</v>
      </c>
      <c r="Q117" s="69">
        <v>31.98</v>
      </c>
      <c r="R117" s="26">
        <v>24</v>
      </c>
      <c r="S117" s="44">
        <v>-81691</v>
      </c>
      <c r="T117" s="20" t="s">
        <v>47</v>
      </c>
      <c r="U117" s="22" t="s">
        <v>821</v>
      </c>
      <c r="V117" s="44"/>
      <c r="W117" s="44"/>
      <c r="X117" s="44"/>
      <c r="Y117" s="44"/>
      <c r="Z117" s="39" t="s">
        <v>874</v>
      </c>
      <c r="AA117" s="39" t="s">
        <v>485</v>
      </c>
    </row>
    <row r="118" spans="1:27" ht="37.5" customHeight="1">
      <c r="A118" s="132">
        <v>1310</v>
      </c>
      <c r="B118" s="54" t="s">
        <v>92</v>
      </c>
      <c r="C118" s="139" t="s">
        <v>91</v>
      </c>
      <c r="D118" s="139" t="s">
        <v>91</v>
      </c>
      <c r="E118" s="61"/>
      <c r="F118" s="89" t="s">
        <v>463</v>
      </c>
      <c r="G118" s="70">
        <v>50030</v>
      </c>
      <c r="H118" s="17">
        <f t="shared" si="1"/>
        <v>50030</v>
      </c>
      <c r="I118" s="70" t="s">
        <v>723</v>
      </c>
      <c r="J118" s="90" t="s">
        <v>766</v>
      </c>
      <c r="K118" s="90" t="s">
        <v>773</v>
      </c>
      <c r="L118" s="90" t="s">
        <v>293</v>
      </c>
      <c r="M118" s="27">
        <v>1.1</v>
      </c>
      <c r="N118" s="28">
        <v>44</v>
      </c>
      <c r="O118" s="83"/>
      <c r="P118" s="75">
        <v>1.2</v>
      </c>
      <c r="Q118" s="77">
        <v>39</v>
      </c>
      <c r="R118" s="25">
        <v>29</v>
      </c>
      <c r="S118" s="45">
        <v>67868</v>
      </c>
      <c r="T118" s="20" t="s">
        <v>50</v>
      </c>
      <c r="U118" s="22" t="s">
        <v>821</v>
      </c>
      <c r="V118" s="44">
        <v>250000</v>
      </c>
      <c r="W118" s="44">
        <v>400000</v>
      </c>
      <c r="X118" s="44"/>
      <c r="Y118" s="44"/>
      <c r="Z118" s="39" t="s">
        <v>697</v>
      </c>
      <c r="AA118" s="39" t="s">
        <v>825</v>
      </c>
    </row>
    <row r="119" spans="1:27" s="3" customFormat="1" ht="37.5" customHeight="1">
      <c r="A119" s="138">
        <v>1320</v>
      </c>
      <c r="B119" s="54" t="s">
        <v>92</v>
      </c>
      <c r="C119" s="54" t="s">
        <v>87</v>
      </c>
      <c r="D119" s="54" t="s">
        <v>87</v>
      </c>
      <c r="E119" s="61"/>
      <c r="F119" s="55" t="s">
        <v>115</v>
      </c>
      <c r="G119" s="17" t="s">
        <v>342</v>
      </c>
      <c r="H119" s="17">
        <f t="shared" si="1"/>
        <v>60021</v>
      </c>
      <c r="I119" s="17"/>
      <c r="J119" s="17"/>
      <c r="K119" s="17"/>
      <c r="L119" s="17"/>
      <c r="M119" s="27">
        <v>1.1</v>
      </c>
      <c r="N119" s="28">
        <v>46</v>
      </c>
      <c r="O119" s="83"/>
      <c r="P119" s="75"/>
      <c r="Q119" s="77"/>
      <c r="R119" s="25">
        <v>24</v>
      </c>
      <c r="S119" s="44">
        <v>14054788</v>
      </c>
      <c r="T119" s="21" t="s">
        <v>51</v>
      </c>
      <c r="U119" s="22" t="s">
        <v>213</v>
      </c>
      <c r="V119" s="44"/>
      <c r="W119" s="44">
        <v>3000000</v>
      </c>
      <c r="X119" s="44"/>
      <c r="Y119" s="44"/>
      <c r="Z119" s="40" t="s">
        <v>100</v>
      </c>
      <c r="AA119" s="39" t="s">
        <v>487</v>
      </c>
    </row>
    <row r="120" spans="1:27" s="3" customFormat="1" ht="37.5" customHeight="1">
      <c r="A120" s="132">
        <v>1350</v>
      </c>
      <c r="B120" s="58" t="s">
        <v>92</v>
      </c>
      <c r="C120" s="58" t="s">
        <v>89</v>
      </c>
      <c r="D120" s="58" t="s">
        <v>89</v>
      </c>
      <c r="E120" s="86"/>
      <c r="F120" s="59" t="s">
        <v>858</v>
      </c>
      <c r="G120" s="87">
        <v>50136</v>
      </c>
      <c r="H120" s="17">
        <f t="shared" si="1"/>
        <v>50136</v>
      </c>
      <c r="I120" s="143" t="s">
        <v>599</v>
      </c>
      <c r="J120" s="93" t="s">
        <v>761</v>
      </c>
      <c r="K120" s="93" t="s">
        <v>783</v>
      </c>
      <c r="L120" s="93" t="s">
        <v>286</v>
      </c>
      <c r="M120" s="27">
        <v>1.1</v>
      </c>
      <c r="N120" s="29">
        <v>49</v>
      </c>
      <c r="O120" s="85"/>
      <c r="P120" s="80">
        <v>1.1</v>
      </c>
      <c r="Q120" s="80">
        <v>31.9</v>
      </c>
      <c r="R120" s="88">
        <v>18</v>
      </c>
      <c r="S120" s="46">
        <v>-160250</v>
      </c>
      <c r="T120" s="43" t="s">
        <v>47</v>
      </c>
      <c r="U120" s="22" t="s">
        <v>213</v>
      </c>
      <c r="V120" s="46"/>
      <c r="W120" s="46"/>
      <c r="X120" s="46"/>
      <c r="Y120" s="46"/>
      <c r="Z120" s="42" t="s">
        <v>431</v>
      </c>
      <c r="AA120" s="42" t="s">
        <v>486</v>
      </c>
    </row>
    <row r="121" spans="1:27" ht="37.5" customHeight="1">
      <c r="A121" s="132">
        <v>1390</v>
      </c>
      <c r="B121" s="54" t="s">
        <v>92</v>
      </c>
      <c r="C121" s="54" t="s">
        <v>89</v>
      </c>
      <c r="D121" s="54" t="s">
        <v>89</v>
      </c>
      <c r="E121" s="61"/>
      <c r="F121" s="55" t="s">
        <v>123</v>
      </c>
      <c r="G121" s="17" t="s">
        <v>343</v>
      </c>
      <c r="H121" s="17">
        <f t="shared" si="1"/>
        <v>50039</v>
      </c>
      <c r="I121" s="17"/>
      <c r="J121" s="17"/>
      <c r="K121" s="17"/>
      <c r="L121" s="17"/>
      <c r="M121" s="27">
        <v>1.1</v>
      </c>
      <c r="N121" s="28">
        <v>53</v>
      </c>
      <c r="O121" s="83"/>
      <c r="P121" s="75">
        <v>1.2</v>
      </c>
      <c r="Q121" s="77">
        <v>49</v>
      </c>
      <c r="R121" s="25">
        <v>16</v>
      </c>
      <c r="S121" s="45">
        <v>1029079</v>
      </c>
      <c r="T121" s="62" t="s">
        <v>50</v>
      </c>
      <c r="U121" s="22" t="s">
        <v>213</v>
      </c>
      <c r="V121" s="44"/>
      <c r="W121" s="44"/>
      <c r="X121" s="44"/>
      <c r="Y121" s="44"/>
      <c r="Z121" s="40" t="s">
        <v>527</v>
      </c>
      <c r="AA121" s="39" t="s">
        <v>491</v>
      </c>
    </row>
    <row r="122" spans="1:27" ht="37.5" customHeight="1">
      <c r="A122" s="132">
        <v>1410</v>
      </c>
      <c r="B122" s="54" t="s">
        <v>86</v>
      </c>
      <c r="C122" s="54" t="s">
        <v>35</v>
      </c>
      <c r="D122" s="54" t="s">
        <v>88</v>
      </c>
      <c r="E122" s="56"/>
      <c r="F122" s="38" t="s">
        <v>433</v>
      </c>
      <c r="G122" s="7" t="s">
        <v>344</v>
      </c>
      <c r="H122" s="17">
        <f t="shared" si="1"/>
        <v>40038</v>
      </c>
      <c r="I122" s="7"/>
      <c r="J122" s="7"/>
      <c r="K122" s="7"/>
      <c r="L122" s="7"/>
      <c r="M122" s="27">
        <v>1.2</v>
      </c>
      <c r="N122" s="28">
        <v>54</v>
      </c>
      <c r="O122" s="83"/>
      <c r="P122" s="75">
        <v>3.3</v>
      </c>
      <c r="Q122" s="77">
        <v>132</v>
      </c>
      <c r="R122" s="9">
        <v>16</v>
      </c>
      <c r="S122" s="64">
        <v>3100000</v>
      </c>
      <c r="T122" s="31" t="s">
        <v>51</v>
      </c>
      <c r="U122" s="22" t="s">
        <v>201</v>
      </c>
      <c r="V122" s="44"/>
      <c r="W122" s="44"/>
      <c r="X122" s="44"/>
      <c r="Y122" s="44"/>
      <c r="Z122" s="39" t="s">
        <v>657</v>
      </c>
      <c r="AA122" s="39" t="s">
        <v>248</v>
      </c>
    </row>
    <row r="123" spans="1:27" ht="37.5" customHeight="1">
      <c r="A123" s="132">
        <v>1420</v>
      </c>
      <c r="B123" s="54" t="s">
        <v>86</v>
      </c>
      <c r="C123" s="54" t="s">
        <v>54</v>
      </c>
      <c r="D123" s="54" t="s">
        <v>89</v>
      </c>
      <c r="E123" s="56" t="s">
        <v>301</v>
      </c>
      <c r="F123" s="38" t="s">
        <v>302</v>
      </c>
      <c r="G123" s="7" t="s">
        <v>303</v>
      </c>
      <c r="H123" s="17">
        <f t="shared" si="1"/>
        <v>0</v>
      </c>
      <c r="I123" s="96" t="s">
        <v>539</v>
      </c>
      <c r="J123" s="7"/>
      <c r="K123" s="7"/>
      <c r="L123" s="7"/>
      <c r="M123" s="27">
        <v>1.2</v>
      </c>
      <c r="N123" s="71">
        <v>54.5</v>
      </c>
      <c r="O123" s="83" t="s">
        <v>811</v>
      </c>
      <c r="P123" s="75"/>
      <c r="Q123" s="77"/>
      <c r="R123" s="9">
        <v>15</v>
      </c>
      <c r="S123" s="64">
        <v>41000000</v>
      </c>
      <c r="T123" s="31" t="s">
        <v>51</v>
      </c>
      <c r="U123" s="22" t="s">
        <v>201</v>
      </c>
      <c r="V123" s="44"/>
      <c r="W123" s="44"/>
      <c r="X123" s="44"/>
      <c r="Y123" s="44"/>
      <c r="Z123" s="39"/>
      <c r="AA123" s="39"/>
    </row>
    <row r="124" spans="1:27" ht="37.5" customHeight="1">
      <c r="A124" s="132">
        <v>1430</v>
      </c>
      <c r="B124" s="54" t="s">
        <v>86</v>
      </c>
      <c r="C124" s="54" t="s">
        <v>53</v>
      </c>
      <c r="D124" s="54" t="s">
        <v>87</v>
      </c>
      <c r="E124" s="56" t="s">
        <v>66</v>
      </c>
      <c r="F124" s="38" t="s">
        <v>869</v>
      </c>
      <c r="G124" s="7" t="s">
        <v>345</v>
      </c>
      <c r="H124" s="17">
        <f t="shared" si="1"/>
        <v>60022</v>
      </c>
      <c r="I124" s="7"/>
      <c r="J124" s="7"/>
      <c r="K124" s="93"/>
      <c r="L124" s="7"/>
      <c r="M124" s="27">
        <v>1.2</v>
      </c>
      <c r="N124" s="28">
        <v>55</v>
      </c>
      <c r="O124" s="83" t="s">
        <v>801</v>
      </c>
      <c r="P124" s="75">
        <v>1.2</v>
      </c>
      <c r="Q124" s="75">
        <v>35.8</v>
      </c>
      <c r="R124" s="8">
        <v>19</v>
      </c>
      <c r="S124" s="64">
        <v>660000</v>
      </c>
      <c r="T124" s="31" t="s">
        <v>47</v>
      </c>
      <c r="U124" s="22" t="s">
        <v>201</v>
      </c>
      <c r="V124" s="44"/>
      <c r="W124" s="44"/>
      <c r="X124" s="44"/>
      <c r="Y124" s="44"/>
      <c r="Z124" s="39" t="s">
        <v>233</v>
      </c>
      <c r="AA124" s="39" t="s">
        <v>247</v>
      </c>
    </row>
    <row r="125" spans="1:27" ht="37.5" customHeight="1">
      <c r="A125" s="132">
        <v>1440</v>
      </c>
      <c r="B125" s="54" t="s">
        <v>86</v>
      </c>
      <c r="C125" s="54" t="s">
        <v>53</v>
      </c>
      <c r="D125" s="54" t="s">
        <v>87</v>
      </c>
      <c r="E125" s="56" t="s">
        <v>70</v>
      </c>
      <c r="F125" s="38" t="s">
        <v>65</v>
      </c>
      <c r="G125" s="7" t="s">
        <v>346</v>
      </c>
      <c r="H125" s="17">
        <f t="shared" si="1"/>
        <v>50150</v>
      </c>
      <c r="I125" s="7"/>
      <c r="J125" s="7"/>
      <c r="K125" s="93"/>
      <c r="L125" s="7"/>
      <c r="M125" s="27">
        <v>1.2</v>
      </c>
      <c r="N125" s="28">
        <v>56</v>
      </c>
      <c r="O125" s="83" t="s">
        <v>438</v>
      </c>
      <c r="P125" s="75">
        <v>1.3</v>
      </c>
      <c r="Q125" s="75">
        <v>57.5</v>
      </c>
      <c r="R125" s="8">
        <v>17</v>
      </c>
      <c r="S125" s="64">
        <v>47000</v>
      </c>
      <c r="T125" s="31" t="s">
        <v>47</v>
      </c>
      <c r="U125" s="22" t="s">
        <v>201</v>
      </c>
      <c r="V125" s="44"/>
      <c r="W125" s="44"/>
      <c r="X125" s="44"/>
      <c r="Y125" s="44"/>
      <c r="Z125" s="39" t="s">
        <v>223</v>
      </c>
      <c r="AA125" s="39" t="s">
        <v>843</v>
      </c>
    </row>
    <row r="126" spans="1:27" ht="37.5" customHeight="1">
      <c r="A126" s="132">
        <v>1450</v>
      </c>
      <c r="B126" s="54" t="s">
        <v>86</v>
      </c>
      <c r="C126" s="54" t="s">
        <v>54</v>
      </c>
      <c r="D126" s="58" t="s">
        <v>89</v>
      </c>
      <c r="E126" s="56" t="s">
        <v>83</v>
      </c>
      <c r="F126" s="38" t="s">
        <v>84</v>
      </c>
      <c r="G126" s="7" t="s">
        <v>347</v>
      </c>
      <c r="H126" s="17">
        <f t="shared" si="1"/>
        <v>60024</v>
      </c>
      <c r="I126" s="7"/>
      <c r="J126" s="7"/>
      <c r="K126" s="7"/>
      <c r="L126" s="7"/>
      <c r="M126" s="27">
        <v>1.2</v>
      </c>
      <c r="N126" s="28">
        <v>57</v>
      </c>
      <c r="O126" s="83" t="s">
        <v>802</v>
      </c>
      <c r="P126" s="75"/>
      <c r="Q126" s="77"/>
      <c r="R126" s="15" t="s">
        <v>207</v>
      </c>
      <c r="S126" s="66" t="s">
        <v>207</v>
      </c>
      <c r="T126" s="31" t="s">
        <v>47</v>
      </c>
      <c r="U126" s="22" t="s">
        <v>201</v>
      </c>
      <c r="V126" s="44"/>
      <c r="W126" s="44"/>
      <c r="X126" s="44"/>
      <c r="Y126" s="44"/>
      <c r="Z126" s="39" t="s">
        <v>232</v>
      </c>
      <c r="AA126" s="39"/>
    </row>
    <row r="127" spans="1:27" ht="37.5" customHeight="1">
      <c r="A127" s="132">
        <v>1460</v>
      </c>
      <c r="B127" s="54" t="s">
        <v>86</v>
      </c>
      <c r="C127" s="54" t="s">
        <v>53</v>
      </c>
      <c r="D127" s="54" t="s">
        <v>87</v>
      </c>
      <c r="E127" s="56"/>
      <c r="F127" s="38" t="s">
        <v>69</v>
      </c>
      <c r="G127" s="7" t="s">
        <v>348</v>
      </c>
      <c r="H127" s="17">
        <f t="shared" si="1"/>
        <v>60025</v>
      </c>
      <c r="I127" s="7"/>
      <c r="J127" s="7"/>
      <c r="K127" s="93"/>
      <c r="L127" s="7"/>
      <c r="M127" s="27">
        <v>1.2</v>
      </c>
      <c r="N127" s="28">
        <v>58</v>
      </c>
      <c r="O127" s="83"/>
      <c r="P127" s="75"/>
      <c r="Q127" s="77"/>
      <c r="R127" s="8">
        <v>10</v>
      </c>
      <c r="S127" s="64">
        <v>0</v>
      </c>
      <c r="T127" s="31" t="s">
        <v>50</v>
      </c>
      <c r="U127" s="22" t="s">
        <v>201</v>
      </c>
      <c r="V127" s="44"/>
      <c r="W127" s="44"/>
      <c r="X127" s="44"/>
      <c r="Y127" s="44"/>
      <c r="Z127" s="39" t="s">
        <v>844</v>
      </c>
      <c r="AA127" s="39" t="s">
        <v>845</v>
      </c>
    </row>
    <row r="128" spans="1:27" ht="37.5" customHeight="1">
      <c r="A128" s="132">
        <v>1470</v>
      </c>
      <c r="B128" s="54" t="s">
        <v>86</v>
      </c>
      <c r="C128" s="54" t="s">
        <v>35</v>
      </c>
      <c r="D128" s="54" t="s">
        <v>88</v>
      </c>
      <c r="E128" s="56" t="s">
        <v>41</v>
      </c>
      <c r="F128" s="38" t="s">
        <v>300</v>
      </c>
      <c r="G128" s="7" t="s">
        <v>760</v>
      </c>
      <c r="H128" s="17">
        <f t="shared" si="1"/>
        <v>60006</v>
      </c>
      <c r="I128" s="7"/>
      <c r="J128" s="17"/>
      <c r="K128" s="17"/>
      <c r="L128" s="17"/>
      <c r="M128" s="27">
        <v>1.2</v>
      </c>
      <c r="N128" s="71">
        <v>58.5</v>
      </c>
      <c r="O128" s="83" t="s">
        <v>810</v>
      </c>
      <c r="P128" s="75"/>
      <c r="Q128" s="77"/>
      <c r="R128" s="8">
        <v>24</v>
      </c>
      <c r="S128" s="64">
        <v>25200000</v>
      </c>
      <c r="T128" s="31" t="s">
        <v>51</v>
      </c>
      <c r="U128" s="22" t="s">
        <v>524</v>
      </c>
      <c r="V128" s="44">
        <v>1500000</v>
      </c>
      <c r="W128" s="44"/>
      <c r="X128" s="44"/>
      <c r="Y128" s="44"/>
      <c r="Z128" s="40" t="s">
        <v>515</v>
      </c>
      <c r="AA128" s="39" t="s">
        <v>245</v>
      </c>
    </row>
    <row r="129" spans="1:27" ht="37.5" customHeight="1">
      <c r="A129" s="132">
        <v>1480</v>
      </c>
      <c r="B129" s="54" t="s">
        <v>92</v>
      </c>
      <c r="C129" s="54" t="s">
        <v>90</v>
      </c>
      <c r="D129" s="54" t="s">
        <v>90</v>
      </c>
      <c r="E129" s="61"/>
      <c r="F129" s="55" t="s">
        <v>125</v>
      </c>
      <c r="G129" s="7" t="s">
        <v>349</v>
      </c>
      <c r="H129" s="17">
        <f t="shared" si="1"/>
        <v>60026</v>
      </c>
      <c r="I129" s="17"/>
      <c r="J129" s="7"/>
      <c r="K129" s="7"/>
      <c r="L129" s="7"/>
      <c r="M129" s="27">
        <v>1.2</v>
      </c>
      <c r="N129" s="28">
        <v>59</v>
      </c>
      <c r="O129" s="83"/>
      <c r="P129" s="75"/>
      <c r="Q129" s="77"/>
      <c r="R129" s="25">
        <v>15</v>
      </c>
      <c r="S129" s="44">
        <v>-194924</v>
      </c>
      <c r="T129" s="20" t="s">
        <v>50</v>
      </c>
      <c r="U129" s="22" t="s">
        <v>202</v>
      </c>
      <c r="V129" s="44"/>
      <c r="W129" s="44"/>
      <c r="X129" s="44"/>
      <c r="Y129" s="44"/>
      <c r="Z129" s="39" t="s">
        <v>263</v>
      </c>
      <c r="AA129" s="39" t="s">
        <v>489</v>
      </c>
    </row>
    <row r="130" spans="1:27" ht="37.5" customHeight="1">
      <c r="A130" s="132">
        <v>1490</v>
      </c>
      <c r="B130" s="54" t="s">
        <v>92</v>
      </c>
      <c r="C130" s="54" t="s">
        <v>91</v>
      </c>
      <c r="D130" s="54" t="s">
        <v>91</v>
      </c>
      <c r="E130" s="61"/>
      <c r="F130" s="55" t="s">
        <v>127</v>
      </c>
      <c r="G130" s="17" t="s">
        <v>351</v>
      </c>
      <c r="H130" s="17">
        <f t="shared" si="1"/>
        <v>60027</v>
      </c>
      <c r="I130" s="17"/>
      <c r="J130" s="7"/>
      <c r="K130" s="7"/>
      <c r="L130" s="7"/>
      <c r="M130" s="27">
        <v>1.2</v>
      </c>
      <c r="N130" s="28">
        <v>61</v>
      </c>
      <c r="O130" s="83"/>
      <c r="P130" s="75"/>
      <c r="Q130" s="77"/>
      <c r="R130" s="26">
        <v>19</v>
      </c>
      <c r="S130" s="44">
        <v>-389860</v>
      </c>
      <c r="T130" s="20" t="s">
        <v>50</v>
      </c>
      <c r="U130" s="22" t="s">
        <v>202</v>
      </c>
      <c r="V130" s="44"/>
      <c r="W130" s="44"/>
      <c r="X130" s="44"/>
      <c r="Y130" s="44"/>
      <c r="Z130" s="40" t="s">
        <v>507</v>
      </c>
      <c r="AA130" s="39" t="s">
        <v>848</v>
      </c>
    </row>
    <row r="131" spans="1:27" ht="37.5" customHeight="1">
      <c r="A131" s="132">
        <v>1490</v>
      </c>
      <c r="B131" s="54" t="s">
        <v>92</v>
      </c>
      <c r="C131" s="54" t="s">
        <v>89</v>
      </c>
      <c r="D131" s="54" t="s">
        <v>89</v>
      </c>
      <c r="E131" s="61"/>
      <c r="F131" s="55" t="s">
        <v>126</v>
      </c>
      <c r="G131" s="18" t="s">
        <v>350</v>
      </c>
      <c r="H131" s="17">
        <f t="shared" si="1"/>
        <v>30073</v>
      </c>
      <c r="I131" s="17"/>
      <c r="J131" s="7"/>
      <c r="K131" s="7"/>
      <c r="L131" s="7"/>
      <c r="M131" s="27">
        <v>1.2</v>
      </c>
      <c r="N131" s="28">
        <v>60</v>
      </c>
      <c r="O131" s="83"/>
      <c r="P131" s="75">
        <v>3.1</v>
      </c>
      <c r="Q131" s="77">
        <v>112</v>
      </c>
      <c r="R131" s="26">
        <v>16</v>
      </c>
      <c r="S131" s="44">
        <v>128370</v>
      </c>
      <c r="T131" s="20" t="s">
        <v>50</v>
      </c>
      <c r="U131" s="22" t="s">
        <v>202</v>
      </c>
      <c r="V131" s="44"/>
      <c r="W131" s="44">
        <v>200000</v>
      </c>
      <c r="X131" s="44"/>
      <c r="Y131" s="44"/>
      <c r="Z131" s="39" t="s">
        <v>430</v>
      </c>
      <c r="AA131" s="39" t="s">
        <v>846</v>
      </c>
    </row>
    <row r="132" spans="1:27" ht="37.5" customHeight="1">
      <c r="A132" s="132">
        <v>1500</v>
      </c>
      <c r="B132" s="54" t="s">
        <v>92</v>
      </c>
      <c r="C132" s="54" t="s">
        <v>88</v>
      </c>
      <c r="D132" s="54" t="s">
        <v>88</v>
      </c>
      <c r="E132" s="61"/>
      <c r="F132" s="55" t="s">
        <v>128</v>
      </c>
      <c r="G132" s="17" t="s">
        <v>352</v>
      </c>
      <c r="H132" s="17">
        <f aca="true" t="shared" si="2" ref="H132:H195">IF(ISBLANK(G132),0,IF(G132="New",0,VALUE(LEFT(G132,5))))</f>
        <v>60028</v>
      </c>
      <c r="I132" s="17"/>
      <c r="J132" s="7"/>
      <c r="K132" s="7"/>
      <c r="L132" s="7"/>
      <c r="M132" s="27">
        <v>1.2</v>
      </c>
      <c r="N132" s="28">
        <v>62</v>
      </c>
      <c r="O132" s="83"/>
      <c r="P132" s="75"/>
      <c r="Q132" s="77"/>
      <c r="R132" s="25">
        <v>16</v>
      </c>
      <c r="S132" s="44">
        <v>12039169</v>
      </c>
      <c r="T132" s="20" t="s">
        <v>50</v>
      </c>
      <c r="U132" s="22" t="s">
        <v>202</v>
      </c>
      <c r="V132" s="44"/>
      <c r="W132" s="44"/>
      <c r="X132" s="44"/>
      <c r="Y132" s="44"/>
      <c r="Z132" s="38" t="s">
        <v>597</v>
      </c>
      <c r="AA132" s="39" t="s">
        <v>788</v>
      </c>
    </row>
    <row r="133" spans="1:27" ht="37.5" customHeight="1">
      <c r="A133" s="132">
        <v>1510</v>
      </c>
      <c r="B133" s="54" t="s">
        <v>92</v>
      </c>
      <c r="C133" s="54" t="s">
        <v>90</v>
      </c>
      <c r="D133" s="54" t="s">
        <v>90</v>
      </c>
      <c r="E133" s="61"/>
      <c r="F133" s="55" t="s">
        <v>129</v>
      </c>
      <c r="G133" s="17" t="s">
        <v>353</v>
      </c>
      <c r="H133" s="17">
        <f t="shared" si="2"/>
        <v>60029</v>
      </c>
      <c r="I133" s="17"/>
      <c r="J133" s="7"/>
      <c r="K133" s="7"/>
      <c r="L133" s="7"/>
      <c r="M133" s="27">
        <v>1.2</v>
      </c>
      <c r="N133" s="28">
        <v>63</v>
      </c>
      <c r="O133" s="83"/>
      <c r="P133" s="75"/>
      <c r="Q133" s="77"/>
      <c r="R133" s="25">
        <v>15</v>
      </c>
      <c r="S133" s="44">
        <v>5684673</v>
      </c>
      <c r="T133" s="20" t="s">
        <v>50</v>
      </c>
      <c r="U133" s="22" t="s">
        <v>202</v>
      </c>
      <c r="V133" s="44"/>
      <c r="W133" s="44"/>
      <c r="X133" s="44"/>
      <c r="Y133" s="44"/>
      <c r="Z133" s="39" t="s">
        <v>255</v>
      </c>
      <c r="AA133" s="39" t="s">
        <v>851</v>
      </c>
    </row>
    <row r="134" spans="1:27" ht="37.5" customHeight="1">
      <c r="A134" s="134">
        <v>1520</v>
      </c>
      <c r="B134" s="54" t="s">
        <v>92</v>
      </c>
      <c r="C134" s="54" t="s">
        <v>91</v>
      </c>
      <c r="D134" s="54" t="s">
        <v>91</v>
      </c>
      <c r="E134" s="61"/>
      <c r="F134" s="53" t="s">
        <v>130</v>
      </c>
      <c r="G134" s="17" t="s">
        <v>354</v>
      </c>
      <c r="H134" s="17">
        <f t="shared" si="2"/>
        <v>60030</v>
      </c>
      <c r="I134" s="17"/>
      <c r="J134" s="7"/>
      <c r="K134" s="7"/>
      <c r="L134" s="7"/>
      <c r="M134" s="27">
        <v>1.2</v>
      </c>
      <c r="N134" s="28">
        <v>64</v>
      </c>
      <c r="O134" s="83"/>
      <c r="P134" s="75"/>
      <c r="Q134" s="77"/>
      <c r="R134" s="26">
        <v>20</v>
      </c>
      <c r="S134" s="44">
        <v>1604295</v>
      </c>
      <c r="T134" s="20" t="s">
        <v>50</v>
      </c>
      <c r="U134" s="22" t="s">
        <v>202</v>
      </c>
      <c r="V134" s="44"/>
      <c r="W134" s="44"/>
      <c r="X134" s="44"/>
      <c r="Y134" s="44"/>
      <c r="Z134" s="38" t="s">
        <v>598</v>
      </c>
      <c r="AA134" s="39" t="s">
        <v>850</v>
      </c>
    </row>
    <row r="135" spans="1:27" ht="37.5" customHeight="1">
      <c r="A135" s="132">
        <v>1530</v>
      </c>
      <c r="B135" s="54" t="s">
        <v>92</v>
      </c>
      <c r="C135" s="54" t="s">
        <v>88</v>
      </c>
      <c r="D135" s="54" t="s">
        <v>88</v>
      </c>
      <c r="E135" s="61"/>
      <c r="F135" s="55" t="s">
        <v>856</v>
      </c>
      <c r="G135" s="17" t="s">
        <v>355</v>
      </c>
      <c r="H135" s="17">
        <f t="shared" si="2"/>
        <v>60031</v>
      </c>
      <c r="I135" s="17"/>
      <c r="J135" s="7"/>
      <c r="K135" s="7"/>
      <c r="L135" s="7"/>
      <c r="M135" s="27">
        <v>1.2</v>
      </c>
      <c r="N135" s="28">
        <v>65</v>
      </c>
      <c r="O135" s="83"/>
      <c r="P135" s="75"/>
      <c r="Q135" s="77"/>
      <c r="R135" s="25">
        <v>12</v>
      </c>
      <c r="S135" s="44">
        <v>499743</v>
      </c>
      <c r="T135" s="20" t="s">
        <v>50</v>
      </c>
      <c r="U135" s="22" t="s">
        <v>202</v>
      </c>
      <c r="V135" s="44"/>
      <c r="W135" s="44"/>
      <c r="X135" s="44"/>
      <c r="Y135" s="44"/>
      <c r="Z135" s="39" t="s">
        <v>853</v>
      </c>
      <c r="AA135" s="39" t="s">
        <v>852</v>
      </c>
    </row>
    <row r="136" spans="1:27" ht="37.5" customHeight="1">
      <c r="A136" s="132">
        <v>1535</v>
      </c>
      <c r="B136" s="54" t="s">
        <v>92</v>
      </c>
      <c r="C136" s="54" t="s">
        <v>90</v>
      </c>
      <c r="D136" s="54" t="s">
        <v>90</v>
      </c>
      <c r="E136" s="61"/>
      <c r="F136" s="55" t="s">
        <v>131</v>
      </c>
      <c r="G136" s="17" t="s">
        <v>356</v>
      </c>
      <c r="H136" s="17">
        <f t="shared" si="2"/>
        <v>60032</v>
      </c>
      <c r="I136" s="17"/>
      <c r="J136" s="7"/>
      <c r="K136" s="7"/>
      <c r="L136" s="7"/>
      <c r="M136" s="27">
        <v>1.2</v>
      </c>
      <c r="N136" s="28">
        <v>66</v>
      </c>
      <c r="O136" s="83"/>
      <c r="P136" s="75"/>
      <c r="Q136" s="77"/>
      <c r="R136" s="25">
        <v>21</v>
      </c>
      <c r="S136" s="44">
        <v>-44482</v>
      </c>
      <c r="T136" s="20" t="s">
        <v>47</v>
      </c>
      <c r="U136" s="22" t="s">
        <v>202</v>
      </c>
      <c r="V136" s="44"/>
      <c r="W136" s="44"/>
      <c r="X136" s="44"/>
      <c r="Y136" s="44"/>
      <c r="Z136" s="38" t="s">
        <v>679</v>
      </c>
      <c r="AA136" s="38" t="s">
        <v>596</v>
      </c>
    </row>
    <row r="137" spans="1:27" ht="37.5" customHeight="1">
      <c r="A137" s="132">
        <v>1540</v>
      </c>
      <c r="B137" s="54" t="s">
        <v>92</v>
      </c>
      <c r="C137" s="54" t="s">
        <v>89</v>
      </c>
      <c r="D137" s="54" t="s">
        <v>89</v>
      </c>
      <c r="E137" s="61"/>
      <c r="F137" s="53" t="s">
        <v>133</v>
      </c>
      <c r="G137" s="18" t="s">
        <v>357</v>
      </c>
      <c r="H137" s="17">
        <f t="shared" si="2"/>
        <v>50048</v>
      </c>
      <c r="I137" s="17"/>
      <c r="J137" s="7"/>
      <c r="K137" s="7"/>
      <c r="L137" s="7"/>
      <c r="M137" s="27">
        <v>1.2</v>
      </c>
      <c r="N137" s="28">
        <v>67</v>
      </c>
      <c r="O137" s="83"/>
      <c r="P137" s="75">
        <v>1.3</v>
      </c>
      <c r="Q137" s="77">
        <v>59</v>
      </c>
      <c r="R137" s="26">
        <v>16</v>
      </c>
      <c r="S137" s="44">
        <v>157285</v>
      </c>
      <c r="T137" s="20" t="s">
        <v>50</v>
      </c>
      <c r="U137" s="22" t="s">
        <v>203</v>
      </c>
      <c r="V137" s="44"/>
      <c r="W137" s="44"/>
      <c r="X137" s="44"/>
      <c r="Y137" s="44"/>
      <c r="Z137" s="40" t="s">
        <v>865</v>
      </c>
      <c r="AA137" s="39" t="s">
        <v>847</v>
      </c>
    </row>
    <row r="138" spans="1:27" ht="37.5" customHeight="1">
      <c r="A138" s="132">
        <v>1550</v>
      </c>
      <c r="B138" s="54" t="s">
        <v>92</v>
      </c>
      <c r="C138" s="54" t="s">
        <v>90</v>
      </c>
      <c r="D138" s="54" t="s">
        <v>90</v>
      </c>
      <c r="E138" s="61"/>
      <c r="F138" s="55" t="s">
        <v>117</v>
      </c>
      <c r="G138" s="17">
        <v>50149</v>
      </c>
      <c r="H138" s="17">
        <f t="shared" si="2"/>
        <v>50149</v>
      </c>
      <c r="I138" s="17" t="s">
        <v>273</v>
      </c>
      <c r="J138" s="90" t="s">
        <v>772</v>
      </c>
      <c r="K138" s="90" t="s">
        <v>768</v>
      </c>
      <c r="L138" s="90" t="s">
        <v>284</v>
      </c>
      <c r="M138" s="27">
        <v>1.2</v>
      </c>
      <c r="N138" s="28">
        <v>68</v>
      </c>
      <c r="O138" s="83"/>
      <c r="P138" s="75">
        <v>1.2</v>
      </c>
      <c r="Q138" s="69">
        <v>43.65</v>
      </c>
      <c r="R138" s="25">
        <v>22</v>
      </c>
      <c r="S138" s="45">
        <v>24100</v>
      </c>
      <c r="T138" s="20" t="s">
        <v>47</v>
      </c>
      <c r="U138" s="22" t="s">
        <v>203</v>
      </c>
      <c r="V138" s="44"/>
      <c r="W138" s="44">
        <v>100000</v>
      </c>
      <c r="X138" s="44"/>
      <c r="Y138" s="44"/>
      <c r="Z138" s="40" t="s">
        <v>298</v>
      </c>
      <c r="AA138" s="39" t="s">
        <v>488</v>
      </c>
    </row>
    <row r="139" spans="1:27" ht="37.5" customHeight="1">
      <c r="A139" s="132">
        <v>1560</v>
      </c>
      <c r="B139" s="54" t="s">
        <v>92</v>
      </c>
      <c r="C139" s="54" t="s">
        <v>88</v>
      </c>
      <c r="D139" s="54" t="s">
        <v>88</v>
      </c>
      <c r="E139" s="61"/>
      <c r="F139" s="55" t="s">
        <v>569</v>
      </c>
      <c r="G139" s="17" t="s">
        <v>358</v>
      </c>
      <c r="H139" s="17">
        <f t="shared" si="2"/>
        <v>60033</v>
      </c>
      <c r="I139" s="17"/>
      <c r="J139" s="7"/>
      <c r="K139" s="7"/>
      <c r="L139" s="7"/>
      <c r="M139" s="27">
        <v>1.2</v>
      </c>
      <c r="N139" s="28">
        <v>69</v>
      </c>
      <c r="O139" s="83"/>
      <c r="P139" s="75"/>
      <c r="Q139" s="77"/>
      <c r="R139" s="26">
        <v>23</v>
      </c>
      <c r="S139" s="44">
        <v>32821</v>
      </c>
      <c r="T139" s="20" t="s">
        <v>50</v>
      </c>
      <c r="U139" s="22" t="s">
        <v>203</v>
      </c>
      <c r="V139" s="44"/>
      <c r="W139" s="44"/>
      <c r="X139" s="44"/>
      <c r="Y139" s="44"/>
      <c r="Z139" s="39" t="s">
        <v>837</v>
      </c>
      <c r="AA139" s="39" t="s">
        <v>838</v>
      </c>
    </row>
    <row r="140" spans="1:27" ht="37.5" customHeight="1">
      <c r="A140" s="132">
        <v>1570</v>
      </c>
      <c r="B140" s="54" t="s">
        <v>92</v>
      </c>
      <c r="C140" s="54" t="s">
        <v>90</v>
      </c>
      <c r="D140" s="54" t="s">
        <v>90</v>
      </c>
      <c r="E140" s="61"/>
      <c r="F140" s="55" t="s">
        <v>134</v>
      </c>
      <c r="G140" s="17" t="s">
        <v>359</v>
      </c>
      <c r="H140" s="17">
        <f t="shared" si="2"/>
        <v>60034</v>
      </c>
      <c r="I140" s="17"/>
      <c r="J140" s="7"/>
      <c r="K140" s="7"/>
      <c r="L140" s="7"/>
      <c r="M140" s="27">
        <v>1.2</v>
      </c>
      <c r="N140" s="28">
        <v>70</v>
      </c>
      <c r="O140" s="83"/>
      <c r="P140" s="75"/>
      <c r="Q140" s="77"/>
      <c r="R140" s="25">
        <v>8</v>
      </c>
      <c r="S140" s="44">
        <v>6648962</v>
      </c>
      <c r="T140" s="22" t="s">
        <v>46</v>
      </c>
      <c r="U140" s="22" t="s">
        <v>203</v>
      </c>
      <c r="V140" s="44"/>
      <c r="W140" s="44"/>
      <c r="X140" s="44"/>
      <c r="Y140" s="44"/>
      <c r="Z140" s="38" t="s">
        <v>595</v>
      </c>
      <c r="AA140" s="39" t="s">
        <v>839</v>
      </c>
    </row>
    <row r="141" spans="1:27" ht="37.5" customHeight="1">
      <c r="A141" s="132">
        <v>1580</v>
      </c>
      <c r="B141" s="54" t="s">
        <v>92</v>
      </c>
      <c r="C141" s="54" t="s">
        <v>87</v>
      </c>
      <c r="D141" s="54" t="s">
        <v>87</v>
      </c>
      <c r="E141" s="61"/>
      <c r="F141" s="55" t="s">
        <v>135</v>
      </c>
      <c r="G141" s="17" t="s">
        <v>360</v>
      </c>
      <c r="H141" s="17">
        <f t="shared" si="2"/>
        <v>60035</v>
      </c>
      <c r="I141" s="17"/>
      <c r="J141" s="7"/>
      <c r="K141" s="93"/>
      <c r="L141" s="7"/>
      <c r="M141" s="27">
        <v>1.2</v>
      </c>
      <c r="N141" s="28">
        <v>71</v>
      </c>
      <c r="O141" s="83"/>
      <c r="P141" s="75"/>
      <c r="Q141" s="77"/>
      <c r="R141" s="25">
        <v>19</v>
      </c>
      <c r="S141" s="44">
        <v>2763458</v>
      </c>
      <c r="T141" s="21" t="s">
        <v>51</v>
      </c>
      <c r="U141" s="22" t="s">
        <v>204</v>
      </c>
      <c r="V141" s="44"/>
      <c r="W141" s="44"/>
      <c r="X141" s="44"/>
      <c r="Y141" s="44"/>
      <c r="Z141" s="39" t="s">
        <v>106</v>
      </c>
      <c r="AA141" s="39"/>
    </row>
    <row r="142" spans="1:27" ht="37.5" customHeight="1">
      <c r="A142" s="132">
        <v>1590</v>
      </c>
      <c r="B142" s="54" t="s">
        <v>92</v>
      </c>
      <c r="C142" s="54" t="s">
        <v>89</v>
      </c>
      <c r="D142" s="54" t="s">
        <v>89</v>
      </c>
      <c r="E142" s="56" t="s">
        <v>185</v>
      </c>
      <c r="F142" s="55" t="s">
        <v>136</v>
      </c>
      <c r="G142" s="17" t="s">
        <v>361</v>
      </c>
      <c r="H142" s="17">
        <f t="shared" si="2"/>
        <v>40087</v>
      </c>
      <c r="I142" s="17"/>
      <c r="J142" s="7"/>
      <c r="K142" s="7"/>
      <c r="L142" s="7"/>
      <c r="M142" s="27">
        <v>1.2</v>
      </c>
      <c r="N142" s="28">
        <v>72</v>
      </c>
      <c r="O142" s="83" t="s">
        <v>803</v>
      </c>
      <c r="P142" s="75">
        <v>1.2</v>
      </c>
      <c r="Q142" s="77">
        <v>45</v>
      </c>
      <c r="R142" s="26">
        <v>19</v>
      </c>
      <c r="S142" s="44">
        <v>2699772</v>
      </c>
      <c r="T142" s="22" t="s">
        <v>46</v>
      </c>
      <c r="U142" s="22" t="s">
        <v>204</v>
      </c>
      <c r="V142" s="44"/>
      <c r="W142" s="44"/>
      <c r="X142" s="44"/>
      <c r="Y142" s="44"/>
      <c r="Z142" s="40" t="s">
        <v>526</v>
      </c>
      <c r="AA142" s="39"/>
    </row>
    <row r="143" spans="1:27" ht="37.5" customHeight="1">
      <c r="A143" s="132">
        <v>1600</v>
      </c>
      <c r="B143" s="54" t="s">
        <v>92</v>
      </c>
      <c r="C143" s="54" t="s">
        <v>90</v>
      </c>
      <c r="D143" s="54" t="s">
        <v>90</v>
      </c>
      <c r="E143" s="61"/>
      <c r="F143" s="55" t="s">
        <v>137</v>
      </c>
      <c r="G143" s="17" t="s">
        <v>362</v>
      </c>
      <c r="H143" s="17">
        <f t="shared" si="2"/>
        <v>50038</v>
      </c>
      <c r="I143" s="17"/>
      <c r="J143" s="7"/>
      <c r="K143" s="7"/>
      <c r="L143" s="7"/>
      <c r="M143" s="27">
        <v>1.2</v>
      </c>
      <c r="N143" s="28">
        <v>73</v>
      </c>
      <c r="O143" s="83"/>
      <c r="P143" s="75">
        <v>1.2</v>
      </c>
      <c r="Q143" s="77">
        <v>48</v>
      </c>
      <c r="R143" s="25">
        <v>21</v>
      </c>
      <c r="S143" s="44">
        <v>-31568</v>
      </c>
      <c r="T143" s="20" t="s">
        <v>47</v>
      </c>
      <c r="U143" s="22" t="s">
        <v>204</v>
      </c>
      <c r="V143" s="44"/>
      <c r="W143" s="44"/>
      <c r="X143" s="44"/>
      <c r="Y143" s="44"/>
      <c r="Z143" s="39" t="s">
        <v>264</v>
      </c>
      <c r="AA143" s="39"/>
    </row>
    <row r="144" spans="1:27" ht="37.5" customHeight="1">
      <c r="A144" s="132">
        <v>1620</v>
      </c>
      <c r="B144" s="54" t="s">
        <v>92</v>
      </c>
      <c r="C144" s="54" t="s">
        <v>89</v>
      </c>
      <c r="D144" s="54" t="s">
        <v>89</v>
      </c>
      <c r="E144" s="61"/>
      <c r="F144" s="55" t="s">
        <v>138</v>
      </c>
      <c r="G144" s="18" t="s">
        <v>363</v>
      </c>
      <c r="H144" s="17">
        <f t="shared" si="2"/>
        <v>40091</v>
      </c>
      <c r="I144" s="7"/>
      <c r="J144" s="7"/>
      <c r="K144" s="7"/>
      <c r="L144" s="7"/>
      <c r="M144" s="27">
        <v>1.2</v>
      </c>
      <c r="N144" s="28">
        <v>75</v>
      </c>
      <c r="O144" s="83"/>
      <c r="P144" s="75">
        <v>1.3</v>
      </c>
      <c r="Q144" s="77">
        <v>59</v>
      </c>
      <c r="R144" s="26">
        <v>11</v>
      </c>
      <c r="S144" s="44">
        <v>-313377</v>
      </c>
      <c r="T144" s="20" t="s">
        <v>50</v>
      </c>
      <c r="U144" s="22" t="s">
        <v>204</v>
      </c>
      <c r="V144" s="44"/>
      <c r="W144" s="44"/>
      <c r="X144" s="44"/>
      <c r="Y144" s="44"/>
      <c r="Z144" s="40" t="s">
        <v>866</v>
      </c>
      <c r="AA144" s="39"/>
    </row>
    <row r="145" spans="1:27" ht="37.5" customHeight="1">
      <c r="A145" s="132">
        <v>1630</v>
      </c>
      <c r="B145" s="54" t="s">
        <v>92</v>
      </c>
      <c r="C145" s="54" t="s">
        <v>87</v>
      </c>
      <c r="D145" s="54" t="s">
        <v>87</v>
      </c>
      <c r="E145" s="61"/>
      <c r="F145" s="53" t="s">
        <v>139</v>
      </c>
      <c r="G145" s="18" t="s">
        <v>364</v>
      </c>
      <c r="H145" s="17">
        <f t="shared" si="2"/>
        <v>60036</v>
      </c>
      <c r="I145" s="70" t="s">
        <v>706</v>
      </c>
      <c r="J145" s="90" t="s">
        <v>772</v>
      </c>
      <c r="K145" s="93" t="s">
        <v>769</v>
      </c>
      <c r="L145" s="7"/>
      <c r="M145" s="27">
        <v>1.2</v>
      </c>
      <c r="N145" s="28">
        <v>76</v>
      </c>
      <c r="O145" s="83"/>
      <c r="P145" s="75"/>
      <c r="Q145" s="77"/>
      <c r="R145" s="26">
        <v>22</v>
      </c>
      <c r="S145" s="44">
        <v>29345</v>
      </c>
      <c r="T145" s="20" t="s">
        <v>50</v>
      </c>
      <c r="U145" s="22" t="s">
        <v>204</v>
      </c>
      <c r="V145" s="44"/>
      <c r="W145" s="44"/>
      <c r="X145" s="44"/>
      <c r="Y145" s="44"/>
      <c r="Z145" s="39" t="s">
        <v>878</v>
      </c>
      <c r="AA145" s="39"/>
    </row>
    <row r="146" spans="1:27" ht="37.5" customHeight="1">
      <c r="A146" s="132">
        <v>1660</v>
      </c>
      <c r="B146" s="54" t="s">
        <v>92</v>
      </c>
      <c r="C146" s="54" t="s">
        <v>89</v>
      </c>
      <c r="D146" s="54" t="s">
        <v>89</v>
      </c>
      <c r="E146" s="61"/>
      <c r="F146" s="53" t="s">
        <v>140</v>
      </c>
      <c r="G146" s="17" t="s">
        <v>365</v>
      </c>
      <c r="H146" s="17">
        <f t="shared" si="2"/>
        <v>40085</v>
      </c>
      <c r="I146" s="17"/>
      <c r="J146" s="7"/>
      <c r="K146" s="7"/>
      <c r="L146" s="7"/>
      <c r="M146" s="27">
        <v>1.2</v>
      </c>
      <c r="N146" s="28">
        <v>79</v>
      </c>
      <c r="O146" s="83"/>
      <c r="P146" s="75">
        <v>2.1</v>
      </c>
      <c r="Q146" s="77">
        <v>77</v>
      </c>
      <c r="R146" s="26">
        <v>20</v>
      </c>
      <c r="S146" s="44">
        <v>-593125</v>
      </c>
      <c r="T146" s="22" t="s">
        <v>46</v>
      </c>
      <c r="U146" s="22" t="s">
        <v>205</v>
      </c>
      <c r="V146" s="44"/>
      <c r="W146" s="44"/>
      <c r="X146" s="44"/>
      <c r="Y146" s="44"/>
      <c r="Z146" s="39" t="s">
        <v>717</v>
      </c>
      <c r="AA146" s="39"/>
    </row>
    <row r="147" spans="1:27" ht="37.5" customHeight="1">
      <c r="A147" s="132">
        <v>1670</v>
      </c>
      <c r="B147" s="54" t="s">
        <v>86</v>
      </c>
      <c r="C147" s="54" t="s">
        <v>89</v>
      </c>
      <c r="D147" s="54" t="s">
        <v>89</v>
      </c>
      <c r="E147" s="56" t="s">
        <v>307</v>
      </c>
      <c r="F147" s="55" t="s">
        <v>308</v>
      </c>
      <c r="G147" s="17" t="s">
        <v>303</v>
      </c>
      <c r="H147" s="17">
        <f t="shared" si="2"/>
        <v>0</v>
      </c>
      <c r="I147" s="17"/>
      <c r="J147" s="7"/>
      <c r="K147" s="7"/>
      <c r="L147" s="7"/>
      <c r="M147" s="27">
        <v>1.2</v>
      </c>
      <c r="N147" s="71">
        <v>79.5</v>
      </c>
      <c r="O147" s="83" t="s">
        <v>306</v>
      </c>
      <c r="P147" s="75"/>
      <c r="Q147" s="77"/>
      <c r="R147" s="26">
        <v>12</v>
      </c>
      <c r="S147" s="44">
        <v>-360000</v>
      </c>
      <c r="T147" s="20" t="s">
        <v>50</v>
      </c>
      <c r="U147" s="22" t="s">
        <v>205</v>
      </c>
      <c r="V147" s="44"/>
      <c r="W147" s="44"/>
      <c r="X147" s="44"/>
      <c r="Y147" s="44"/>
      <c r="Z147" s="39"/>
      <c r="AA147" s="39"/>
    </row>
    <row r="148" spans="1:27" ht="37.5" customHeight="1">
      <c r="A148" s="132">
        <v>1680</v>
      </c>
      <c r="B148" s="54" t="s">
        <v>92</v>
      </c>
      <c r="C148" s="54" t="s">
        <v>87</v>
      </c>
      <c r="D148" s="54" t="s">
        <v>87</v>
      </c>
      <c r="E148" s="61"/>
      <c r="F148" s="53" t="s">
        <v>141</v>
      </c>
      <c r="G148" s="18" t="s">
        <v>366</v>
      </c>
      <c r="H148" s="17">
        <f t="shared" si="2"/>
        <v>60037</v>
      </c>
      <c r="I148" s="17"/>
      <c r="J148" s="90" t="s">
        <v>772</v>
      </c>
      <c r="K148" s="93" t="s">
        <v>769</v>
      </c>
      <c r="L148" s="7"/>
      <c r="M148" s="27">
        <v>1.2</v>
      </c>
      <c r="N148" s="28">
        <v>80</v>
      </c>
      <c r="O148" s="83"/>
      <c r="P148" s="75"/>
      <c r="Q148" s="77"/>
      <c r="R148" s="26">
        <v>19</v>
      </c>
      <c r="S148" s="44">
        <v>1269302</v>
      </c>
      <c r="T148" s="20" t="s">
        <v>47</v>
      </c>
      <c r="U148" s="22" t="s">
        <v>205</v>
      </c>
      <c r="V148" s="44">
        <v>500000</v>
      </c>
      <c r="W148" s="44"/>
      <c r="X148" s="44"/>
      <c r="Y148" s="44"/>
      <c r="Z148" s="40" t="s">
        <v>877</v>
      </c>
      <c r="AA148" s="39"/>
    </row>
    <row r="149" spans="1:27" ht="37.5" customHeight="1">
      <c r="A149" s="132">
        <v>1690</v>
      </c>
      <c r="B149" s="54" t="s">
        <v>92</v>
      </c>
      <c r="C149" s="54" t="s">
        <v>89</v>
      </c>
      <c r="D149" s="54" t="s">
        <v>89</v>
      </c>
      <c r="E149" s="61"/>
      <c r="F149" s="53" t="s">
        <v>142</v>
      </c>
      <c r="G149" s="18" t="s">
        <v>367</v>
      </c>
      <c r="H149" s="17">
        <f t="shared" si="2"/>
        <v>50071</v>
      </c>
      <c r="I149" s="17"/>
      <c r="J149" s="7"/>
      <c r="K149" s="7"/>
      <c r="L149" s="7"/>
      <c r="M149" s="27">
        <v>1.2</v>
      </c>
      <c r="N149" s="28">
        <v>81</v>
      </c>
      <c r="O149" s="83"/>
      <c r="P149" s="75">
        <v>2.1</v>
      </c>
      <c r="Q149" s="77">
        <v>84</v>
      </c>
      <c r="R149" s="26">
        <v>21</v>
      </c>
      <c r="S149" s="44">
        <v>-77675</v>
      </c>
      <c r="T149" s="20" t="s">
        <v>47</v>
      </c>
      <c r="U149" s="22" t="s">
        <v>205</v>
      </c>
      <c r="V149" s="44"/>
      <c r="W149" s="44"/>
      <c r="X149" s="44"/>
      <c r="Y149" s="44"/>
      <c r="Z149" s="39"/>
      <c r="AA149" s="39"/>
    </row>
    <row r="150" spans="1:27" ht="37.5" customHeight="1">
      <c r="A150" s="132">
        <v>1700</v>
      </c>
      <c r="B150" s="54" t="s">
        <v>92</v>
      </c>
      <c r="C150" s="54" t="s">
        <v>87</v>
      </c>
      <c r="D150" s="54" t="s">
        <v>87</v>
      </c>
      <c r="E150" s="61"/>
      <c r="F150" s="55" t="s">
        <v>143</v>
      </c>
      <c r="G150" s="17" t="s">
        <v>368</v>
      </c>
      <c r="H150" s="17">
        <f t="shared" si="2"/>
        <v>60038</v>
      </c>
      <c r="I150" s="17"/>
      <c r="J150" s="90" t="s">
        <v>772</v>
      </c>
      <c r="K150" s="93" t="s">
        <v>769</v>
      </c>
      <c r="L150" s="7"/>
      <c r="M150" s="27">
        <v>1.2</v>
      </c>
      <c r="N150" s="28">
        <v>82</v>
      </c>
      <c r="O150" s="83"/>
      <c r="P150" s="75"/>
      <c r="Q150" s="77"/>
      <c r="R150" s="25">
        <v>27</v>
      </c>
      <c r="S150" s="45">
        <v>-120323</v>
      </c>
      <c r="T150" s="62" t="s">
        <v>50</v>
      </c>
      <c r="U150" s="22" t="s">
        <v>205</v>
      </c>
      <c r="V150" s="44"/>
      <c r="W150" s="44"/>
      <c r="X150" s="44"/>
      <c r="Y150" s="44"/>
      <c r="Z150" s="39" t="s">
        <v>548</v>
      </c>
      <c r="AA150" s="39"/>
    </row>
    <row r="151" spans="1:27" ht="37.5" customHeight="1">
      <c r="A151" s="132">
        <v>1720</v>
      </c>
      <c r="B151" s="54" t="s">
        <v>92</v>
      </c>
      <c r="C151" s="54" t="s">
        <v>91</v>
      </c>
      <c r="D151" s="58" t="s">
        <v>91</v>
      </c>
      <c r="E151" s="61"/>
      <c r="F151" s="55" t="s">
        <v>124</v>
      </c>
      <c r="G151" s="17" t="s">
        <v>369</v>
      </c>
      <c r="H151" s="17">
        <f t="shared" si="2"/>
        <v>60040</v>
      </c>
      <c r="I151" s="17"/>
      <c r="J151" s="7"/>
      <c r="K151" s="7"/>
      <c r="L151" s="7"/>
      <c r="M151" s="27">
        <v>1.2</v>
      </c>
      <c r="N151" s="28">
        <v>84</v>
      </c>
      <c r="O151" s="83"/>
      <c r="P151" s="75"/>
      <c r="Q151" s="75"/>
      <c r="R151" s="26">
        <v>15</v>
      </c>
      <c r="S151" s="44">
        <v>-210000</v>
      </c>
      <c r="T151" s="20" t="s">
        <v>50</v>
      </c>
      <c r="U151" s="22" t="s">
        <v>205</v>
      </c>
      <c r="V151" s="44"/>
      <c r="W151" s="44"/>
      <c r="X151" s="44"/>
      <c r="Y151" s="44"/>
      <c r="Z151" s="39" t="s">
        <v>710</v>
      </c>
      <c r="AA151" s="39" t="s">
        <v>490</v>
      </c>
    </row>
    <row r="152" spans="1:27" ht="37.5" customHeight="1">
      <c r="A152" s="132">
        <v>1730</v>
      </c>
      <c r="B152" s="54" t="s">
        <v>92</v>
      </c>
      <c r="C152" s="54" t="s">
        <v>88</v>
      </c>
      <c r="D152" s="54" t="s">
        <v>88</v>
      </c>
      <c r="E152" s="61"/>
      <c r="F152" s="55" t="s">
        <v>872</v>
      </c>
      <c r="G152" s="17" t="s">
        <v>370</v>
      </c>
      <c r="H152" s="17">
        <f t="shared" si="2"/>
        <v>60041</v>
      </c>
      <c r="I152" s="17"/>
      <c r="J152" s="7"/>
      <c r="K152" s="7"/>
      <c r="L152" s="7"/>
      <c r="M152" s="27">
        <v>1.2</v>
      </c>
      <c r="N152" s="28">
        <v>85</v>
      </c>
      <c r="O152" s="83"/>
      <c r="P152" s="75"/>
      <c r="Q152" s="75"/>
      <c r="R152" s="26">
        <v>17</v>
      </c>
      <c r="S152" s="44">
        <v>69333</v>
      </c>
      <c r="T152" s="22" t="s">
        <v>46</v>
      </c>
      <c r="U152" s="22" t="s">
        <v>206</v>
      </c>
      <c r="V152" s="44"/>
      <c r="W152" s="44"/>
      <c r="X152" s="44"/>
      <c r="Y152" s="44"/>
      <c r="Z152" s="39" t="s">
        <v>573</v>
      </c>
      <c r="AA152" s="39" t="s">
        <v>490</v>
      </c>
    </row>
    <row r="153" spans="1:27" ht="37.5" customHeight="1">
      <c r="A153" s="132">
        <v>1740</v>
      </c>
      <c r="B153" s="54" t="s">
        <v>86</v>
      </c>
      <c r="C153" s="54" t="s">
        <v>35</v>
      </c>
      <c r="D153" s="54" t="s">
        <v>88</v>
      </c>
      <c r="E153" s="56" t="s">
        <v>32</v>
      </c>
      <c r="F153" s="38" t="s">
        <v>469</v>
      </c>
      <c r="G153" s="7" t="s">
        <v>371</v>
      </c>
      <c r="H153" s="17">
        <f t="shared" si="2"/>
        <v>50091</v>
      </c>
      <c r="I153" s="7"/>
      <c r="J153" s="7"/>
      <c r="K153" s="7"/>
      <c r="L153" s="7"/>
      <c r="M153" s="27">
        <v>1.3</v>
      </c>
      <c r="N153" s="28">
        <v>86</v>
      </c>
      <c r="O153" s="82" t="s">
        <v>435</v>
      </c>
      <c r="P153" s="75">
        <v>3.1</v>
      </c>
      <c r="Q153" s="77">
        <v>111</v>
      </c>
      <c r="R153" s="8">
        <v>7</v>
      </c>
      <c r="S153" s="64">
        <v>500000</v>
      </c>
      <c r="T153" s="31" t="s">
        <v>45</v>
      </c>
      <c r="U153" s="22" t="s">
        <v>206</v>
      </c>
      <c r="V153" s="44"/>
      <c r="W153" s="44"/>
      <c r="X153" s="44"/>
      <c r="Y153" s="44"/>
      <c r="Z153" s="39" t="s">
        <v>468</v>
      </c>
      <c r="AA153" s="39"/>
    </row>
    <row r="154" spans="1:27" ht="37.5" customHeight="1">
      <c r="A154" s="132">
        <v>1745</v>
      </c>
      <c r="B154" s="54" t="s">
        <v>92</v>
      </c>
      <c r="C154" s="54" t="s">
        <v>90</v>
      </c>
      <c r="D154" s="54" t="s">
        <v>90</v>
      </c>
      <c r="E154" s="61"/>
      <c r="F154" s="55" t="s">
        <v>144</v>
      </c>
      <c r="G154" s="17" t="s">
        <v>372</v>
      </c>
      <c r="H154" s="17">
        <f t="shared" si="2"/>
        <v>50107</v>
      </c>
      <c r="I154" s="17"/>
      <c r="J154" s="7"/>
      <c r="K154" s="7"/>
      <c r="L154" s="7"/>
      <c r="M154" s="27">
        <v>1.3</v>
      </c>
      <c r="N154" s="28">
        <v>87</v>
      </c>
      <c r="O154" s="83"/>
      <c r="P154" s="75">
        <v>3.2</v>
      </c>
      <c r="Q154" s="77">
        <v>130</v>
      </c>
      <c r="R154" s="25">
        <v>24</v>
      </c>
      <c r="S154" s="44">
        <v>-162355</v>
      </c>
      <c r="T154" s="20" t="s">
        <v>50</v>
      </c>
      <c r="U154" s="22" t="s">
        <v>206</v>
      </c>
      <c r="V154" s="44"/>
      <c r="W154" s="44"/>
      <c r="X154" s="44"/>
      <c r="Y154" s="44"/>
      <c r="Z154" s="39" t="s">
        <v>275</v>
      </c>
      <c r="AA154" s="39"/>
    </row>
    <row r="155" spans="1:27" ht="37.5" customHeight="1">
      <c r="A155" s="132">
        <v>1760</v>
      </c>
      <c r="B155" s="54" t="s">
        <v>92</v>
      </c>
      <c r="C155" s="54" t="s">
        <v>88</v>
      </c>
      <c r="D155" s="54" t="s">
        <v>88</v>
      </c>
      <c r="E155" s="61"/>
      <c r="F155" s="55" t="s">
        <v>145</v>
      </c>
      <c r="G155" s="17" t="s">
        <v>373</v>
      </c>
      <c r="H155" s="17">
        <f t="shared" si="2"/>
        <v>60042</v>
      </c>
      <c r="I155" s="17"/>
      <c r="J155" s="7"/>
      <c r="K155" s="7"/>
      <c r="L155" s="7"/>
      <c r="M155" s="27">
        <v>1.3</v>
      </c>
      <c r="N155" s="28">
        <v>89</v>
      </c>
      <c r="O155" s="83"/>
      <c r="P155" s="75"/>
      <c r="Q155" s="77"/>
      <c r="R155" s="26">
        <v>11</v>
      </c>
      <c r="S155" s="44">
        <v>215743</v>
      </c>
      <c r="T155" s="20" t="s">
        <v>50</v>
      </c>
      <c r="U155" s="22" t="s">
        <v>206</v>
      </c>
      <c r="V155" s="44"/>
      <c r="W155" s="44"/>
      <c r="X155" s="44"/>
      <c r="Y155" s="44"/>
      <c r="Z155" s="39" t="s">
        <v>510</v>
      </c>
      <c r="AA155" s="39"/>
    </row>
    <row r="156" spans="1:27" ht="37.5" customHeight="1">
      <c r="A156" s="132">
        <v>1770</v>
      </c>
      <c r="B156" s="54" t="s">
        <v>92</v>
      </c>
      <c r="C156" s="54" t="s">
        <v>89</v>
      </c>
      <c r="D156" s="54" t="s">
        <v>89</v>
      </c>
      <c r="E156" s="61"/>
      <c r="F156" s="53" t="s">
        <v>146</v>
      </c>
      <c r="G156" s="18" t="s">
        <v>374</v>
      </c>
      <c r="H156" s="17">
        <f t="shared" si="2"/>
        <v>30056</v>
      </c>
      <c r="I156" s="17"/>
      <c r="J156" s="7"/>
      <c r="K156" s="7"/>
      <c r="L156" s="7"/>
      <c r="M156" s="27">
        <v>1.3</v>
      </c>
      <c r="N156" s="28">
        <v>90</v>
      </c>
      <c r="O156" s="83"/>
      <c r="P156" s="75">
        <v>3.1</v>
      </c>
      <c r="Q156" s="77">
        <v>113</v>
      </c>
      <c r="R156" s="26">
        <v>14</v>
      </c>
      <c r="S156" s="44">
        <v>93757</v>
      </c>
      <c r="T156" s="20" t="s">
        <v>50</v>
      </c>
      <c r="U156" s="22" t="s">
        <v>206</v>
      </c>
      <c r="V156" s="44"/>
      <c r="W156" s="44">
        <v>200000</v>
      </c>
      <c r="X156" s="44"/>
      <c r="Y156" s="44"/>
      <c r="Z156" s="39" t="s">
        <v>556</v>
      </c>
      <c r="AA156" s="39"/>
    </row>
    <row r="157" spans="1:27" ht="37.5" customHeight="1">
      <c r="A157" s="132">
        <v>1780</v>
      </c>
      <c r="B157" s="54" t="s">
        <v>92</v>
      </c>
      <c r="C157" s="54" t="s">
        <v>90</v>
      </c>
      <c r="D157" s="54" t="s">
        <v>90</v>
      </c>
      <c r="E157" s="61"/>
      <c r="F157" s="53" t="s">
        <v>147</v>
      </c>
      <c r="G157" s="18" t="s">
        <v>375</v>
      </c>
      <c r="H157" s="17">
        <f t="shared" si="2"/>
        <v>40029</v>
      </c>
      <c r="I157" s="17"/>
      <c r="J157" s="7"/>
      <c r="K157" s="7"/>
      <c r="L157" s="7"/>
      <c r="M157" s="27">
        <v>1.3</v>
      </c>
      <c r="N157" s="28">
        <v>91</v>
      </c>
      <c r="O157" s="83"/>
      <c r="P157" s="75">
        <v>2.1</v>
      </c>
      <c r="Q157" s="77">
        <v>74</v>
      </c>
      <c r="R157" s="26">
        <v>16</v>
      </c>
      <c r="S157" s="44">
        <v>162056</v>
      </c>
      <c r="T157" s="20" t="s">
        <v>47</v>
      </c>
      <c r="U157" s="22" t="s">
        <v>206</v>
      </c>
      <c r="V157" s="44"/>
      <c r="W157" s="44">
        <v>200000</v>
      </c>
      <c r="X157" s="44"/>
      <c r="Y157" s="44"/>
      <c r="Z157" s="39" t="s">
        <v>681</v>
      </c>
      <c r="AA157" s="39"/>
    </row>
    <row r="158" spans="1:27" ht="37.5" customHeight="1">
      <c r="A158" s="132">
        <v>1790</v>
      </c>
      <c r="B158" s="54" t="s">
        <v>92</v>
      </c>
      <c r="C158" s="54" t="s">
        <v>88</v>
      </c>
      <c r="D158" s="54" t="s">
        <v>88</v>
      </c>
      <c r="E158" s="61"/>
      <c r="F158" s="55" t="s">
        <v>148</v>
      </c>
      <c r="G158" s="17" t="s">
        <v>376</v>
      </c>
      <c r="H158" s="17">
        <f t="shared" si="2"/>
        <v>60043</v>
      </c>
      <c r="I158" s="17"/>
      <c r="J158" s="7"/>
      <c r="K158" s="7"/>
      <c r="L158" s="7"/>
      <c r="M158" s="27">
        <v>1.3</v>
      </c>
      <c r="N158" s="28">
        <v>92</v>
      </c>
      <c r="O158" s="83"/>
      <c r="P158" s="75"/>
      <c r="Q158" s="77"/>
      <c r="R158" s="26">
        <v>17</v>
      </c>
      <c r="S158" s="44">
        <v>314843</v>
      </c>
      <c r="T158" s="20" t="s">
        <v>50</v>
      </c>
      <c r="U158" s="22" t="s">
        <v>206</v>
      </c>
      <c r="V158" s="44"/>
      <c r="W158" s="44"/>
      <c r="X158" s="44"/>
      <c r="Y158" s="44"/>
      <c r="Z158" s="39" t="s">
        <v>791</v>
      </c>
      <c r="AA158" s="39"/>
    </row>
    <row r="159" spans="1:27" ht="37.5" customHeight="1">
      <c r="A159" s="132">
        <v>1800</v>
      </c>
      <c r="B159" s="54" t="s">
        <v>92</v>
      </c>
      <c r="C159" s="54" t="s">
        <v>89</v>
      </c>
      <c r="D159" s="54" t="s">
        <v>89</v>
      </c>
      <c r="E159" s="61"/>
      <c r="F159" s="53" t="s">
        <v>149</v>
      </c>
      <c r="G159" s="18" t="s">
        <v>377</v>
      </c>
      <c r="H159" s="17">
        <f t="shared" si="2"/>
        <v>50056</v>
      </c>
      <c r="I159" s="17"/>
      <c r="J159" s="7"/>
      <c r="K159" s="7"/>
      <c r="L159" s="7"/>
      <c r="M159" s="27">
        <v>1.3</v>
      </c>
      <c r="N159" s="28">
        <v>93</v>
      </c>
      <c r="O159" s="83"/>
      <c r="P159" s="75">
        <v>1.3</v>
      </c>
      <c r="Q159" s="77">
        <v>68</v>
      </c>
      <c r="R159" s="26">
        <v>11</v>
      </c>
      <c r="S159" s="44">
        <v>-836494</v>
      </c>
      <c r="T159" s="37" t="s">
        <v>46</v>
      </c>
      <c r="U159" s="22" t="s">
        <v>206</v>
      </c>
      <c r="V159" s="44"/>
      <c r="W159" s="44"/>
      <c r="X159" s="44"/>
      <c r="Y159" s="44"/>
      <c r="Z159" s="39" t="s">
        <v>711</v>
      </c>
      <c r="AA159" s="39"/>
    </row>
    <row r="160" spans="1:27" ht="37.5" customHeight="1">
      <c r="A160" s="132">
        <v>1810</v>
      </c>
      <c r="B160" s="54" t="s">
        <v>92</v>
      </c>
      <c r="C160" s="54" t="s">
        <v>87</v>
      </c>
      <c r="D160" s="54" t="s">
        <v>87</v>
      </c>
      <c r="E160" s="61"/>
      <c r="F160" s="53" t="s">
        <v>150</v>
      </c>
      <c r="G160" s="18" t="s">
        <v>378</v>
      </c>
      <c r="H160" s="17">
        <f t="shared" si="2"/>
        <v>60044</v>
      </c>
      <c r="I160" s="17"/>
      <c r="J160" s="90" t="s">
        <v>772</v>
      </c>
      <c r="K160" s="93" t="s">
        <v>769</v>
      </c>
      <c r="L160" s="7"/>
      <c r="M160" s="27">
        <v>1.3</v>
      </c>
      <c r="N160" s="28">
        <v>94</v>
      </c>
      <c r="O160" s="83"/>
      <c r="P160" s="75"/>
      <c r="Q160" s="77"/>
      <c r="R160" s="26">
        <v>9</v>
      </c>
      <c r="S160" s="44">
        <v>-495666</v>
      </c>
      <c r="T160" s="20" t="s">
        <v>50</v>
      </c>
      <c r="U160" s="22" t="s">
        <v>822</v>
      </c>
      <c r="V160" s="44"/>
      <c r="W160" s="44"/>
      <c r="X160" s="44"/>
      <c r="Y160" s="44"/>
      <c r="Z160" s="39" t="s">
        <v>102</v>
      </c>
      <c r="AA160" s="39"/>
    </row>
    <row r="161" spans="1:27" ht="37.5" customHeight="1">
      <c r="A161" s="132">
        <v>1820</v>
      </c>
      <c r="B161" s="54" t="s">
        <v>92</v>
      </c>
      <c r="C161" s="54" t="s">
        <v>90</v>
      </c>
      <c r="D161" s="54" t="s">
        <v>90</v>
      </c>
      <c r="E161" s="61"/>
      <c r="F161" s="55" t="s">
        <v>609</v>
      </c>
      <c r="G161" s="17" t="s">
        <v>379</v>
      </c>
      <c r="H161" s="17">
        <f t="shared" si="2"/>
        <v>60045</v>
      </c>
      <c r="I161" s="17"/>
      <c r="J161" s="7"/>
      <c r="K161" s="7"/>
      <c r="L161" s="7"/>
      <c r="M161" s="27">
        <v>1.3</v>
      </c>
      <c r="N161" s="28">
        <v>95</v>
      </c>
      <c r="O161" s="83"/>
      <c r="P161" s="75"/>
      <c r="Q161" s="77"/>
      <c r="R161" s="25">
        <v>12</v>
      </c>
      <c r="S161" s="44">
        <v>-62055</v>
      </c>
      <c r="T161" s="20" t="s">
        <v>47</v>
      </c>
      <c r="U161" s="22" t="s">
        <v>822</v>
      </c>
      <c r="V161" s="44"/>
      <c r="W161" s="44"/>
      <c r="X161" s="44"/>
      <c r="Y161" s="44"/>
      <c r="Z161" s="40" t="s">
        <v>257</v>
      </c>
      <c r="AA161" s="39"/>
    </row>
    <row r="162" spans="1:27" ht="37.5" customHeight="1">
      <c r="A162" s="132">
        <v>1830</v>
      </c>
      <c r="B162" s="54" t="s">
        <v>92</v>
      </c>
      <c r="C162" s="54" t="s">
        <v>88</v>
      </c>
      <c r="D162" s="54" t="s">
        <v>88</v>
      </c>
      <c r="E162" s="61"/>
      <c r="F162" s="55" t="s">
        <v>186</v>
      </c>
      <c r="G162" s="17" t="s">
        <v>380</v>
      </c>
      <c r="H162" s="17">
        <f t="shared" si="2"/>
        <v>60046</v>
      </c>
      <c r="I162" s="18"/>
      <c r="J162" s="7"/>
      <c r="K162" s="7"/>
      <c r="L162" s="7"/>
      <c r="M162" s="27">
        <v>1.3</v>
      </c>
      <c r="N162" s="28">
        <v>96</v>
      </c>
      <c r="O162" s="83"/>
      <c r="P162" s="75"/>
      <c r="Q162" s="77"/>
      <c r="R162" s="25">
        <v>18</v>
      </c>
      <c r="S162" s="44">
        <v>950476</v>
      </c>
      <c r="T162" s="20" t="s">
        <v>50</v>
      </c>
      <c r="U162" s="22" t="s">
        <v>822</v>
      </c>
      <c r="V162" s="44"/>
      <c r="W162" s="44"/>
      <c r="X162" s="44"/>
      <c r="Y162" s="44"/>
      <c r="Z162" s="39"/>
      <c r="AA162" s="39"/>
    </row>
    <row r="163" spans="1:27" ht="37.5" customHeight="1">
      <c r="A163" s="132">
        <v>1850</v>
      </c>
      <c r="B163" s="54" t="s">
        <v>92</v>
      </c>
      <c r="C163" s="54" t="s">
        <v>87</v>
      </c>
      <c r="D163" s="54" t="s">
        <v>87</v>
      </c>
      <c r="E163" s="61"/>
      <c r="F163" s="53" t="s">
        <v>610</v>
      </c>
      <c r="G163" s="18" t="s">
        <v>381</v>
      </c>
      <c r="H163" s="17">
        <f t="shared" si="2"/>
        <v>60047</v>
      </c>
      <c r="I163" s="18"/>
      <c r="J163" s="90" t="s">
        <v>772</v>
      </c>
      <c r="K163" s="93" t="s">
        <v>769</v>
      </c>
      <c r="L163" s="7"/>
      <c r="M163" s="27">
        <v>1.3</v>
      </c>
      <c r="N163" s="28">
        <v>98</v>
      </c>
      <c r="O163" s="83"/>
      <c r="P163" s="75"/>
      <c r="Q163" s="77"/>
      <c r="R163" s="26">
        <v>24</v>
      </c>
      <c r="S163" s="44">
        <v>-347514</v>
      </c>
      <c r="T163" s="20" t="s">
        <v>50</v>
      </c>
      <c r="U163" s="22" t="s">
        <v>822</v>
      </c>
      <c r="V163" s="44"/>
      <c r="W163" s="44"/>
      <c r="X163" s="44"/>
      <c r="Y163" s="44"/>
      <c r="Z163" s="39" t="s">
        <v>546</v>
      </c>
      <c r="AA163" s="39"/>
    </row>
    <row r="164" spans="1:27" ht="37.5" customHeight="1">
      <c r="A164" s="132">
        <v>1870</v>
      </c>
      <c r="B164" s="54" t="s">
        <v>92</v>
      </c>
      <c r="C164" s="54" t="s">
        <v>89</v>
      </c>
      <c r="D164" s="54" t="s">
        <v>89</v>
      </c>
      <c r="E164" s="61"/>
      <c r="F164" s="55" t="s">
        <v>612</v>
      </c>
      <c r="G164" s="17">
        <v>50050</v>
      </c>
      <c r="H164" s="17">
        <f t="shared" si="2"/>
        <v>50050</v>
      </c>
      <c r="I164" s="17" t="s">
        <v>273</v>
      </c>
      <c r="J164" s="90" t="s">
        <v>761</v>
      </c>
      <c r="K164" s="90" t="s">
        <v>771</v>
      </c>
      <c r="L164" s="90" t="s">
        <v>286</v>
      </c>
      <c r="M164" s="27">
        <v>1.3</v>
      </c>
      <c r="N164" s="28">
        <v>101</v>
      </c>
      <c r="O164" s="83"/>
      <c r="P164" s="75">
        <v>1.1</v>
      </c>
      <c r="Q164" s="69">
        <v>31.95</v>
      </c>
      <c r="R164" s="25">
        <v>19</v>
      </c>
      <c r="S164" s="44">
        <v>-85403</v>
      </c>
      <c r="T164" s="20" t="s">
        <v>47</v>
      </c>
      <c r="U164" s="22" t="s">
        <v>822</v>
      </c>
      <c r="V164" s="44"/>
      <c r="W164" s="44"/>
      <c r="X164" s="44"/>
      <c r="Y164" s="44"/>
      <c r="Z164" s="39" t="s">
        <v>712</v>
      </c>
      <c r="AA164" s="39" t="s">
        <v>550</v>
      </c>
    </row>
    <row r="165" spans="1:27" ht="37.5" customHeight="1">
      <c r="A165" s="132">
        <v>1880</v>
      </c>
      <c r="B165" s="54" t="s">
        <v>92</v>
      </c>
      <c r="C165" s="54" t="s">
        <v>87</v>
      </c>
      <c r="D165" s="54" t="s">
        <v>87</v>
      </c>
      <c r="E165" s="61"/>
      <c r="F165" s="53" t="s">
        <v>613</v>
      </c>
      <c r="G165" s="18" t="s">
        <v>383</v>
      </c>
      <c r="H165" s="17">
        <f t="shared" si="2"/>
        <v>60048</v>
      </c>
      <c r="I165" s="17"/>
      <c r="J165" s="90" t="s">
        <v>772</v>
      </c>
      <c r="K165" s="93" t="s">
        <v>769</v>
      </c>
      <c r="L165" s="7"/>
      <c r="M165" s="27">
        <v>1.3</v>
      </c>
      <c r="N165" s="28">
        <v>102</v>
      </c>
      <c r="O165" s="83"/>
      <c r="P165" s="75"/>
      <c r="Q165" s="77"/>
      <c r="R165" s="26">
        <v>16</v>
      </c>
      <c r="S165" s="44">
        <v>-55022</v>
      </c>
      <c r="T165" s="20" t="s">
        <v>47</v>
      </c>
      <c r="U165" s="22" t="s">
        <v>822</v>
      </c>
      <c r="V165" s="44"/>
      <c r="W165" s="44"/>
      <c r="X165" s="44"/>
      <c r="Y165" s="44"/>
      <c r="Z165" s="39" t="s">
        <v>103</v>
      </c>
      <c r="AA165" s="39"/>
    </row>
    <row r="166" spans="1:27" ht="37.5" customHeight="1">
      <c r="A166" s="132">
        <v>1890</v>
      </c>
      <c r="B166" s="54" t="s">
        <v>92</v>
      </c>
      <c r="C166" s="54" t="s">
        <v>89</v>
      </c>
      <c r="D166" s="58" t="s">
        <v>89</v>
      </c>
      <c r="E166" s="61"/>
      <c r="F166" s="55" t="s">
        <v>614</v>
      </c>
      <c r="G166" s="17" t="s">
        <v>384</v>
      </c>
      <c r="H166" s="17">
        <f t="shared" si="2"/>
        <v>50051</v>
      </c>
      <c r="I166" s="18"/>
      <c r="J166" s="7"/>
      <c r="K166" s="7"/>
      <c r="L166" s="7"/>
      <c r="M166" s="27">
        <v>1.3</v>
      </c>
      <c r="N166" s="28">
        <v>103</v>
      </c>
      <c r="O166" s="83"/>
      <c r="P166" s="75">
        <v>1.3</v>
      </c>
      <c r="Q166" s="77">
        <v>62</v>
      </c>
      <c r="R166" s="25">
        <v>12</v>
      </c>
      <c r="S166" s="44">
        <v>-764944</v>
      </c>
      <c r="T166" s="22" t="s">
        <v>46</v>
      </c>
      <c r="U166" s="22" t="s">
        <v>822</v>
      </c>
      <c r="V166" s="44"/>
      <c r="W166" s="44"/>
      <c r="X166" s="44"/>
      <c r="Y166" s="44"/>
      <c r="Z166" s="40" t="s">
        <v>873</v>
      </c>
      <c r="AA166" s="39"/>
    </row>
    <row r="167" spans="1:27" ht="37.5" customHeight="1">
      <c r="A167" s="132">
        <v>1900</v>
      </c>
      <c r="B167" s="54" t="s">
        <v>92</v>
      </c>
      <c r="C167" s="54" t="s">
        <v>89</v>
      </c>
      <c r="D167" s="54" t="s">
        <v>89</v>
      </c>
      <c r="E167" s="61"/>
      <c r="F167" s="55" t="s">
        <v>615</v>
      </c>
      <c r="G167" s="17" t="s">
        <v>385</v>
      </c>
      <c r="H167" s="17">
        <f t="shared" si="2"/>
        <v>60049</v>
      </c>
      <c r="I167" s="17"/>
      <c r="J167" s="7"/>
      <c r="K167" s="7"/>
      <c r="L167" s="7"/>
      <c r="M167" s="27">
        <v>1.3</v>
      </c>
      <c r="N167" s="28">
        <v>104</v>
      </c>
      <c r="O167" s="83"/>
      <c r="P167" s="75"/>
      <c r="Q167" s="77"/>
      <c r="R167" s="25">
        <v>16</v>
      </c>
      <c r="S167" s="45">
        <v>-146594</v>
      </c>
      <c r="T167" s="62" t="s">
        <v>50</v>
      </c>
      <c r="U167" s="22" t="s">
        <v>822</v>
      </c>
      <c r="V167" s="44"/>
      <c r="W167" s="44"/>
      <c r="X167" s="44"/>
      <c r="Y167" s="44"/>
      <c r="Z167" s="39" t="s">
        <v>432</v>
      </c>
      <c r="AA167" s="39"/>
    </row>
    <row r="168" spans="1:27" ht="37.5" customHeight="1">
      <c r="A168" s="132">
        <v>1910</v>
      </c>
      <c r="B168" s="54" t="s">
        <v>86</v>
      </c>
      <c r="C168" s="54" t="s">
        <v>35</v>
      </c>
      <c r="D168" s="54" t="s">
        <v>88</v>
      </c>
      <c r="E168" s="56"/>
      <c r="F168" s="38" t="s">
        <v>751</v>
      </c>
      <c r="G168" s="7" t="s">
        <v>386</v>
      </c>
      <c r="H168" s="17">
        <f t="shared" si="2"/>
        <v>60050</v>
      </c>
      <c r="I168" s="7"/>
      <c r="J168" s="7"/>
      <c r="K168" s="7"/>
      <c r="L168" s="7"/>
      <c r="M168" s="27">
        <v>2.1</v>
      </c>
      <c r="N168" s="28">
        <v>105</v>
      </c>
      <c r="O168" s="83"/>
      <c r="P168" s="75"/>
      <c r="Q168" s="77"/>
      <c r="R168" s="9">
        <v>15</v>
      </c>
      <c r="S168" s="64">
        <v>3862239</v>
      </c>
      <c r="T168" s="31" t="s">
        <v>46</v>
      </c>
      <c r="U168" s="22" t="s">
        <v>822</v>
      </c>
      <c r="V168" s="44"/>
      <c r="W168" s="44"/>
      <c r="X168" s="44"/>
      <c r="Y168" s="44"/>
      <c r="Z168" s="39" t="s">
        <v>750</v>
      </c>
      <c r="AA168" s="39"/>
    </row>
    <row r="169" spans="1:27" ht="37.5" customHeight="1">
      <c r="A169" s="132">
        <v>1920</v>
      </c>
      <c r="B169" s="54" t="s">
        <v>86</v>
      </c>
      <c r="C169" s="54" t="s">
        <v>54</v>
      </c>
      <c r="D169" s="54" t="s">
        <v>89</v>
      </c>
      <c r="E169" s="56" t="s">
        <v>73</v>
      </c>
      <c r="F169" s="38" t="s">
        <v>753</v>
      </c>
      <c r="G169" s="7" t="s">
        <v>387</v>
      </c>
      <c r="H169" s="17">
        <f t="shared" si="2"/>
        <v>30032</v>
      </c>
      <c r="I169" s="7"/>
      <c r="J169" s="7"/>
      <c r="K169" s="7"/>
      <c r="L169" s="7"/>
      <c r="M169" s="27">
        <v>2.1</v>
      </c>
      <c r="N169" s="28">
        <v>106</v>
      </c>
      <c r="O169" s="146" t="s">
        <v>804</v>
      </c>
      <c r="P169" s="75">
        <v>2.1</v>
      </c>
      <c r="Q169" s="77">
        <v>71</v>
      </c>
      <c r="R169" s="8">
        <v>14</v>
      </c>
      <c r="S169" s="64">
        <v>-1100000</v>
      </c>
      <c r="T169" s="31" t="s">
        <v>51</v>
      </c>
      <c r="U169" s="22" t="s">
        <v>822</v>
      </c>
      <c r="V169" s="44"/>
      <c r="W169" s="44"/>
      <c r="X169" s="44"/>
      <c r="Y169" s="44"/>
      <c r="Z169" s="39" t="s">
        <v>752</v>
      </c>
      <c r="AA169" s="39"/>
    </row>
    <row r="170" spans="1:27" ht="37.5" customHeight="1">
      <c r="A170" s="132">
        <v>1930</v>
      </c>
      <c r="B170" s="54" t="s">
        <v>86</v>
      </c>
      <c r="C170" s="54" t="s">
        <v>54</v>
      </c>
      <c r="D170" s="54" t="s">
        <v>89</v>
      </c>
      <c r="E170" s="56" t="s">
        <v>482</v>
      </c>
      <c r="F170" s="38" t="s">
        <v>739</v>
      </c>
      <c r="G170" s="7" t="s">
        <v>303</v>
      </c>
      <c r="H170" s="17">
        <f t="shared" si="2"/>
        <v>0</v>
      </c>
      <c r="I170" s="7"/>
      <c r="J170" s="7"/>
      <c r="K170" s="7"/>
      <c r="L170" s="7"/>
      <c r="M170" s="27">
        <v>2.1</v>
      </c>
      <c r="N170" s="71">
        <v>106.5</v>
      </c>
      <c r="O170" s="147" t="s">
        <v>805</v>
      </c>
      <c r="P170" s="75"/>
      <c r="Q170" s="77"/>
      <c r="R170" s="8">
        <v>11</v>
      </c>
      <c r="S170" s="64">
        <v>-50000</v>
      </c>
      <c r="T170" s="20" t="s">
        <v>47</v>
      </c>
      <c r="U170" s="22" t="s">
        <v>822</v>
      </c>
      <c r="V170" s="44"/>
      <c r="W170" s="44"/>
      <c r="X170" s="44"/>
      <c r="Y170" s="44"/>
      <c r="Z170" s="39"/>
      <c r="AA170" s="39"/>
    </row>
    <row r="171" spans="1:27" ht="37.5" customHeight="1">
      <c r="A171" s="132">
        <v>1940</v>
      </c>
      <c r="B171" s="54" t="s">
        <v>92</v>
      </c>
      <c r="C171" s="54" t="s">
        <v>88</v>
      </c>
      <c r="D171" s="54" t="s">
        <v>88</v>
      </c>
      <c r="E171" s="61"/>
      <c r="F171" s="55" t="s">
        <v>616</v>
      </c>
      <c r="G171" s="17" t="s">
        <v>388</v>
      </c>
      <c r="H171" s="17">
        <f t="shared" si="2"/>
        <v>60051</v>
      </c>
      <c r="I171" s="17"/>
      <c r="J171" s="7"/>
      <c r="K171" s="7"/>
      <c r="L171" s="7"/>
      <c r="M171" s="27">
        <v>2.1</v>
      </c>
      <c r="N171" s="28">
        <v>107</v>
      </c>
      <c r="O171" s="83"/>
      <c r="P171" s="75"/>
      <c r="Q171" s="77"/>
      <c r="R171" s="25"/>
      <c r="S171" s="44">
        <v>0</v>
      </c>
      <c r="T171" s="22" t="s">
        <v>46</v>
      </c>
      <c r="U171" s="22" t="s">
        <v>822</v>
      </c>
      <c r="V171" s="44"/>
      <c r="W171" s="44"/>
      <c r="X171" s="44"/>
      <c r="Y171" s="44"/>
      <c r="Z171" s="39"/>
      <c r="AA171" s="39"/>
    </row>
    <row r="172" spans="1:27" ht="37.5" customHeight="1">
      <c r="A172" s="132">
        <v>1950</v>
      </c>
      <c r="B172" s="54" t="s">
        <v>92</v>
      </c>
      <c r="C172" s="54" t="s">
        <v>91</v>
      </c>
      <c r="D172" s="54" t="s">
        <v>91</v>
      </c>
      <c r="E172" s="61"/>
      <c r="F172" s="55" t="s">
        <v>617</v>
      </c>
      <c r="G172" s="18" t="s">
        <v>389</v>
      </c>
      <c r="H172" s="17">
        <f t="shared" si="2"/>
        <v>50115</v>
      </c>
      <c r="I172" s="17"/>
      <c r="J172" s="7"/>
      <c r="K172" s="7"/>
      <c r="L172" s="7"/>
      <c r="M172" s="27">
        <v>2.1</v>
      </c>
      <c r="N172" s="28">
        <v>108</v>
      </c>
      <c r="O172" s="83"/>
      <c r="P172" s="75">
        <v>3.3</v>
      </c>
      <c r="Q172" s="77">
        <v>145</v>
      </c>
      <c r="R172" s="26">
        <v>15</v>
      </c>
      <c r="S172" s="44">
        <v>38178</v>
      </c>
      <c r="T172" s="20" t="s">
        <v>47</v>
      </c>
      <c r="U172" s="22" t="s">
        <v>822</v>
      </c>
      <c r="V172" s="44"/>
      <c r="W172" s="44"/>
      <c r="X172" s="44"/>
      <c r="Y172" s="44"/>
      <c r="Z172" s="40" t="s">
        <v>508</v>
      </c>
      <c r="AA172" s="39"/>
    </row>
    <row r="173" spans="1:27" ht="37.5" customHeight="1">
      <c r="A173" s="132">
        <v>1960</v>
      </c>
      <c r="B173" s="54" t="s">
        <v>92</v>
      </c>
      <c r="C173" s="54" t="s">
        <v>89</v>
      </c>
      <c r="D173" s="54" t="s">
        <v>89</v>
      </c>
      <c r="E173" s="61"/>
      <c r="F173" s="53" t="s">
        <v>618</v>
      </c>
      <c r="G173" s="18" t="s">
        <v>390</v>
      </c>
      <c r="H173" s="17">
        <f t="shared" si="2"/>
        <v>50093</v>
      </c>
      <c r="I173" s="17"/>
      <c r="J173" s="7"/>
      <c r="K173" s="7"/>
      <c r="L173" s="7"/>
      <c r="M173" s="27">
        <v>2.1</v>
      </c>
      <c r="N173" s="28">
        <v>109</v>
      </c>
      <c r="O173" s="83"/>
      <c r="P173" s="75">
        <v>3.1</v>
      </c>
      <c r="Q173" s="77">
        <v>115</v>
      </c>
      <c r="R173" s="26">
        <v>20</v>
      </c>
      <c r="S173" s="44">
        <v>-52650</v>
      </c>
      <c r="T173" s="20" t="s">
        <v>50</v>
      </c>
      <c r="U173" s="22" t="s">
        <v>822</v>
      </c>
      <c r="V173" s="44"/>
      <c r="W173" s="44"/>
      <c r="X173" s="44"/>
      <c r="Y173" s="44"/>
      <c r="Z173" s="39" t="s">
        <v>713</v>
      </c>
      <c r="AA173" s="39"/>
    </row>
    <row r="174" spans="1:27" ht="37.5" customHeight="1">
      <c r="A174" s="132">
        <v>1970</v>
      </c>
      <c r="B174" s="54" t="s">
        <v>92</v>
      </c>
      <c r="C174" s="54" t="s">
        <v>90</v>
      </c>
      <c r="D174" s="54" t="s">
        <v>90</v>
      </c>
      <c r="E174" s="61"/>
      <c r="F174" s="55" t="s">
        <v>619</v>
      </c>
      <c r="G174" s="17" t="s">
        <v>391</v>
      </c>
      <c r="H174" s="17">
        <f t="shared" si="2"/>
        <v>50098</v>
      </c>
      <c r="I174" s="17"/>
      <c r="J174" s="7"/>
      <c r="K174" s="7"/>
      <c r="L174" s="7"/>
      <c r="M174" s="27">
        <v>2.1</v>
      </c>
      <c r="N174" s="28">
        <v>110</v>
      </c>
      <c r="O174" s="83"/>
      <c r="P174" s="75">
        <v>3.1</v>
      </c>
      <c r="Q174" s="77">
        <v>120</v>
      </c>
      <c r="R174" s="25">
        <v>20</v>
      </c>
      <c r="S174" s="44">
        <v>-75332</v>
      </c>
      <c r="T174" s="20" t="s">
        <v>47</v>
      </c>
      <c r="U174" s="22" t="s">
        <v>822</v>
      </c>
      <c r="V174" s="44"/>
      <c r="W174" s="44"/>
      <c r="X174" s="44"/>
      <c r="Y174" s="44"/>
      <c r="Z174" s="39" t="s">
        <v>678</v>
      </c>
      <c r="AA174" s="39"/>
    </row>
    <row r="175" spans="1:27" ht="37.5" customHeight="1">
      <c r="A175" s="132">
        <v>1980</v>
      </c>
      <c r="B175" s="54" t="s">
        <v>92</v>
      </c>
      <c r="C175" s="54" t="s">
        <v>87</v>
      </c>
      <c r="D175" s="54" t="s">
        <v>87</v>
      </c>
      <c r="E175" s="61"/>
      <c r="F175" s="53" t="s">
        <v>620</v>
      </c>
      <c r="G175" s="18" t="s">
        <v>392</v>
      </c>
      <c r="H175" s="17">
        <f t="shared" si="2"/>
        <v>50077</v>
      </c>
      <c r="I175" s="18"/>
      <c r="J175" s="90" t="s">
        <v>772</v>
      </c>
      <c r="K175" s="93" t="s">
        <v>769</v>
      </c>
      <c r="L175" s="7"/>
      <c r="M175" s="27">
        <v>2.1</v>
      </c>
      <c r="N175" s="28">
        <v>111</v>
      </c>
      <c r="O175" s="83"/>
      <c r="P175" s="75">
        <v>2.2</v>
      </c>
      <c r="Q175" s="77">
        <v>90</v>
      </c>
      <c r="R175" s="26">
        <v>14</v>
      </c>
      <c r="S175" s="44">
        <v>-131183</v>
      </c>
      <c r="T175" s="22" t="s">
        <v>46</v>
      </c>
      <c r="U175" s="22" t="s">
        <v>822</v>
      </c>
      <c r="V175" s="44"/>
      <c r="W175" s="44"/>
      <c r="X175" s="44"/>
      <c r="Y175" s="44"/>
      <c r="Z175" s="39" t="s">
        <v>560</v>
      </c>
      <c r="AA175" s="39"/>
    </row>
    <row r="176" spans="1:27" ht="37.5" customHeight="1">
      <c r="A176" s="132">
        <v>1990</v>
      </c>
      <c r="B176" s="54" t="s">
        <v>92</v>
      </c>
      <c r="C176" s="54" t="s">
        <v>88</v>
      </c>
      <c r="D176" s="54" t="s">
        <v>88</v>
      </c>
      <c r="E176" s="61"/>
      <c r="F176" s="55" t="s">
        <v>857</v>
      </c>
      <c r="G176" s="17" t="s">
        <v>393</v>
      </c>
      <c r="H176" s="17">
        <f t="shared" si="2"/>
        <v>60052</v>
      </c>
      <c r="I176" s="17"/>
      <c r="J176" s="7"/>
      <c r="K176" s="7"/>
      <c r="L176" s="7"/>
      <c r="M176" s="27">
        <v>2.1</v>
      </c>
      <c r="N176" s="28">
        <v>112</v>
      </c>
      <c r="O176" s="83"/>
      <c r="P176" s="75"/>
      <c r="Q176" s="77"/>
      <c r="R176" s="26">
        <v>15</v>
      </c>
      <c r="S176" s="44">
        <v>-602009</v>
      </c>
      <c r="T176" s="22" t="s">
        <v>46</v>
      </c>
      <c r="U176" s="22" t="s">
        <v>822</v>
      </c>
      <c r="V176" s="44"/>
      <c r="W176" s="44"/>
      <c r="X176" s="44"/>
      <c r="Y176" s="44"/>
      <c r="Z176" s="39"/>
      <c r="AA176" s="39"/>
    </row>
    <row r="177" spans="1:27" ht="37.5" customHeight="1">
      <c r="A177" s="132">
        <v>2000</v>
      </c>
      <c r="B177" s="54" t="s">
        <v>92</v>
      </c>
      <c r="C177" s="54" t="s">
        <v>90</v>
      </c>
      <c r="D177" s="54" t="s">
        <v>90</v>
      </c>
      <c r="E177" s="61"/>
      <c r="F177" s="55" t="s">
        <v>621</v>
      </c>
      <c r="G177" s="17" t="s">
        <v>394</v>
      </c>
      <c r="H177" s="17">
        <f t="shared" si="2"/>
        <v>50055</v>
      </c>
      <c r="I177" s="17"/>
      <c r="J177" s="7"/>
      <c r="K177" s="7"/>
      <c r="L177" s="7"/>
      <c r="M177" s="27">
        <v>2.1</v>
      </c>
      <c r="N177" s="28">
        <v>113</v>
      </c>
      <c r="O177" s="83"/>
      <c r="P177" s="75">
        <v>1.3</v>
      </c>
      <c r="Q177" s="77">
        <v>67</v>
      </c>
      <c r="R177" s="25">
        <v>21</v>
      </c>
      <c r="S177" s="44">
        <v>-112639</v>
      </c>
      <c r="T177" s="20" t="s">
        <v>50</v>
      </c>
      <c r="U177" s="22" t="s">
        <v>822</v>
      </c>
      <c r="V177" s="44"/>
      <c r="W177" s="44"/>
      <c r="X177" s="44"/>
      <c r="Y177" s="44"/>
      <c r="Z177" s="39" t="s">
        <v>265</v>
      </c>
      <c r="AA177" s="39"/>
    </row>
    <row r="178" spans="1:27" ht="37.5" customHeight="1">
      <c r="A178" s="132">
        <v>2010</v>
      </c>
      <c r="B178" s="54" t="s">
        <v>92</v>
      </c>
      <c r="C178" s="54" t="s">
        <v>87</v>
      </c>
      <c r="D178" s="54" t="s">
        <v>87</v>
      </c>
      <c r="E178" s="61"/>
      <c r="F178" s="53" t="s">
        <v>622</v>
      </c>
      <c r="G178" s="17" t="s">
        <v>396</v>
      </c>
      <c r="H178" s="17">
        <f t="shared" si="2"/>
        <v>60054</v>
      </c>
      <c r="I178" s="18"/>
      <c r="J178" s="7"/>
      <c r="K178" s="7"/>
      <c r="L178" s="7"/>
      <c r="M178" s="27">
        <v>2.1</v>
      </c>
      <c r="N178" s="28">
        <v>115</v>
      </c>
      <c r="O178" s="83"/>
      <c r="P178" s="75"/>
      <c r="Q178" s="77"/>
      <c r="R178" s="26">
        <v>22</v>
      </c>
      <c r="S178" s="44">
        <v>-708911</v>
      </c>
      <c r="T178" s="22" t="s">
        <v>46</v>
      </c>
      <c r="U178" s="22" t="s">
        <v>822</v>
      </c>
      <c r="V178" s="44"/>
      <c r="W178" s="44"/>
      <c r="X178" s="44"/>
      <c r="Y178" s="44"/>
      <c r="Z178" s="40" t="s">
        <v>105</v>
      </c>
      <c r="AA178" s="39"/>
    </row>
    <row r="179" spans="1:27" ht="37.5" customHeight="1">
      <c r="A179" s="132">
        <v>2010</v>
      </c>
      <c r="B179" s="54" t="s">
        <v>92</v>
      </c>
      <c r="C179" s="54" t="s">
        <v>88</v>
      </c>
      <c r="D179" s="54" t="s">
        <v>88</v>
      </c>
      <c r="E179" s="61"/>
      <c r="F179" s="55" t="s">
        <v>860</v>
      </c>
      <c r="G179" s="17" t="s">
        <v>395</v>
      </c>
      <c r="H179" s="17">
        <f t="shared" si="2"/>
        <v>60053</v>
      </c>
      <c r="I179" s="17"/>
      <c r="J179" s="7"/>
      <c r="K179" s="7"/>
      <c r="L179" s="7"/>
      <c r="M179" s="27">
        <v>2.1</v>
      </c>
      <c r="N179" s="28">
        <v>114</v>
      </c>
      <c r="O179" s="83"/>
      <c r="P179" s="75"/>
      <c r="Q179" s="77"/>
      <c r="R179" s="26"/>
      <c r="S179" s="44">
        <v>0</v>
      </c>
      <c r="T179" s="20" t="s">
        <v>47</v>
      </c>
      <c r="U179" s="22" t="s">
        <v>822</v>
      </c>
      <c r="V179" s="44"/>
      <c r="W179" s="44"/>
      <c r="X179" s="44"/>
      <c r="Y179" s="44"/>
      <c r="Z179" s="39"/>
      <c r="AA179" s="39"/>
    </row>
    <row r="180" spans="1:27" ht="37.5" customHeight="1">
      <c r="A180" s="132">
        <v>2020</v>
      </c>
      <c r="B180" s="54" t="s">
        <v>92</v>
      </c>
      <c r="C180" s="54" t="s">
        <v>90</v>
      </c>
      <c r="D180" s="54" t="s">
        <v>90</v>
      </c>
      <c r="E180" s="61"/>
      <c r="F180" s="55" t="s">
        <v>623</v>
      </c>
      <c r="G180" s="17" t="s">
        <v>397</v>
      </c>
      <c r="H180" s="17">
        <f t="shared" si="2"/>
        <v>60055</v>
      </c>
      <c r="I180" s="17"/>
      <c r="J180" s="7"/>
      <c r="K180" s="7"/>
      <c r="L180" s="7"/>
      <c r="M180" s="27">
        <v>2.1</v>
      </c>
      <c r="N180" s="28">
        <v>116</v>
      </c>
      <c r="O180" s="83"/>
      <c r="P180" s="75"/>
      <c r="Q180" s="77"/>
      <c r="R180" s="25">
        <v>12</v>
      </c>
      <c r="S180" s="44">
        <v>26303</v>
      </c>
      <c r="T180" s="20" t="s">
        <v>47</v>
      </c>
      <c r="U180" s="22" t="s">
        <v>822</v>
      </c>
      <c r="V180" s="44"/>
      <c r="W180" s="44">
        <v>100000</v>
      </c>
      <c r="X180" s="44"/>
      <c r="Y180" s="44"/>
      <c r="Z180" s="39" t="s">
        <v>256</v>
      </c>
      <c r="AA180" s="39"/>
    </row>
    <row r="181" spans="1:27" ht="37.5" customHeight="1">
      <c r="A181" s="132">
        <v>2030</v>
      </c>
      <c r="B181" s="54" t="s">
        <v>92</v>
      </c>
      <c r="C181" s="54" t="s">
        <v>88</v>
      </c>
      <c r="D181" s="54" t="s">
        <v>88</v>
      </c>
      <c r="E181" s="61"/>
      <c r="F181" s="55" t="s">
        <v>243</v>
      </c>
      <c r="G181" s="17" t="s">
        <v>398</v>
      </c>
      <c r="H181" s="17">
        <f t="shared" si="2"/>
        <v>60056</v>
      </c>
      <c r="I181" s="17"/>
      <c r="J181" s="7"/>
      <c r="K181" s="7"/>
      <c r="L181" s="7"/>
      <c r="M181" s="27">
        <v>2.1</v>
      </c>
      <c r="N181" s="28">
        <v>117</v>
      </c>
      <c r="O181" s="83"/>
      <c r="P181" s="75"/>
      <c r="Q181" s="77"/>
      <c r="R181" s="26"/>
      <c r="S181" s="44">
        <v>0</v>
      </c>
      <c r="T181" s="20" t="s">
        <v>47</v>
      </c>
      <c r="U181" s="22" t="s">
        <v>822</v>
      </c>
      <c r="V181" s="44"/>
      <c r="W181" s="44"/>
      <c r="X181" s="44"/>
      <c r="Y181" s="44"/>
      <c r="Z181" s="39"/>
      <c r="AA181" s="39"/>
    </row>
    <row r="182" spans="1:27" ht="37.5" customHeight="1">
      <c r="A182" s="132">
        <v>2040</v>
      </c>
      <c r="B182" s="54" t="s">
        <v>92</v>
      </c>
      <c r="C182" s="54" t="s">
        <v>87</v>
      </c>
      <c r="D182" s="54" t="s">
        <v>87</v>
      </c>
      <c r="E182" s="61"/>
      <c r="F182" s="53" t="s">
        <v>624</v>
      </c>
      <c r="G182" s="17" t="s">
        <v>399</v>
      </c>
      <c r="H182" s="17">
        <f t="shared" si="2"/>
        <v>60057</v>
      </c>
      <c r="I182" s="18"/>
      <c r="J182" s="90"/>
      <c r="K182" s="93"/>
      <c r="L182" s="7"/>
      <c r="M182" s="27">
        <v>2.1</v>
      </c>
      <c r="N182" s="28">
        <v>118</v>
      </c>
      <c r="O182" s="83"/>
      <c r="P182" s="75"/>
      <c r="Q182" s="77"/>
      <c r="R182" s="26">
        <v>25</v>
      </c>
      <c r="S182" s="44">
        <v>-443271</v>
      </c>
      <c r="T182" s="21" t="s">
        <v>51</v>
      </c>
      <c r="U182" s="22" t="s">
        <v>822</v>
      </c>
      <c r="V182" s="44"/>
      <c r="W182" s="44"/>
      <c r="X182" s="44"/>
      <c r="Y182" s="44"/>
      <c r="Z182" s="40" t="s">
        <v>104</v>
      </c>
      <c r="AA182" s="39"/>
    </row>
    <row r="183" spans="1:27" ht="37.5" customHeight="1">
      <c r="A183" s="132">
        <v>2050</v>
      </c>
      <c r="B183" s="54" t="s">
        <v>92</v>
      </c>
      <c r="C183" s="54" t="s">
        <v>90</v>
      </c>
      <c r="D183" s="54" t="s">
        <v>90</v>
      </c>
      <c r="E183" s="61"/>
      <c r="F183" s="53" t="s">
        <v>625</v>
      </c>
      <c r="G183" s="17" t="s">
        <v>400</v>
      </c>
      <c r="H183" s="17">
        <f t="shared" si="2"/>
        <v>60058</v>
      </c>
      <c r="I183" s="17"/>
      <c r="J183" s="7"/>
      <c r="K183" s="7"/>
      <c r="L183" s="7"/>
      <c r="M183" s="27">
        <v>2.1</v>
      </c>
      <c r="N183" s="28">
        <v>119</v>
      </c>
      <c r="O183" s="83"/>
      <c r="P183" s="75"/>
      <c r="Q183" s="77"/>
      <c r="R183" s="26">
        <v>13</v>
      </c>
      <c r="S183" s="44">
        <v>-644026</v>
      </c>
      <c r="T183" s="22" t="s">
        <v>46</v>
      </c>
      <c r="U183" s="22" t="s">
        <v>822</v>
      </c>
      <c r="V183" s="44"/>
      <c r="W183" s="44"/>
      <c r="X183" s="44"/>
      <c r="Y183" s="44"/>
      <c r="Z183" s="39" t="s">
        <v>253</v>
      </c>
      <c r="AA183" s="39"/>
    </row>
    <row r="184" spans="1:27" ht="37.5" customHeight="1">
      <c r="A184" s="132">
        <v>2060</v>
      </c>
      <c r="B184" s="54" t="s">
        <v>92</v>
      </c>
      <c r="C184" s="54" t="s">
        <v>88</v>
      </c>
      <c r="D184" s="54" t="s">
        <v>88</v>
      </c>
      <c r="E184" s="61"/>
      <c r="F184" s="55" t="s">
        <v>626</v>
      </c>
      <c r="G184" s="17" t="s">
        <v>401</v>
      </c>
      <c r="H184" s="17">
        <f t="shared" si="2"/>
        <v>60059</v>
      </c>
      <c r="I184" s="17"/>
      <c r="J184" s="7"/>
      <c r="K184" s="7"/>
      <c r="L184" s="7"/>
      <c r="M184" s="27">
        <v>2.1</v>
      </c>
      <c r="N184" s="28">
        <v>120</v>
      </c>
      <c r="O184" s="83"/>
      <c r="P184" s="75"/>
      <c r="Q184" s="77"/>
      <c r="R184" s="26">
        <v>14</v>
      </c>
      <c r="S184" s="44">
        <v>-25320</v>
      </c>
      <c r="T184" s="20" t="s">
        <v>50</v>
      </c>
      <c r="U184" s="22" t="s">
        <v>822</v>
      </c>
      <c r="V184" s="44"/>
      <c r="W184" s="44"/>
      <c r="X184" s="44"/>
      <c r="Y184" s="44"/>
      <c r="Z184" s="39" t="s">
        <v>792</v>
      </c>
      <c r="AA184" s="39"/>
    </row>
    <row r="185" spans="1:27" ht="37.5" customHeight="1">
      <c r="A185" s="132">
        <v>2070</v>
      </c>
      <c r="B185" s="54" t="s">
        <v>92</v>
      </c>
      <c r="C185" s="54" t="s">
        <v>90</v>
      </c>
      <c r="D185" s="54" t="s">
        <v>90</v>
      </c>
      <c r="E185" s="61"/>
      <c r="F185" s="55" t="s">
        <v>627</v>
      </c>
      <c r="G185" s="17" t="s">
        <v>402</v>
      </c>
      <c r="H185" s="17">
        <f t="shared" si="2"/>
        <v>50070</v>
      </c>
      <c r="I185" s="17"/>
      <c r="J185" s="7"/>
      <c r="K185" s="7"/>
      <c r="L185" s="7"/>
      <c r="M185" s="27">
        <v>2.1</v>
      </c>
      <c r="N185" s="28">
        <v>121</v>
      </c>
      <c r="O185" s="83"/>
      <c r="P185" s="75">
        <v>2.1</v>
      </c>
      <c r="Q185" s="77">
        <v>84</v>
      </c>
      <c r="R185" s="25">
        <v>21</v>
      </c>
      <c r="S185" s="44">
        <v>-369884</v>
      </c>
      <c r="T185" s="20" t="s">
        <v>50</v>
      </c>
      <c r="U185" s="22" t="s">
        <v>822</v>
      </c>
      <c r="V185" s="44"/>
      <c r="W185" s="44"/>
      <c r="X185" s="44"/>
      <c r="Y185" s="44"/>
      <c r="Z185" s="40" t="s">
        <v>676</v>
      </c>
      <c r="AA185" s="39"/>
    </row>
    <row r="186" spans="1:27" ht="37.5" customHeight="1">
      <c r="A186" s="132">
        <v>2080</v>
      </c>
      <c r="B186" s="54" t="s">
        <v>92</v>
      </c>
      <c r="C186" s="54" t="s">
        <v>88</v>
      </c>
      <c r="D186" s="54" t="s">
        <v>88</v>
      </c>
      <c r="E186" s="61"/>
      <c r="F186" s="55" t="s">
        <v>861</v>
      </c>
      <c r="G186" s="17" t="s">
        <v>403</v>
      </c>
      <c r="H186" s="17">
        <f t="shared" si="2"/>
        <v>60060</v>
      </c>
      <c r="I186" s="17"/>
      <c r="J186" s="7"/>
      <c r="K186" s="7"/>
      <c r="L186" s="7"/>
      <c r="M186" s="27">
        <v>2.1</v>
      </c>
      <c r="N186" s="28">
        <v>122</v>
      </c>
      <c r="O186" s="83"/>
      <c r="P186" s="75"/>
      <c r="Q186" s="77"/>
      <c r="R186" s="26">
        <v>18</v>
      </c>
      <c r="S186" s="44">
        <v>-3351</v>
      </c>
      <c r="T186" s="20" t="s">
        <v>50</v>
      </c>
      <c r="U186" s="22" t="s">
        <v>822</v>
      </c>
      <c r="V186" s="44"/>
      <c r="W186" s="44"/>
      <c r="X186" s="44"/>
      <c r="Y186" s="44"/>
      <c r="Z186" s="39" t="s">
        <v>511</v>
      </c>
      <c r="AA186" s="39"/>
    </row>
    <row r="187" spans="1:27" ht="37.5" customHeight="1">
      <c r="A187" s="132">
        <v>2090</v>
      </c>
      <c r="B187" s="54" t="s">
        <v>92</v>
      </c>
      <c r="C187" s="54" t="s">
        <v>88</v>
      </c>
      <c r="D187" s="54" t="s">
        <v>88</v>
      </c>
      <c r="E187" s="61"/>
      <c r="F187" s="55" t="s">
        <v>156</v>
      </c>
      <c r="G187" s="17" t="s">
        <v>404</v>
      </c>
      <c r="H187" s="17">
        <f t="shared" si="2"/>
        <v>60061</v>
      </c>
      <c r="I187" s="17"/>
      <c r="J187" s="7"/>
      <c r="K187" s="7"/>
      <c r="L187" s="7"/>
      <c r="M187" s="27">
        <v>2.1</v>
      </c>
      <c r="N187" s="28">
        <v>123</v>
      </c>
      <c r="O187" s="83"/>
      <c r="P187" s="75"/>
      <c r="Q187" s="77"/>
      <c r="R187" s="25"/>
      <c r="S187" s="45">
        <v>0</v>
      </c>
      <c r="T187" s="23" t="s">
        <v>46</v>
      </c>
      <c r="U187" s="22" t="s">
        <v>823</v>
      </c>
      <c r="V187" s="44"/>
      <c r="W187" s="44"/>
      <c r="X187" s="44"/>
      <c r="Y187" s="44"/>
      <c r="Z187" s="39"/>
      <c r="AA187" s="39"/>
    </row>
    <row r="188" spans="1:27" ht="37.5" customHeight="1">
      <c r="A188" s="132">
        <v>2100</v>
      </c>
      <c r="B188" s="54" t="s">
        <v>86</v>
      </c>
      <c r="C188" s="54" t="s">
        <v>54</v>
      </c>
      <c r="D188" s="58" t="s">
        <v>89</v>
      </c>
      <c r="E188" s="56" t="s">
        <v>62</v>
      </c>
      <c r="F188" s="39" t="s">
        <v>755</v>
      </c>
      <c r="G188" s="7" t="s">
        <v>405</v>
      </c>
      <c r="H188" s="17">
        <f t="shared" si="2"/>
        <v>20126</v>
      </c>
      <c r="I188" s="7"/>
      <c r="J188" s="7"/>
      <c r="K188" s="7"/>
      <c r="L188" s="7"/>
      <c r="M188" s="27">
        <v>2.2</v>
      </c>
      <c r="N188" s="28">
        <v>124</v>
      </c>
      <c r="O188" s="82" t="s">
        <v>436</v>
      </c>
      <c r="P188" s="75">
        <v>2.3</v>
      </c>
      <c r="Q188" s="77">
        <v>103</v>
      </c>
      <c r="R188" s="8">
        <v>17</v>
      </c>
      <c r="S188" s="64">
        <v>-50000</v>
      </c>
      <c r="T188" s="31" t="s">
        <v>47</v>
      </c>
      <c r="U188" s="22" t="s">
        <v>823</v>
      </c>
      <c r="V188" s="44"/>
      <c r="W188" s="44"/>
      <c r="X188" s="44"/>
      <c r="Y188" s="44"/>
      <c r="Z188" s="39" t="s">
        <v>754</v>
      </c>
      <c r="AA188" s="39"/>
    </row>
    <row r="189" spans="1:27" ht="37.5" customHeight="1">
      <c r="A189" s="132">
        <v>2110</v>
      </c>
      <c r="B189" s="54" t="s">
        <v>86</v>
      </c>
      <c r="C189" s="54" t="s">
        <v>54</v>
      </c>
      <c r="D189" s="54" t="s">
        <v>89</v>
      </c>
      <c r="E189" s="56" t="s">
        <v>63</v>
      </c>
      <c r="F189" s="39" t="s">
        <v>498</v>
      </c>
      <c r="G189" s="7" t="s">
        <v>405</v>
      </c>
      <c r="H189" s="17">
        <f t="shared" si="2"/>
        <v>20126</v>
      </c>
      <c r="I189" s="7"/>
      <c r="J189" s="7"/>
      <c r="K189" s="7"/>
      <c r="L189" s="7"/>
      <c r="M189" s="27">
        <v>2.2</v>
      </c>
      <c r="N189" s="28">
        <v>125</v>
      </c>
      <c r="O189" s="82" t="s">
        <v>436</v>
      </c>
      <c r="P189" s="75">
        <v>2.3</v>
      </c>
      <c r="Q189" s="77">
        <v>103</v>
      </c>
      <c r="R189" s="8">
        <v>17</v>
      </c>
      <c r="S189" s="64">
        <v>-50000</v>
      </c>
      <c r="T189" s="31" t="s">
        <v>47</v>
      </c>
      <c r="U189" s="22" t="s">
        <v>823</v>
      </c>
      <c r="V189" s="44"/>
      <c r="W189" s="44"/>
      <c r="X189" s="44"/>
      <c r="Y189" s="44"/>
      <c r="Z189" s="39" t="s">
        <v>497</v>
      </c>
      <c r="AA189" s="39"/>
    </row>
    <row r="190" spans="1:27" ht="37.5" customHeight="1">
      <c r="A190" s="132">
        <v>2120</v>
      </c>
      <c r="B190" s="54" t="s">
        <v>86</v>
      </c>
      <c r="C190" s="54" t="s">
        <v>35</v>
      </c>
      <c r="D190" s="54" t="s">
        <v>88</v>
      </c>
      <c r="E190" s="56"/>
      <c r="F190" s="38" t="s">
        <v>34</v>
      </c>
      <c r="G190" s="7" t="s">
        <v>406</v>
      </c>
      <c r="H190" s="17">
        <f t="shared" si="2"/>
        <v>50058</v>
      </c>
      <c r="I190" s="7"/>
      <c r="J190" s="7"/>
      <c r="K190" s="7"/>
      <c r="L190" s="7"/>
      <c r="M190" s="27">
        <v>2.2</v>
      </c>
      <c r="N190" s="28">
        <v>126</v>
      </c>
      <c r="O190" s="83"/>
      <c r="P190" s="75">
        <v>2.1</v>
      </c>
      <c r="Q190" s="77">
        <v>70</v>
      </c>
      <c r="R190" s="9">
        <v>16</v>
      </c>
      <c r="S190" s="64">
        <v>-960000</v>
      </c>
      <c r="T190" s="31" t="s">
        <v>46</v>
      </c>
      <c r="U190" s="22" t="s">
        <v>823</v>
      </c>
      <c r="V190" s="44"/>
      <c r="W190" s="44"/>
      <c r="X190" s="44"/>
      <c r="Y190" s="44"/>
      <c r="Z190" s="39"/>
      <c r="AA190" s="39"/>
    </row>
    <row r="191" spans="1:27" ht="37.5" customHeight="1">
      <c r="A191" s="132">
        <v>2130</v>
      </c>
      <c r="B191" s="54" t="s">
        <v>92</v>
      </c>
      <c r="C191" s="54" t="s">
        <v>89</v>
      </c>
      <c r="D191" s="54" t="s">
        <v>89</v>
      </c>
      <c r="E191" s="61"/>
      <c r="F191" s="53" t="s">
        <v>157</v>
      </c>
      <c r="G191" s="18" t="s">
        <v>407</v>
      </c>
      <c r="H191" s="17">
        <f t="shared" si="2"/>
        <v>40082</v>
      </c>
      <c r="I191" s="17"/>
      <c r="J191" s="7"/>
      <c r="K191" s="7"/>
      <c r="L191" s="7"/>
      <c r="M191" s="27">
        <v>2.2</v>
      </c>
      <c r="N191" s="28">
        <v>127</v>
      </c>
      <c r="O191" s="83"/>
      <c r="P191" s="75">
        <v>2.2</v>
      </c>
      <c r="Q191" s="77">
        <v>96</v>
      </c>
      <c r="R191" s="26">
        <v>11</v>
      </c>
      <c r="S191" s="44">
        <v>8716</v>
      </c>
      <c r="T191" s="20" t="s">
        <v>47</v>
      </c>
      <c r="U191" s="22" t="s">
        <v>823</v>
      </c>
      <c r="V191" s="44"/>
      <c r="W191" s="44"/>
      <c r="X191" s="44"/>
      <c r="Y191" s="44"/>
      <c r="Z191" s="40" t="s">
        <v>555</v>
      </c>
      <c r="AA191" s="39"/>
    </row>
    <row r="192" spans="1:27" ht="37.5" customHeight="1">
      <c r="A192" s="132">
        <v>2140</v>
      </c>
      <c r="B192" s="54" t="s">
        <v>92</v>
      </c>
      <c r="C192" s="54" t="s">
        <v>88</v>
      </c>
      <c r="D192" s="54" t="s">
        <v>88</v>
      </c>
      <c r="E192" s="61"/>
      <c r="F192" s="55" t="s">
        <v>158</v>
      </c>
      <c r="G192" s="17" t="s">
        <v>408</v>
      </c>
      <c r="H192" s="17">
        <f t="shared" si="2"/>
        <v>60062</v>
      </c>
      <c r="I192" s="17"/>
      <c r="J192" s="7"/>
      <c r="K192" s="7"/>
      <c r="L192" s="7"/>
      <c r="M192" s="27">
        <v>2.2</v>
      </c>
      <c r="N192" s="28">
        <v>128</v>
      </c>
      <c r="O192" s="83"/>
      <c r="P192" s="75"/>
      <c r="Q192" s="77"/>
      <c r="R192" s="26">
        <v>14</v>
      </c>
      <c r="S192" s="44">
        <v>-99482</v>
      </c>
      <c r="T192" s="20" t="s">
        <v>50</v>
      </c>
      <c r="U192" s="22" t="s">
        <v>823</v>
      </c>
      <c r="V192" s="44"/>
      <c r="W192" s="44"/>
      <c r="X192" s="44"/>
      <c r="Y192" s="44"/>
      <c r="Z192" s="39" t="s">
        <v>824</v>
      </c>
      <c r="AA192" s="39"/>
    </row>
    <row r="193" spans="1:27" ht="37.5" customHeight="1">
      <c r="A193" s="132">
        <v>2150</v>
      </c>
      <c r="B193" s="54" t="s">
        <v>92</v>
      </c>
      <c r="C193" s="54" t="s">
        <v>90</v>
      </c>
      <c r="D193" s="54" t="s">
        <v>90</v>
      </c>
      <c r="E193" s="61"/>
      <c r="F193" s="55" t="s">
        <v>159</v>
      </c>
      <c r="G193" s="17" t="s">
        <v>409</v>
      </c>
      <c r="H193" s="17">
        <f t="shared" si="2"/>
        <v>60063</v>
      </c>
      <c r="I193" s="18"/>
      <c r="J193" s="7"/>
      <c r="K193" s="7"/>
      <c r="L193" s="7"/>
      <c r="M193" s="27">
        <v>2.2</v>
      </c>
      <c r="N193" s="28">
        <v>129</v>
      </c>
      <c r="O193" s="83"/>
      <c r="P193" s="75"/>
      <c r="Q193" s="77"/>
      <c r="R193" s="25">
        <v>17</v>
      </c>
      <c r="S193" s="44">
        <v>-55243</v>
      </c>
      <c r="T193" s="20"/>
      <c r="U193" s="22" t="s">
        <v>823</v>
      </c>
      <c r="V193" s="44"/>
      <c r="W193" s="44"/>
      <c r="X193" s="44"/>
      <c r="Y193" s="44"/>
      <c r="Z193" s="38" t="s">
        <v>551</v>
      </c>
      <c r="AA193" s="39"/>
    </row>
    <row r="194" spans="1:27" ht="37.5" customHeight="1">
      <c r="A194" s="132">
        <v>2160</v>
      </c>
      <c r="B194" s="54" t="s">
        <v>92</v>
      </c>
      <c r="C194" s="54" t="s">
        <v>89</v>
      </c>
      <c r="D194" s="58" t="s">
        <v>89</v>
      </c>
      <c r="E194" s="61"/>
      <c r="F194" s="55" t="s">
        <v>160</v>
      </c>
      <c r="G194" s="17" t="s">
        <v>405</v>
      </c>
      <c r="H194" s="17">
        <f t="shared" si="2"/>
        <v>20126</v>
      </c>
      <c r="I194" s="17"/>
      <c r="J194" s="7"/>
      <c r="K194" s="7"/>
      <c r="L194" s="7"/>
      <c r="M194" s="27">
        <v>2.2</v>
      </c>
      <c r="N194" s="28">
        <v>130</v>
      </c>
      <c r="O194" s="83"/>
      <c r="P194" s="75">
        <v>2.3</v>
      </c>
      <c r="Q194" s="77">
        <v>103</v>
      </c>
      <c r="R194" s="25">
        <v>17</v>
      </c>
      <c r="S194" s="44">
        <v>0</v>
      </c>
      <c r="T194" s="24"/>
      <c r="U194" s="22" t="s">
        <v>823</v>
      </c>
      <c r="V194" s="44"/>
      <c r="W194" s="44"/>
      <c r="X194" s="44"/>
      <c r="Y194" s="44"/>
      <c r="Z194" s="38" t="s">
        <v>551</v>
      </c>
      <c r="AA194" s="39"/>
    </row>
    <row r="195" spans="1:27" ht="37.5" customHeight="1">
      <c r="A195" s="132">
        <v>2170</v>
      </c>
      <c r="B195" s="54" t="s">
        <v>92</v>
      </c>
      <c r="C195" s="54" t="s">
        <v>90</v>
      </c>
      <c r="D195" s="58" t="s">
        <v>90</v>
      </c>
      <c r="E195" s="61"/>
      <c r="F195" s="55" t="s">
        <v>161</v>
      </c>
      <c r="G195" s="17" t="s">
        <v>410</v>
      </c>
      <c r="H195" s="17">
        <f t="shared" si="2"/>
        <v>50105</v>
      </c>
      <c r="I195" s="17"/>
      <c r="J195" s="7"/>
      <c r="K195" s="7"/>
      <c r="L195" s="7"/>
      <c r="M195" s="27">
        <v>2.2</v>
      </c>
      <c r="N195" s="28">
        <v>131</v>
      </c>
      <c r="O195" s="83"/>
      <c r="P195" s="75">
        <v>3.2</v>
      </c>
      <c r="Q195" s="77">
        <v>128</v>
      </c>
      <c r="R195" s="25">
        <v>18</v>
      </c>
      <c r="S195" s="45">
        <v>-118792</v>
      </c>
      <c r="T195" s="62" t="s">
        <v>50</v>
      </c>
      <c r="U195" s="22" t="s">
        <v>823</v>
      </c>
      <c r="V195" s="44"/>
      <c r="W195" s="44"/>
      <c r="X195" s="44"/>
      <c r="Y195" s="44"/>
      <c r="Z195" s="39" t="s">
        <v>683</v>
      </c>
      <c r="AA195" s="39"/>
    </row>
    <row r="196" spans="1:27" ht="37.5" customHeight="1">
      <c r="A196" s="132">
        <v>2180</v>
      </c>
      <c r="B196" s="54" t="s">
        <v>86</v>
      </c>
      <c r="C196" s="54" t="s">
        <v>35</v>
      </c>
      <c r="D196" s="54" t="s">
        <v>88</v>
      </c>
      <c r="E196" s="56" t="s">
        <v>36</v>
      </c>
      <c r="F196" s="38" t="s">
        <v>500</v>
      </c>
      <c r="G196" s="7" t="s">
        <v>411</v>
      </c>
      <c r="H196" s="17">
        <f aca="true" t="shared" si="3" ref="H196:H259">IF(ISBLANK(G196),0,IF(G196="New",0,VALUE(LEFT(G196,5))))</f>
        <v>60064</v>
      </c>
      <c r="I196" s="7"/>
      <c r="J196" s="7"/>
      <c r="K196" s="7"/>
      <c r="L196" s="7"/>
      <c r="M196" s="27">
        <v>2.3</v>
      </c>
      <c r="N196" s="28">
        <v>132</v>
      </c>
      <c r="O196" s="83" t="s">
        <v>806</v>
      </c>
      <c r="P196" s="75">
        <v>1.3</v>
      </c>
      <c r="Q196" s="75">
        <v>56.5</v>
      </c>
      <c r="R196" s="9">
        <v>13</v>
      </c>
      <c r="S196" s="64">
        <v>3400000</v>
      </c>
      <c r="T196" s="31" t="s">
        <v>46</v>
      </c>
      <c r="U196" s="22" t="s">
        <v>823</v>
      </c>
      <c r="V196" s="44"/>
      <c r="W196" s="44"/>
      <c r="X196" s="44"/>
      <c r="Y196" s="44"/>
      <c r="Z196" s="39" t="s">
        <v>499</v>
      </c>
      <c r="AA196" s="39"/>
    </row>
    <row r="197" spans="1:27" ht="37.5" customHeight="1">
      <c r="A197" s="132">
        <v>2190</v>
      </c>
      <c r="B197" s="54" t="s">
        <v>86</v>
      </c>
      <c r="C197" s="54" t="s">
        <v>35</v>
      </c>
      <c r="D197" s="54" t="s">
        <v>88</v>
      </c>
      <c r="E197" s="56" t="s">
        <v>31</v>
      </c>
      <c r="F197" s="38" t="s">
        <v>502</v>
      </c>
      <c r="G197" s="7" t="s">
        <v>412</v>
      </c>
      <c r="H197" s="17">
        <f t="shared" si="3"/>
        <v>50057</v>
      </c>
      <c r="I197" s="7"/>
      <c r="J197" s="7"/>
      <c r="K197" s="7"/>
      <c r="L197" s="7"/>
      <c r="M197" s="27">
        <v>2.3</v>
      </c>
      <c r="N197" s="28">
        <v>133</v>
      </c>
      <c r="O197" s="83" t="s">
        <v>807</v>
      </c>
      <c r="P197" s="75">
        <v>2.1</v>
      </c>
      <c r="Q197" s="77">
        <v>69</v>
      </c>
      <c r="R197" s="9">
        <v>8</v>
      </c>
      <c r="S197" s="64">
        <v>200000</v>
      </c>
      <c r="T197" s="31" t="s">
        <v>50</v>
      </c>
      <c r="U197" s="22" t="s">
        <v>823</v>
      </c>
      <c r="V197" s="44"/>
      <c r="W197" s="44"/>
      <c r="X197" s="44"/>
      <c r="Y197" s="44"/>
      <c r="Z197" s="39" t="s">
        <v>501</v>
      </c>
      <c r="AA197" s="39"/>
    </row>
    <row r="198" spans="1:27" ht="37.5" customHeight="1">
      <c r="A198" s="132">
        <v>2200</v>
      </c>
      <c r="B198" s="54" t="s">
        <v>92</v>
      </c>
      <c r="C198" s="54" t="s">
        <v>88</v>
      </c>
      <c r="D198" s="54" t="s">
        <v>88</v>
      </c>
      <c r="E198" s="61"/>
      <c r="F198" s="53" t="s">
        <v>171</v>
      </c>
      <c r="G198" s="17" t="s">
        <v>413</v>
      </c>
      <c r="H198" s="17">
        <f t="shared" si="3"/>
        <v>60065</v>
      </c>
      <c r="I198" s="18"/>
      <c r="J198" s="7"/>
      <c r="K198" s="7"/>
      <c r="L198" s="7"/>
      <c r="M198" s="27">
        <v>2.3</v>
      </c>
      <c r="N198" s="28">
        <v>134</v>
      </c>
      <c r="O198" s="83"/>
      <c r="P198" s="75"/>
      <c r="Q198" s="77"/>
      <c r="R198" s="26"/>
      <c r="S198" s="44">
        <v>0</v>
      </c>
      <c r="T198" s="20" t="s">
        <v>50</v>
      </c>
      <c r="U198" s="22" t="s">
        <v>823</v>
      </c>
      <c r="V198" s="44"/>
      <c r="W198" s="44"/>
      <c r="X198" s="44"/>
      <c r="Y198" s="44"/>
      <c r="Z198" s="39"/>
      <c r="AA198" s="39"/>
    </row>
    <row r="199" spans="1:27" ht="37.5" customHeight="1">
      <c r="A199" s="132">
        <v>2210</v>
      </c>
      <c r="B199" s="54" t="s">
        <v>92</v>
      </c>
      <c r="C199" s="54" t="s">
        <v>90</v>
      </c>
      <c r="D199" s="54" t="s">
        <v>90</v>
      </c>
      <c r="E199" s="61"/>
      <c r="F199" s="55" t="s">
        <v>172</v>
      </c>
      <c r="G199" s="17" t="s">
        <v>414</v>
      </c>
      <c r="H199" s="17">
        <f t="shared" si="3"/>
        <v>60066</v>
      </c>
      <c r="I199" s="17"/>
      <c r="J199" s="7"/>
      <c r="K199" s="7"/>
      <c r="L199" s="7"/>
      <c r="M199" s="27">
        <v>2.3</v>
      </c>
      <c r="N199" s="28">
        <v>135</v>
      </c>
      <c r="O199" s="83"/>
      <c r="P199" s="75"/>
      <c r="Q199" s="77"/>
      <c r="R199" s="25">
        <v>14</v>
      </c>
      <c r="S199" s="44">
        <v>-55641</v>
      </c>
      <c r="T199" s="20" t="s">
        <v>47</v>
      </c>
      <c r="U199" s="22" t="s">
        <v>823</v>
      </c>
      <c r="V199" s="44"/>
      <c r="W199" s="44"/>
      <c r="X199" s="44"/>
      <c r="Y199" s="44"/>
      <c r="Z199" s="39" t="s">
        <v>262</v>
      </c>
      <c r="AA199" s="39"/>
    </row>
    <row r="200" spans="1:27" ht="37.5" customHeight="1">
      <c r="A200" s="132">
        <v>2220</v>
      </c>
      <c r="B200" s="54" t="s">
        <v>92</v>
      </c>
      <c r="C200" s="54" t="s">
        <v>88</v>
      </c>
      <c r="D200" s="54" t="s">
        <v>88</v>
      </c>
      <c r="E200" s="61"/>
      <c r="F200" s="55" t="s">
        <v>862</v>
      </c>
      <c r="G200" s="17" t="s">
        <v>415</v>
      </c>
      <c r="H200" s="17">
        <f t="shared" si="3"/>
        <v>60067</v>
      </c>
      <c r="I200" s="18"/>
      <c r="J200" s="7"/>
      <c r="K200" s="7"/>
      <c r="L200" s="7"/>
      <c r="M200" s="27">
        <v>2.3</v>
      </c>
      <c r="N200" s="28">
        <v>136</v>
      </c>
      <c r="O200" s="83"/>
      <c r="P200" s="75"/>
      <c r="Q200" s="77"/>
      <c r="R200" s="26"/>
      <c r="S200" s="44">
        <v>0</v>
      </c>
      <c r="T200" s="20" t="s">
        <v>50</v>
      </c>
      <c r="U200" s="22" t="s">
        <v>823</v>
      </c>
      <c r="V200" s="44"/>
      <c r="W200" s="44"/>
      <c r="X200" s="44"/>
      <c r="Y200" s="44"/>
      <c r="Z200" s="39"/>
      <c r="AA200" s="39"/>
    </row>
    <row r="201" spans="1:27" ht="37.5" customHeight="1">
      <c r="A201" s="132">
        <v>2230</v>
      </c>
      <c r="B201" s="54" t="s">
        <v>92</v>
      </c>
      <c r="C201" s="54" t="s">
        <v>90</v>
      </c>
      <c r="D201" s="58" t="s">
        <v>90</v>
      </c>
      <c r="E201" s="61"/>
      <c r="F201" s="55" t="s">
        <v>173</v>
      </c>
      <c r="G201" s="17" t="s">
        <v>416</v>
      </c>
      <c r="H201" s="17">
        <f t="shared" si="3"/>
        <v>50103</v>
      </c>
      <c r="I201" s="17"/>
      <c r="J201" s="7"/>
      <c r="K201" s="7"/>
      <c r="L201" s="7"/>
      <c r="M201" s="27">
        <v>2.3</v>
      </c>
      <c r="N201" s="28">
        <v>137</v>
      </c>
      <c r="O201" s="83"/>
      <c r="P201" s="75">
        <v>3.2</v>
      </c>
      <c r="Q201" s="77">
        <v>126</v>
      </c>
      <c r="R201" s="25">
        <v>15</v>
      </c>
      <c r="S201" s="45">
        <v>-311784</v>
      </c>
      <c r="T201" s="62" t="s">
        <v>50</v>
      </c>
      <c r="U201" s="22" t="s">
        <v>823</v>
      </c>
      <c r="V201" s="44"/>
      <c r="W201" s="44"/>
      <c r="X201" s="44"/>
      <c r="Y201" s="44"/>
      <c r="Z201" s="39" t="s">
        <v>682</v>
      </c>
      <c r="AA201" s="39"/>
    </row>
    <row r="202" spans="1:27" ht="37.5" customHeight="1">
      <c r="A202" s="132">
        <v>2240</v>
      </c>
      <c r="B202" s="54" t="s">
        <v>86</v>
      </c>
      <c r="C202" s="54" t="s">
        <v>54</v>
      </c>
      <c r="D202" s="58" t="s">
        <v>89</v>
      </c>
      <c r="E202" s="56" t="s">
        <v>74</v>
      </c>
      <c r="F202" s="38" t="s">
        <v>605</v>
      </c>
      <c r="G202" s="7" t="s">
        <v>417</v>
      </c>
      <c r="H202" s="17">
        <f t="shared" si="3"/>
        <v>30193</v>
      </c>
      <c r="I202" s="7"/>
      <c r="J202" s="7"/>
      <c r="K202" s="7"/>
      <c r="L202" s="7"/>
      <c r="M202" s="27">
        <v>3.1</v>
      </c>
      <c r="N202" s="28">
        <v>138</v>
      </c>
      <c r="O202" s="83" t="s">
        <v>446</v>
      </c>
      <c r="P202" s="75">
        <v>3.1</v>
      </c>
      <c r="Q202" s="77">
        <v>110</v>
      </c>
      <c r="R202" s="8" t="s">
        <v>93</v>
      </c>
      <c r="S202" s="13" t="s">
        <v>26</v>
      </c>
      <c r="T202" s="31"/>
      <c r="U202" s="22" t="s">
        <v>823</v>
      </c>
      <c r="V202" s="44"/>
      <c r="W202" s="44"/>
      <c r="X202" s="44"/>
      <c r="Y202" s="44"/>
      <c r="Z202" s="39" t="s">
        <v>604</v>
      </c>
      <c r="AA202" s="39"/>
    </row>
    <row r="203" spans="1:27" ht="37.5" customHeight="1">
      <c r="A203" s="132">
        <v>2260</v>
      </c>
      <c r="B203" s="54" t="s">
        <v>86</v>
      </c>
      <c r="C203" s="54" t="s">
        <v>35</v>
      </c>
      <c r="D203" s="54" t="s">
        <v>88</v>
      </c>
      <c r="E203" s="56" t="s">
        <v>567</v>
      </c>
      <c r="F203" s="38" t="s">
        <v>309</v>
      </c>
      <c r="G203" s="7" t="s">
        <v>303</v>
      </c>
      <c r="H203" s="17">
        <f t="shared" si="3"/>
        <v>0</v>
      </c>
      <c r="I203" s="7"/>
      <c r="J203" s="7"/>
      <c r="K203" s="7"/>
      <c r="L203" s="7"/>
      <c r="M203" s="27">
        <v>3.1</v>
      </c>
      <c r="N203" s="71">
        <v>139.5</v>
      </c>
      <c r="O203" s="83" t="s">
        <v>310</v>
      </c>
      <c r="P203" s="75"/>
      <c r="Q203" s="77"/>
      <c r="R203" s="9">
        <v>14</v>
      </c>
      <c r="S203" s="64">
        <v>1400000</v>
      </c>
      <c r="T203" s="31" t="s">
        <v>51</v>
      </c>
      <c r="U203" s="22" t="s">
        <v>823</v>
      </c>
      <c r="V203" s="44"/>
      <c r="W203" s="44"/>
      <c r="X203" s="44"/>
      <c r="Y203" s="44"/>
      <c r="Z203" s="39" t="s">
        <v>657</v>
      </c>
      <c r="AA203" s="39" t="s">
        <v>248</v>
      </c>
    </row>
    <row r="204" spans="1:27" ht="37.5" customHeight="1">
      <c r="A204" s="132">
        <v>2280</v>
      </c>
      <c r="B204" s="54" t="s">
        <v>92</v>
      </c>
      <c r="C204" s="54" t="s">
        <v>88</v>
      </c>
      <c r="D204" s="54" t="s">
        <v>88</v>
      </c>
      <c r="E204" s="61"/>
      <c r="F204" s="53" t="s">
        <v>174</v>
      </c>
      <c r="G204" s="17" t="s">
        <v>419</v>
      </c>
      <c r="H204" s="17">
        <f t="shared" si="3"/>
        <v>60069</v>
      </c>
      <c r="I204" s="17"/>
      <c r="J204" s="7"/>
      <c r="K204" s="7"/>
      <c r="L204" s="7"/>
      <c r="M204" s="27">
        <v>3.1</v>
      </c>
      <c r="N204" s="28">
        <v>141</v>
      </c>
      <c r="O204" s="83"/>
      <c r="P204" s="75"/>
      <c r="Q204" s="77"/>
      <c r="R204" s="25" t="s">
        <v>93</v>
      </c>
      <c r="S204" s="13" t="s">
        <v>26</v>
      </c>
      <c r="T204" s="19"/>
      <c r="U204" s="22" t="s">
        <v>823</v>
      </c>
      <c r="V204" s="44"/>
      <c r="W204" s="44"/>
      <c r="X204" s="44"/>
      <c r="Y204" s="44"/>
      <c r="Z204" s="39"/>
      <c r="AA204" s="39"/>
    </row>
    <row r="205" spans="1:27" ht="37.5" customHeight="1">
      <c r="A205" s="132">
        <v>2290</v>
      </c>
      <c r="B205" s="54" t="s">
        <v>92</v>
      </c>
      <c r="C205" s="54" t="s">
        <v>90</v>
      </c>
      <c r="D205" s="54" t="s">
        <v>90</v>
      </c>
      <c r="E205" s="56"/>
      <c r="F205" s="38" t="s">
        <v>175</v>
      </c>
      <c r="G205" s="7" t="s">
        <v>420</v>
      </c>
      <c r="H205" s="17">
        <f t="shared" si="3"/>
        <v>50095</v>
      </c>
      <c r="I205" s="7"/>
      <c r="J205" s="7"/>
      <c r="K205" s="7"/>
      <c r="L205" s="7"/>
      <c r="M205" s="27">
        <v>3.1</v>
      </c>
      <c r="N205" s="28">
        <v>142</v>
      </c>
      <c r="O205" s="83"/>
      <c r="P205" s="75">
        <v>3.1</v>
      </c>
      <c r="Q205" s="77">
        <v>117</v>
      </c>
      <c r="R205" s="9">
        <v>21</v>
      </c>
      <c r="S205" s="64">
        <v>-53360</v>
      </c>
      <c r="T205" s="31" t="s">
        <v>47</v>
      </c>
      <c r="U205" s="22" t="s">
        <v>823</v>
      </c>
      <c r="V205" s="44"/>
      <c r="W205" s="44"/>
      <c r="X205" s="44"/>
      <c r="Y205" s="44"/>
      <c r="Z205" s="39" t="s">
        <v>677</v>
      </c>
      <c r="AA205" s="39"/>
    </row>
    <row r="206" spans="1:27" ht="37.5" customHeight="1">
      <c r="A206" s="132">
        <v>2300</v>
      </c>
      <c r="B206" s="54" t="s">
        <v>92</v>
      </c>
      <c r="C206" s="54" t="s">
        <v>87</v>
      </c>
      <c r="D206" s="54" t="s">
        <v>87</v>
      </c>
      <c r="E206" s="61"/>
      <c r="F206" s="53" t="s">
        <v>176</v>
      </c>
      <c r="G206" s="18" t="s">
        <v>421</v>
      </c>
      <c r="H206" s="17">
        <f t="shared" si="3"/>
        <v>60070</v>
      </c>
      <c r="I206" s="17"/>
      <c r="J206" s="90" t="s">
        <v>772</v>
      </c>
      <c r="K206" s="93" t="s">
        <v>769</v>
      </c>
      <c r="L206" s="7"/>
      <c r="M206" s="27">
        <v>3.1</v>
      </c>
      <c r="N206" s="28">
        <v>143</v>
      </c>
      <c r="O206" s="83"/>
      <c r="P206" s="75"/>
      <c r="Q206" s="77"/>
      <c r="R206" s="25">
        <v>14</v>
      </c>
      <c r="S206" s="44">
        <v>-191098</v>
      </c>
      <c r="T206" s="20" t="s">
        <v>50</v>
      </c>
      <c r="U206" s="22" t="s">
        <v>823</v>
      </c>
      <c r="V206" s="44"/>
      <c r="W206" s="44"/>
      <c r="X206" s="44"/>
      <c r="Y206" s="44"/>
      <c r="Z206" s="39" t="s">
        <v>1</v>
      </c>
      <c r="AA206" s="39" t="s">
        <v>0</v>
      </c>
    </row>
    <row r="207" spans="1:27" ht="37.5" customHeight="1">
      <c r="A207" s="132">
        <v>2310</v>
      </c>
      <c r="B207" s="54" t="s">
        <v>92</v>
      </c>
      <c r="C207" s="54" t="s">
        <v>87</v>
      </c>
      <c r="D207" s="54" t="s">
        <v>87</v>
      </c>
      <c r="E207" s="61"/>
      <c r="F207" s="53" t="s">
        <v>177</v>
      </c>
      <c r="G207" s="18" t="s">
        <v>422</v>
      </c>
      <c r="H207" s="17">
        <f t="shared" si="3"/>
        <v>50062</v>
      </c>
      <c r="I207" s="18"/>
      <c r="J207" s="7"/>
      <c r="K207" s="7"/>
      <c r="L207" s="7"/>
      <c r="M207" s="27">
        <v>3.1</v>
      </c>
      <c r="N207" s="28">
        <v>144</v>
      </c>
      <c r="O207" s="83"/>
      <c r="P207" s="75">
        <v>2.1</v>
      </c>
      <c r="Q207" s="77">
        <v>73</v>
      </c>
      <c r="R207" s="25" t="s">
        <v>93</v>
      </c>
      <c r="S207" s="13" t="s">
        <v>26</v>
      </c>
      <c r="T207" s="20" t="s">
        <v>50</v>
      </c>
      <c r="U207" s="22" t="s">
        <v>823</v>
      </c>
      <c r="V207" s="44"/>
      <c r="W207" s="44"/>
      <c r="X207" s="44"/>
      <c r="Y207" s="44"/>
      <c r="Z207" s="39" t="s">
        <v>561</v>
      </c>
      <c r="AA207" s="39"/>
    </row>
    <row r="208" spans="1:27" ht="37.5" customHeight="1">
      <c r="A208" s="132">
        <v>2320</v>
      </c>
      <c r="B208" s="54" t="s">
        <v>92</v>
      </c>
      <c r="C208" s="54" t="s">
        <v>88</v>
      </c>
      <c r="D208" s="54" t="s">
        <v>88</v>
      </c>
      <c r="E208" s="61"/>
      <c r="F208" s="53" t="s">
        <v>178</v>
      </c>
      <c r="G208" s="17" t="s">
        <v>423</v>
      </c>
      <c r="H208" s="17">
        <f t="shared" si="3"/>
        <v>60071</v>
      </c>
      <c r="I208" s="17"/>
      <c r="J208" s="7"/>
      <c r="K208" s="7"/>
      <c r="L208" s="7"/>
      <c r="M208" s="27">
        <v>3.1</v>
      </c>
      <c r="N208" s="28">
        <v>145</v>
      </c>
      <c r="O208" s="83"/>
      <c r="P208" s="75"/>
      <c r="Q208" s="77"/>
      <c r="R208" s="25" t="s">
        <v>93</v>
      </c>
      <c r="S208" s="13" t="s">
        <v>26</v>
      </c>
      <c r="T208" s="19"/>
      <c r="U208" s="22" t="s">
        <v>823</v>
      </c>
      <c r="V208" s="44"/>
      <c r="W208" s="44"/>
      <c r="X208" s="44"/>
      <c r="Y208" s="44"/>
      <c r="Z208" s="39"/>
      <c r="AA208" s="39"/>
    </row>
    <row r="209" spans="1:27" ht="37.5" customHeight="1">
      <c r="A209" s="132">
        <v>2330</v>
      </c>
      <c r="B209" s="54" t="s">
        <v>92</v>
      </c>
      <c r="C209" s="54" t="s">
        <v>87</v>
      </c>
      <c r="D209" s="58" t="s">
        <v>87</v>
      </c>
      <c r="E209" s="61"/>
      <c r="F209" s="55" t="s">
        <v>179</v>
      </c>
      <c r="G209" s="17" t="s">
        <v>424</v>
      </c>
      <c r="H209" s="17">
        <f t="shared" si="3"/>
        <v>50082</v>
      </c>
      <c r="I209" s="17"/>
      <c r="J209" s="7"/>
      <c r="K209" s="7"/>
      <c r="L209" s="7"/>
      <c r="M209" s="27">
        <v>3.1</v>
      </c>
      <c r="N209" s="28">
        <v>146</v>
      </c>
      <c r="O209" s="83"/>
      <c r="P209" s="75">
        <v>2.2</v>
      </c>
      <c r="Q209" s="77">
        <v>95</v>
      </c>
      <c r="R209" s="25" t="s">
        <v>93</v>
      </c>
      <c r="S209" s="73" t="s">
        <v>26</v>
      </c>
      <c r="T209" s="62" t="s">
        <v>47</v>
      </c>
      <c r="U209" s="22" t="s">
        <v>823</v>
      </c>
      <c r="V209" s="44"/>
      <c r="W209" s="44"/>
      <c r="X209" s="44"/>
      <c r="Y209" s="44"/>
      <c r="Z209" s="39" t="s">
        <v>562</v>
      </c>
      <c r="AA209" s="39"/>
    </row>
    <row r="210" spans="1:27" ht="25.5" customHeight="1">
      <c r="A210" s="132">
        <v>2340</v>
      </c>
      <c r="B210" s="54" t="s">
        <v>86</v>
      </c>
      <c r="C210" s="54" t="s">
        <v>35</v>
      </c>
      <c r="D210" s="58" t="s">
        <v>88</v>
      </c>
      <c r="E210" s="61" t="s">
        <v>42</v>
      </c>
      <c r="F210" s="38" t="s">
        <v>165</v>
      </c>
      <c r="G210" s="7" t="s">
        <v>425</v>
      </c>
      <c r="H210" s="17">
        <f t="shared" si="3"/>
        <v>30022</v>
      </c>
      <c r="I210" s="7"/>
      <c r="J210" s="7"/>
      <c r="K210" s="7"/>
      <c r="L210" s="7"/>
      <c r="M210" s="27">
        <v>3.2</v>
      </c>
      <c r="N210" s="28">
        <v>147</v>
      </c>
      <c r="O210" s="83" t="s">
        <v>808</v>
      </c>
      <c r="P210" s="75">
        <v>3.2</v>
      </c>
      <c r="Q210" s="77">
        <v>122</v>
      </c>
      <c r="R210" s="8" t="s">
        <v>93</v>
      </c>
      <c r="S210" s="13" t="s">
        <v>26</v>
      </c>
      <c r="T210" s="31"/>
      <c r="U210" s="22" t="s">
        <v>823</v>
      </c>
      <c r="V210" s="44"/>
      <c r="W210" s="44"/>
      <c r="X210" s="44"/>
      <c r="Y210" s="44"/>
      <c r="Z210" s="39" t="s">
        <v>164</v>
      </c>
      <c r="AA210" s="39"/>
    </row>
    <row r="211" spans="1:27" ht="25.5" customHeight="1">
      <c r="A211" s="132">
        <v>2345</v>
      </c>
      <c r="B211" s="54" t="s">
        <v>86</v>
      </c>
      <c r="C211" s="54" t="s">
        <v>35</v>
      </c>
      <c r="D211" s="54" t="s">
        <v>88</v>
      </c>
      <c r="E211" s="61" t="s">
        <v>33</v>
      </c>
      <c r="F211" s="55" t="s">
        <v>167</v>
      </c>
      <c r="G211" s="17" t="s">
        <v>426</v>
      </c>
      <c r="H211" s="17">
        <f t="shared" si="3"/>
        <v>50100</v>
      </c>
      <c r="I211" s="17"/>
      <c r="J211" s="17"/>
      <c r="K211" s="17"/>
      <c r="L211" s="17"/>
      <c r="M211" s="27">
        <v>3.2</v>
      </c>
      <c r="N211" s="28">
        <v>148</v>
      </c>
      <c r="O211" s="83" t="s">
        <v>435</v>
      </c>
      <c r="P211" s="75">
        <v>3.2</v>
      </c>
      <c r="Q211" s="77">
        <v>123</v>
      </c>
      <c r="R211" s="25" t="s">
        <v>93</v>
      </c>
      <c r="S211" s="73" t="s">
        <v>26</v>
      </c>
      <c r="T211" s="62"/>
      <c r="U211" s="22" t="s">
        <v>823</v>
      </c>
      <c r="V211" s="44"/>
      <c r="W211" s="44"/>
      <c r="X211" s="44"/>
      <c r="Y211" s="44"/>
      <c r="Z211" s="39" t="s">
        <v>166</v>
      </c>
      <c r="AA211" s="39"/>
    </row>
    <row r="212" spans="1:27" ht="37.5" customHeight="1">
      <c r="A212" s="132">
        <v>2350</v>
      </c>
      <c r="B212" s="54" t="s">
        <v>86</v>
      </c>
      <c r="C212" s="54" t="s">
        <v>53</v>
      </c>
      <c r="D212" s="58" t="s">
        <v>91</v>
      </c>
      <c r="E212" s="56"/>
      <c r="F212" s="39" t="s">
        <v>59</v>
      </c>
      <c r="G212" s="7" t="s">
        <v>427</v>
      </c>
      <c r="H212" s="17">
        <f t="shared" si="3"/>
        <v>30103</v>
      </c>
      <c r="I212" s="7"/>
      <c r="J212" s="7"/>
      <c r="K212" s="7"/>
      <c r="L212" s="7"/>
      <c r="M212" s="27">
        <v>3.3</v>
      </c>
      <c r="N212" s="28">
        <v>149</v>
      </c>
      <c r="O212" s="83"/>
      <c r="P212" s="75">
        <v>3.3</v>
      </c>
      <c r="Q212" s="77">
        <v>136</v>
      </c>
      <c r="R212" s="8" t="s">
        <v>93</v>
      </c>
      <c r="S212" s="13" t="s">
        <v>26</v>
      </c>
      <c r="T212" s="31"/>
      <c r="U212" s="22" t="s">
        <v>823</v>
      </c>
      <c r="V212" s="44"/>
      <c r="W212" s="44"/>
      <c r="X212" s="44"/>
      <c r="Y212" s="44"/>
      <c r="Z212" s="39"/>
      <c r="AA212" s="39"/>
    </row>
    <row r="213" spans="1:27" ht="37.5" customHeight="1">
      <c r="A213" s="132">
        <v>2360</v>
      </c>
      <c r="B213" s="54" t="s">
        <v>86</v>
      </c>
      <c r="C213" s="54" t="s">
        <v>35</v>
      </c>
      <c r="D213" s="58" t="s">
        <v>88</v>
      </c>
      <c r="E213" s="56" t="s">
        <v>43</v>
      </c>
      <c r="F213" s="38" t="s">
        <v>169</v>
      </c>
      <c r="G213" s="7"/>
      <c r="H213" s="17">
        <f t="shared" si="3"/>
        <v>0</v>
      </c>
      <c r="I213" s="7"/>
      <c r="J213" s="7"/>
      <c r="K213" s="7"/>
      <c r="L213" s="7"/>
      <c r="M213" s="27">
        <v>3.3</v>
      </c>
      <c r="N213" s="28">
        <v>150</v>
      </c>
      <c r="O213" s="83" t="s">
        <v>447</v>
      </c>
      <c r="P213" s="75"/>
      <c r="Q213" s="77"/>
      <c r="R213" s="8" t="s">
        <v>93</v>
      </c>
      <c r="S213" s="13" t="s">
        <v>26</v>
      </c>
      <c r="T213" s="31"/>
      <c r="U213" s="22" t="s">
        <v>823</v>
      </c>
      <c r="V213" s="44"/>
      <c r="W213" s="44"/>
      <c r="X213" s="44"/>
      <c r="Y213" s="44"/>
      <c r="Z213" s="39" t="s">
        <v>168</v>
      </c>
      <c r="AA213" s="39"/>
    </row>
    <row r="214" spans="1:27" ht="25.5" customHeight="1">
      <c r="A214" s="132">
        <v>2370</v>
      </c>
      <c r="B214" s="54" t="s">
        <v>86</v>
      </c>
      <c r="C214" s="54" t="s">
        <v>35</v>
      </c>
      <c r="D214" s="54" t="s">
        <v>88</v>
      </c>
      <c r="E214" s="56" t="s">
        <v>44</v>
      </c>
      <c r="F214" s="38" t="s">
        <v>629</v>
      </c>
      <c r="G214" s="7" t="s">
        <v>428</v>
      </c>
      <c r="H214" s="17">
        <f t="shared" si="3"/>
        <v>40056</v>
      </c>
      <c r="I214" s="7"/>
      <c r="J214" s="7"/>
      <c r="K214" s="7"/>
      <c r="L214" s="7"/>
      <c r="M214" s="27">
        <v>3.3</v>
      </c>
      <c r="N214" s="28">
        <v>151</v>
      </c>
      <c r="O214" s="83" t="s">
        <v>448</v>
      </c>
      <c r="P214" s="75">
        <v>2.2</v>
      </c>
      <c r="Q214" s="77">
        <v>85</v>
      </c>
      <c r="R214" s="8" t="s">
        <v>93</v>
      </c>
      <c r="S214" s="13" t="s">
        <v>26</v>
      </c>
      <c r="T214" s="31"/>
      <c r="U214" s="22" t="s">
        <v>823</v>
      </c>
      <c r="V214" s="44"/>
      <c r="W214" s="44"/>
      <c r="X214" s="44"/>
      <c r="Y214" s="44"/>
      <c r="Z214" s="39" t="s">
        <v>628</v>
      </c>
      <c r="AA214" s="39"/>
    </row>
    <row r="215" spans="1:27" ht="25.5" customHeight="1">
      <c r="A215" s="132">
        <v>2380</v>
      </c>
      <c r="B215" s="54" t="s">
        <v>86</v>
      </c>
      <c r="C215" s="54" t="s">
        <v>54</v>
      </c>
      <c r="D215" s="54" t="s">
        <v>89</v>
      </c>
      <c r="E215" s="56" t="s">
        <v>75</v>
      </c>
      <c r="F215" s="38" t="s">
        <v>61</v>
      </c>
      <c r="G215" s="12" t="s">
        <v>470</v>
      </c>
      <c r="H215" s="17">
        <f t="shared" si="3"/>
        <v>50108</v>
      </c>
      <c r="I215" s="7"/>
      <c r="J215" s="7"/>
      <c r="K215" s="7"/>
      <c r="L215" s="7"/>
      <c r="M215" s="27">
        <v>3.3</v>
      </c>
      <c r="N215" s="28">
        <v>152</v>
      </c>
      <c r="O215" s="83"/>
      <c r="P215" s="75">
        <v>3.3</v>
      </c>
      <c r="Q215" s="77">
        <v>134</v>
      </c>
      <c r="R215" s="8" t="s">
        <v>93</v>
      </c>
      <c r="S215" s="13" t="s">
        <v>26</v>
      </c>
      <c r="T215" s="31"/>
      <c r="U215" s="22" t="s">
        <v>823</v>
      </c>
      <c r="V215" s="44"/>
      <c r="W215" s="44"/>
      <c r="X215" s="44"/>
      <c r="Y215" s="44"/>
      <c r="Z215" s="39"/>
      <c r="AA215" s="39"/>
    </row>
    <row r="216" spans="1:27" ht="25.5" customHeight="1">
      <c r="A216" s="132">
        <v>2390</v>
      </c>
      <c r="B216" s="54" t="s">
        <v>86</v>
      </c>
      <c r="C216" s="54" t="s">
        <v>54</v>
      </c>
      <c r="D216" s="54" t="s">
        <v>89</v>
      </c>
      <c r="E216" s="56" t="s">
        <v>76</v>
      </c>
      <c r="F216" s="38" t="s">
        <v>190</v>
      </c>
      <c r="G216" s="7" t="s">
        <v>470</v>
      </c>
      <c r="H216" s="17">
        <f t="shared" si="3"/>
        <v>50108</v>
      </c>
      <c r="I216" s="7"/>
      <c r="J216" s="7"/>
      <c r="K216" s="7"/>
      <c r="L216" s="7"/>
      <c r="M216" s="27">
        <v>3.3</v>
      </c>
      <c r="N216" s="28">
        <v>153</v>
      </c>
      <c r="O216" s="83" t="s">
        <v>440</v>
      </c>
      <c r="P216" s="75">
        <v>3.3</v>
      </c>
      <c r="Q216" s="77">
        <v>134</v>
      </c>
      <c r="R216" s="8" t="s">
        <v>93</v>
      </c>
      <c r="S216" s="13" t="s">
        <v>26</v>
      </c>
      <c r="T216" s="33"/>
      <c r="U216" s="22" t="s">
        <v>823</v>
      </c>
      <c r="V216" s="44"/>
      <c r="W216" s="44"/>
      <c r="X216" s="44"/>
      <c r="Y216" s="44"/>
      <c r="Z216" s="39" t="s">
        <v>189</v>
      </c>
      <c r="AA216" s="39"/>
    </row>
    <row r="217" spans="1:27" ht="25.5" customHeight="1">
      <c r="A217" s="132">
        <v>2400</v>
      </c>
      <c r="B217" s="54" t="s">
        <v>86</v>
      </c>
      <c r="C217" s="54" t="s">
        <v>54</v>
      </c>
      <c r="D217" s="54" t="s">
        <v>89</v>
      </c>
      <c r="E217" s="56" t="s">
        <v>77</v>
      </c>
      <c r="F217" s="38" t="s">
        <v>635</v>
      </c>
      <c r="G217" s="7" t="s">
        <v>470</v>
      </c>
      <c r="H217" s="17">
        <f t="shared" si="3"/>
        <v>50108</v>
      </c>
      <c r="I217" s="7"/>
      <c r="J217" s="7"/>
      <c r="K217" s="7"/>
      <c r="L217" s="7"/>
      <c r="M217" s="27">
        <v>3.3</v>
      </c>
      <c r="N217" s="28">
        <v>154</v>
      </c>
      <c r="O217" s="83" t="s">
        <v>439</v>
      </c>
      <c r="P217" s="75">
        <v>3.3</v>
      </c>
      <c r="Q217" s="77">
        <v>134</v>
      </c>
      <c r="R217" s="8" t="s">
        <v>93</v>
      </c>
      <c r="S217" s="13" t="s">
        <v>26</v>
      </c>
      <c r="T217" s="33"/>
      <c r="U217" s="22" t="s">
        <v>823</v>
      </c>
      <c r="V217" s="44"/>
      <c r="W217" s="44"/>
      <c r="X217" s="44"/>
      <c r="Y217" s="44"/>
      <c r="Z217" s="39" t="s">
        <v>634</v>
      </c>
      <c r="AA217" s="39"/>
    </row>
    <row r="218" spans="1:27" ht="37.5" customHeight="1">
      <c r="A218" s="132">
        <v>2410</v>
      </c>
      <c r="B218" s="54" t="s">
        <v>86</v>
      </c>
      <c r="C218" s="54" t="s">
        <v>54</v>
      </c>
      <c r="D218" s="54" t="s">
        <v>89</v>
      </c>
      <c r="E218" s="56" t="s">
        <v>78</v>
      </c>
      <c r="F218" s="38" t="s">
        <v>55</v>
      </c>
      <c r="G218" s="12" t="s">
        <v>471</v>
      </c>
      <c r="H218" s="17">
        <f t="shared" si="3"/>
        <v>30034</v>
      </c>
      <c r="I218" s="7"/>
      <c r="J218" s="7"/>
      <c r="K218" s="7"/>
      <c r="L218" s="7"/>
      <c r="M218" s="27">
        <v>3.3</v>
      </c>
      <c r="N218" s="28">
        <v>155</v>
      </c>
      <c r="O218" s="83"/>
      <c r="P218" s="75">
        <v>3.3</v>
      </c>
      <c r="Q218" s="77">
        <v>139</v>
      </c>
      <c r="R218" s="8" t="s">
        <v>93</v>
      </c>
      <c r="S218" s="13" t="s">
        <v>26</v>
      </c>
      <c r="T218" s="31"/>
      <c r="U218" s="22" t="s">
        <v>823</v>
      </c>
      <c r="V218" s="44"/>
      <c r="W218" s="44"/>
      <c r="X218" s="44"/>
      <c r="Y218" s="44"/>
      <c r="Z218" s="39"/>
      <c r="AA218" s="39"/>
    </row>
    <row r="219" spans="1:27" ht="25.5" customHeight="1">
      <c r="A219" s="132">
        <v>2420</v>
      </c>
      <c r="B219" s="54" t="s">
        <v>86</v>
      </c>
      <c r="C219" s="54" t="s">
        <v>54</v>
      </c>
      <c r="D219" s="54" t="s">
        <v>89</v>
      </c>
      <c r="E219" s="57" t="s">
        <v>79</v>
      </c>
      <c r="F219" s="38" t="s">
        <v>8</v>
      </c>
      <c r="G219" s="12" t="s">
        <v>472</v>
      </c>
      <c r="H219" s="17">
        <f t="shared" si="3"/>
        <v>50046</v>
      </c>
      <c r="I219" s="7"/>
      <c r="J219" s="7"/>
      <c r="K219" s="7"/>
      <c r="L219" s="7"/>
      <c r="M219" s="27">
        <v>3.3</v>
      </c>
      <c r="N219" s="28">
        <v>156</v>
      </c>
      <c r="O219" s="83"/>
      <c r="P219" s="75">
        <v>1.3</v>
      </c>
      <c r="Q219" s="77">
        <v>56</v>
      </c>
      <c r="R219" s="8" t="s">
        <v>93</v>
      </c>
      <c r="S219" s="13" t="s">
        <v>26</v>
      </c>
      <c r="T219" s="31"/>
      <c r="U219" s="22" t="s">
        <v>823</v>
      </c>
      <c r="V219" s="44"/>
      <c r="W219" s="44"/>
      <c r="X219" s="44"/>
      <c r="Y219" s="44"/>
      <c r="Z219" s="39"/>
      <c r="AA219" s="39"/>
    </row>
    <row r="220" spans="1:27" ht="25.5" customHeight="1">
      <c r="A220" s="132">
        <v>2430</v>
      </c>
      <c r="B220" s="54" t="s">
        <v>86</v>
      </c>
      <c r="C220" s="54" t="s">
        <v>54</v>
      </c>
      <c r="D220" s="54" t="s">
        <v>89</v>
      </c>
      <c r="E220" s="56" t="s">
        <v>80</v>
      </c>
      <c r="F220" s="38" t="s">
        <v>220</v>
      </c>
      <c r="G220" s="7" t="s">
        <v>473</v>
      </c>
      <c r="H220" s="17">
        <f t="shared" si="3"/>
        <v>30039</v>
      </c>
      <c r="I220" s="7"/>
      <c r="J220" s="7"/>
      <c r="K220" s="7"/>
      <c r="L220" s="7"/>
      <c r="M220" s="27">
        <v>3.3</v>
      </c>
      <c r="N220" s="28">
        <v>157</v>
      </c>
      <c r="O220" s="83" t="s">
        <v>449</v>
      </c>
      <c r="P220" s="75">
        <v>3.3</v>
      </c>
      <c r="Q220" s="77">
        <v>140</v>
      </c>
      <c r="R220" s="8" t="s">
        <v>93</v>
      </c>
      <c r="S220" s="13" t="s">
        <v>26</v>
      </c>
      <c r="T220" s="31"/>
      <c r="U220" s="22" t="s">
        <v>823</v>
      </c>
      <c r="V220" s="44"/>
      <c r="W220" s="44"/>
      <c r="X220" s="44"/>
      <c r="Y220" s="44"/>
      <c r="Z220" s="39" t="s">
        <v>219</v>
      </c>
      <c r="AA220" s="39"/>
    </row>
    <row r="221" spans="1:27" ht="25.5" customHeight="1">
      <c r="A221" s="132">
        <v>2440</v>
      </c>
      <c r="B221" s="54" t="s">
        <v>86</v>
      </c>
      <c r="C221" s="54" t="s">
        <v>54</v>
      </c>
      <c r="D221" s="139" t="s">
        <v>91</v>
      </c>
      <c r="E221" s="56" t="s">
        <v>81</v>
      </c>
      <c r="F221" s="38" t="s">
        <v>218</v>
      </c>
      <c r="G221" s="7" t="s">
        <v>474</v>
      </c>
      <c r="H221" s="17">
        <f t="shared" si="3"/>
        <v>40057</v>
      </c>
      <c r="I221" s="7"/>
      <c r="J221" s="7"/>
      <c r="K221" s="7"/>
      <c r="L221" s="7"/>
      <c r="M221" s="27">
        <v>3.3</v>
      </c>
      <c r="N221" s="28">
        <v>158</v>
      </c>
      <c r="O221" s="83" t="s">
        <v>439</v>
      </c>
      <c r="P221" s="75">
        <v>3.3</v>
      </c>
      <c r="Q221" s="77">
        <v>133</v>
      </c>
      <c r="R221" s="8" t="s">
        <v>93</v>
      </c>
      <c r="S221" s="13" t="s">
        <v>26</v>
      </c>
      <c r="T221" s="31"/>
      <c r="U221" s="22" t="s">
        <v>823</v>
      </c>
      <c r="V221" s="44"/>
      <c r="W221" s="44"/>
      <c r="X221" s="44"/>
      <c r="Y221" s="44"/>
      <c r="Z221" s="39" t="s">
        <v>217</v>
      </c>
      <c r="AA221" s="39"/>
    </row>
    <row r="222" spans="1:27" ht="25.5" customHeight="1">
      <c r="A222" s="132">
        <v>2450</v>
      </c>
      <c r="B222" s="54" t="s">
        <v>86</v>
      </c>
      <c r="C222" s="54" t="s">
        <v>54</v>
      </c>
      <c r="D222" s="54" t="s">
        <v>89</v>
      </c>
      <c r="E222" s="56" t="s">
        <v>82</v>
      </c>
      <c r="F222" s="38" t="s">
        <v>216</v>
      </c>
      <c r="G222" s="7" t="s">
        <v>475</v>
      </c>
      <c r="H222" s="17">
        <f t="shared" si="3"/>
        <v>30132</v>
      </c>
      <c r="I222" s="7"/>
      <c r="J222" s="7"/>
      <c r="K222" s="7"/>
      <c r="L222" s="7"/>
      <c r="M222" s="27">
        <v>3.3</v>
      </c>
      <c r="N222" s="28">
        <v>159</v>
      </c>
      <c r="O222" s="83" t="s">
        <v>812</v>
      </c>
      <c r="P222" s="75">
        <v>3.3</v>
      </c>
      <c r="Q222" s="77">
        <v>137</v>
      </c>
      <c r="R222" s="8" t="s">
        <v>93</v>
      </c>
      <c r="S222" s="13" t="s">
        <v>26</v>
      </c>
      <c r="T222" s="31"/>
      <c r="U222" s="22" t="s">
        <v>823</v>
      </c>
      <c r="V222" s="44"/>
      <c r="W222" s="44"/>
      <c r="X222" s="44"/>
      <c r="Y222" s="44"/>
      <c r="Z222" s="39" t="s">
        <v>215</v>
      </c>
      <c r="AA222" s="39"/>
    </row>
    <row r="223" spans="1:27" ht="37.5" customHeight="1">
      <c r="A223" s="132">
        <v>2460</v>
      </c>
      <c r="B223" s="54" t="s">
        <v>86</v>
      </c>
      <c r="C223" s="54" t="s">
        <v>54</v>
      </c>
      <c r="D223" s="54" t="s">
        <v>89</v>
      </c>
      <c r="E223" s="56" t="s">
        <v>64</v>
      </c>
      <c r="F223" s="38" t="s">
        <v>639</v>
      </c>
      <c r="G223" s="7" t="s">
        <v>405</v>
      </c>
      <c r="H223" s="17">
        <f t="shared" si="3"/>
        <v>20126</v>
      </c>
      <c r="I223" s="7"/>
      <c r="J223" s="7"/>
      <c r="K223" s="7"/>
      <c r="L223" s="7"/>
      <c r="M223" s="27">
        <v>3.3</v>
      </c>
      <c r="N223" s="28">
        <v>160</v>
      </c>
      <c r="O223" s="83"/>
      <c r="P223" s="75">
        <v>2.3</v>
      </c>
      <c r="Q223" s="77">
        <v>103</v>
      </c>
      <c r="R223" s="8" t="s">
        <v>93</v>
      </c>
      <c r="S223" s="13" t="s">
        <v>26</v>
      </c>
      <c r="T223" s="31"/>
      <c r="U223" s="22" t="s">
        <v>823</v>
      </c>
      <c r="V223" s="44"/>
      <c r="W223" s="44"/>
      <c r="X223" s="44"/>
      <c r="Y223" s="44"/>
      <c r="Z223" s="39" t="s">
        <v>638</v>
      </c>
      <c r="AA223" s="39"/>
    </row>
    <row r="224" spans="1:27" ht="25.5" customHeight="1">
      <c r="A224" s="132">
        <v>2470</v>
      </c>
      <c r="B224" s="54" t="s">
        <v>86</v>
      </c>
      <c r="C224" s="54" t="s">
        <v>54</v>
      </c>
      <c r="D224" s="54" t="s">
        <v>89</v>
      </c>
      <c r="E224" s="56"/>
      <c r="F224" s="38" t="s">
        <v>60</v>
      </c>
      <c r="G224" s="7" t="s">
        <v>476</v>
      </c>
      <c r="H224" s="17">
        <f t="shared" si="3"/>
        <v>50110</v>
      </c>
      <c r="I224" s="7"/>
      <c r="J224" s="7"/>
      <c r="K224" s="7"/>
      <c r="L224" s="7"/>
      <c r="M224" s="27">
        <v>3.3</v>
      </c>
      <c r="N224" s="28">
        <v>161</v>
      </c>
      <c r="O224" s="83"/>
      <c r="P224" s="75">
        <v>3.3</v>
      </c>
      <c r="Q224" s="77">
        <v>141</v>
      </c>
      <c r="R224" s="8" t="s">
        <v>93</v>
      </c>
      <c r="S224" s="13" t="s">
        <v>26</v>
      </c>
      <c r="T224" s="31"/>
      <c r="U224" s="22" t="s">
        <v>823</v>
      </c>
      <c r="V224" s="44"/>
      <c r="W224" s="44"/>
      <c r="X224" s="44"/>
      <c r="Y224" s="44"/>
      <c r="Z224" s="39"/>
      <c r="AA224" s="39"/>
    </row>
    <row r="225" spans="1:27" ht="25.5" customHeight="1">
      <c r="A225" s="132">
        <v>2480</v>
      </c>
      <c r="B225" s="54" t="s">
        <v>86</v>
      </c>
      <c r="C225" s="54" t="s">
        <v>54</v>
      </c>
      <c r="D225" s="54" t="s">
        <v>89</v>
      </c>
      <c r="E225" s="56" t="s">
        <v>56</v>
      </c>
      <c r="F225" s="39" t="s">
        <v>57</v>
      </c>
      <c r="G225" s="7" t="s">
        <v>477</v>
      </c>
      <c r="H225" s="17">
        <f t="shared" si="3"/>
        <v>50120</v>
      </c>
      <c r="I225" s="7"/>
      <c r="J225" s="7"/>
      <c r="K225" s="7"/>
      <c r="L225" s="7"/>
      <c r="M225" s="27">
        <v>3.3</v>
      </c>
      <c r="N225" s="28">
        <v>162</v>
      </c>
      <c r="O225" s="83" t="s">
        <v>437</v>
      </c>
      <c r="P225" s="75">
        <v>1.3</v>
      </c>
      <c r="Q225" s="77">
        <v>57</v>
      </c>
      <c r="R225" s="8" t="s">
        <v>93</v>
      </c>
      <c r="S225" s="13" t="s">
        <v>26</v>
      </c>
      <c r="T225" s="31"/>
      <c r="U225" s="22" t="s">
        <v>823</v>
      </c>
      <c r="V225" s="44"/>
      <c r="W225" s="44"/>
      <c r="X225" s="44"/>
      <c r="Y225" s="44"/>
      <c r="Z225" s="39"/>
      <c r="AA225" s="39"/>
    </row>
    <row r="226" spans="1:27" ht="25.5" customHeight="1">
      <c r="A226" s="132">
        <v>2490</v>
      </c>
      <c r="B226" s="54" t="s">
        <v>86</v>
      </c>
      <c r="C226" s="54" t="s">
        <v>54</v>
      </c>
      <c r="D226" s="54" t="s">
        <v>89</v>
      </c>
      <c r="E226" s="56" t="s">
        <v>71</v>
      </c>
      <c r="F226" s="38" t="s">
        <v>637</v>
      </c>
      <c r="G226" s="7" t="s">
        <v>472</v>
      </c>
      <c r="H226" s="17">
        <f t="shared" si="3"/>
        <v>50046</v>
      </c>
      <c r="I226" s="7"/>
      <c r="J226" s="7"/>
      <c r="K226" s="7"/>
      <c r="L226" s="7"/>
      <c r="M226" s="27">
        <v>3.3</v>
      </c>
      <c r="N226" s="28">
        <v>163</v>
      </c>
      <c r="O226" s="83" t="s">
        <v>450</v>
      </c>
      <c r="P226" s="75">
        <v>1.3</v>
      </c>
      <c r="Q226" s="77">
        <v>56</v>
      </c>
      <c r="R226" s="8" t="s">
        <v>93</v>
      </c>
      <c r="S226" s="13" t="s">
        <v>26</v>
      </c>
      <c r="T226" s="31"/>
      <c r="U226" s="22" t="s">
        <v>823</v>
      </c>
      <c r="V226" s="44"/>
      <c r="W226" s="44"/>
      <c r="X226" s="44"/>
      <c r="Y226" s="44"/>
      <c r="Z226" s="39" t="s">
        <v>636</v>
      </c>
      <c r="AA226" s="39"/>
    </row>
    <row r="227" spans="1:27" ht="25.5" customHeight="1">
      <c r="A227" s="132">
        <v>2500</v>
      </c>
      <c r="B227" s="54" t="s">
        <v>86</v>
      </c>
      <c r="C227" s="54" t="s">
        <v>54</v>
      </c>
      <c r="D227" s="54" t="s">
        <v>89</v>
      </c>
      <c r="E227" s="56" t="s">
        <v>72</v>
      </c>
      <c r="F227" s="38" t="s">
        <v>222</v>
      </c>
      <c r="G227" s="7" t="s">
        <v>478</v>
      </c>
      <c r="H227" s="17">
        <f t="shared" si="3"/>
        <v>30191</v>
      </c>
      <c r="I227" s="7"/>
      <c r="J227" s="7"/>
      <c r="K227" s="7"/>
      <c r="L227" s="7"/>
      <c r="M227" s="27">
        <v>3.3</v>
      </c>
      <c r="N227" s="28">
        <v>164</v>
      </c>
      <c r="O227" s="83" t="s">
        <v>451</v>
      </c>
      <c r="P227" s="75"/>
      <c r="Q227" s="77"/>
      <c r="R227" s="8" t="s">
        <v>93</v>
      </c>
      <c r="S227" s="13" t="s">
        <v>26</v>
      </c>
      <c r="T227" s="31"/>
      <c r="U227" s="22" t="s">
        <v>823</v>
      </c>
      <c r="V227" s="44"/>
      <c r="W227" s="44"/>
      <c r="X227" s="44"/>
      <c r="Y227" s="44"/>
      <c r="Z227" s="39" t="s">
        <v>221</v>
      </c>
      <c r="AA227" s="39"/>
    </row>
    <row r="228" spans="1:27" ht="25.5" customHeight="1">
      <c r="A228" s="132">
        <v>2510</v>
      </c>
      <c r="B228" s="54" t="s">
        <v>92</v>
      </c>
      <c r="C228" s="54" t="s">
        <v>88</v>
      </c>
      <c r="D228" s="54" t="s">
        <v>88</v>
      </c>
      <c r="E228" s="61"/>
      <c r="F228" s="53" t="s">
        <v>180</v>
      </c>
      <c r="G228" s="17" t="s">
        <v>479</v>
      </c>
      <c r="H228" s="17">
        <f t="shared" si="3"/>
        <v>60072</v>
      </c>
      <c r="I228" s="17"/>
      <c r="J228" s="7"/>
      <c r="K228" s="7"/>
      <c r="L228" s="7"/>
      <c r="M228" s="27">
        <v>3.3</v>
      </c>
      <c r="N228" s="28">
        <v>165</v>
      </c>
      <c r="O228" s="83"/>
      <c r="P228" s="75"/>
      <c r="Q228" s="77"/>
      <c r="R228" s="25" t="s">
        <v>93</v>
      </c>
      <c r="S228" s="13" t="s">
        <v>26</v>
      </c>
      <c r="T228" s="19"/>
      <c r="U228" s="22" t="s">
        <v>823</v>
      </c>
      <c r="V228" s="44"/>
      <c r="W228" s="44"/>
      <c r="X228" s="44"/>
      <c r="Y228" s="44"/>
      <c r="Z228" s="39"/>
      <c r="AA228" s="39"/>
    </row>
    <row r="229" spans="1:27" ht="25.5" customHeight="1">
      <c r="A229" s="132">
        <v>2520</v>
      </c>
      <c r="B229" s="54" t="s">
        <v>92</v>
      </c>
      <c r="C229" s="54" t="s">
        <v>90</v>
      </c>
      <c r="D229" s="54" t="s">
        <v>90</v>
      </c>
      <c r="E229" s="61"/>
      <c r="F229" s="55" t="s">
        <v>181</v>
      </c>
      <c r="G229" s="17" t="s">
        <v>480</v>
      </c>
      <c r="H229" s="17">
        <f t="shared" si="3"/>
        <v>60073</v>
      </c>
      <c r="I229" s="17"/>
      <c r="J229" s="7"/>
      <c r="K229" s="7"/>
      <c r="L229" s="7"/>
      <c r="M229" s="27">
        <v>3.3</v>
      </c>
      <c r="N229" s="28">
        <v>166</v>
      </c>
      <c r="O229" s="83"/>
      <c r="P229" s="75"/>
      <c r="Q229" s="77"/>
      <c r="R229" s="25">
        <v>5</v>
      </c>
      <c r="S229" s="44">
        <v>-115862</v>
      </c>
      <c r="T229" s="20" t="s">
        <v>50</v>
      </c>
      <c r="U229" s="22" t="s">
        <v>823</v>
      </c>
      <c r="V229" s="44"/>
      <c r="W229" s="44"/>
      <c r="X229" s="44"/>
      <c r="Y229" s="44"/>
      <c r="Z229" s="39" t="s">
        <v>261</v>
      </c>
      <c r="AA229" s="39"/>
    </row>
    <row r="230" spans="1:27" ht="25.5" customHeight="1">
      <c r="A230" s="132">
        <v>2530</v>
      </c>
      <c r="B230" s="54" t="s">
        <v>92</v>
      </c>
      <c r="C230" s="54" t="s">
        <v>88</v>
      </c>
      <c r="D230" s="54" t="s">
        <v>88</v>
      </c>
      <c r="E230" s="61"/>
      <c r="F230" s="53" t="s">
        <v>467</v>
      </c>
      <c r="G230" s="17" t="s">
        <v>481</v>
      </c>
      <c r="H230" s="17">
        <f t="shared" si="3"/>
        <v>60074</v>
      </c>
      <c r="I230" s="17"/>
      <c r="J230" s="7"/>
      <c r="K230" s="7"/>
      <c r="L230" s="7"/>
      <c r="M230" s="27">
        <v>3.3</v>
      </c>
      <c r="N230" s="28">
        <v>167</v>
      </c>
      <c r="O230" s="83"/>
      <c r="P230" s="75"/>
      <c r="Q230" s="77"/>
      <c r="R230" s="25" t="s">
        <v>93</v>
      </c>
      <c r="S230" s="13" t="s">
        <v>26</v>
      </c>
      <c r="T230" s="19"/>
      <c r="U230" s="22" t="s">
        <v>823</v>
      </c>
      <c r="V230" s="44"/>
      <c r="W230" s="44"/>
      <c r="X230" s="44"/>
      <c r="Y230" s="44"/>
      <c r="Z230" s="39"/>
      <c r="AA230" s="39"/>
    </row>
    <row r="231" ht="16.5" customHeight="1"/>
    <row r="232" spans="6:23" ht="12.75">
      <c r="F232" s="145" t="s">
        <v>466</v>
      </c>
      <c r="G232" s="17">
        <f>MAX(H4:H230)+1</f>
        <v>60079</v>
      </c>
      <c r="H232" s="95"/>
      <c r="V232" s="48">
        <f>SUM(V4:V231)</f>
        <v>4450000</v>
      </c>
      <c r="W232" s="48">
        <f>SUM(W4:W231)</f>
        <v>13100000</v>
      </c>
    </row>
    <row r="235" spans="4:7" ht="12.75">
      <c r="D235" s="224" t="s">
        <v>652</v>
      </c>
      <c r="E235" s="225"/>
      <c r="F235" s="225"/>
      <c r="G235" s="226"/>
    </row>
    <row r="237" ht="12.75">
      <c r="D237"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sheetData>
  <autoFilter ref="B3:AA230"/>
  <mergeCells count="3">
    <mergeCell ref="B1:Y1"/>
    <mergeCell ref="V2:Y2"/>
    <mergeCell ref="D235:G235"/>
  </mergeCells>
  <printOptions horizontalCentered="1"/>
  <pageMargins left="0.1" right="0.1" top="0.3" bottom="0.65" header="0.5" footer="0.5"/>
  <pageSetup fitToHeight="0" horizontalDpi="600" verticalDpi="600" orientation="landscape" paperSize="5" scale="80" r:id="rId1"/>
  <headerFooter alignWithMargins="0">
    <oddFooter>&amp;L&amp;F&amp;CPage &amp;P of &amp;N&amp;R&amp;D</oddFooter>
  </headerFooter>
</worksheet>
</file>

<file path=xl/worksheets/sheet7.xml><?xml version="1.0" encoding="utf-8"?>
<worksheet xmlns="http://schemas.openxmlformats.org/spreadsheetml/2006/main" xmlns:r="http://schemas.openxmlformats.org/officeDocument/2006/relationships">
  <sheetPr>
    <tabColor indexed="45"/>
  </sheetPr>
  <dimension ref="A1:E28"/>
  <sheetViews>
    <sheetView workbookViewId="0" topLeftCell="A1">
      <selection activeCell="E7" sqref="E7"/>
    </sheetView>
  </sheetViews>
  <sheetFormatPr defaultColWidth="9.140625" defaultRowHeight="12.75"/>
  <cols>
    <col min="1" max="1" width="15.57421875" style="0" customWidth="1"/>
    <col min="2" max="2" width="41.7109375" style="0" customWidth="1"/>
    <col min="3" max="3" width="4.7109375" style="0" customWidth="1"/>
    <col min="4" max="4" width="17.57421875" style="0" customWidth="1"/>
    <col min="5" max="5" width="42.421875" style="0" customWidth="1"/>
  </cols>
  <sheetData>
    <row r="1" spans="1:5" ht="18">
      <c r="A1" s="111" t="s">
        <v>665</v>
      </c>
      <c r="B1" s="111" t="s">
        <v>666</v>
      </c>
      <c r="D1" s="231" t="s">
        <v>820</v>
      </c>
      <c r="E1" s="232"/>
    </row>
    <row r="2" ht="12.75">
      <c r="A2" s="112"/>
    </row>
    <row r="3" spans="1:5" ht="29.25" customHeight="1" thickBot="1">
      <c r="A3" s="113" t="s">
        <v>674</v>
      </c>
      <c r="B3" s="113" t="s">
        <v>841</v>
      </c>
      <c r="D3" s="157" t="s">
        <v>565</v>
      </c>
      <c r="E3" s="158" t="s">
        <v>162</v>
      </c>
    </row>
    <row r="4" spans="1:5" ht="28.5" customHeight="1" thickTop="1">
      <c r="A4" s="112"/>
      <c r="D4" s="159" t="s">
        <v>566</v>
      </c>
      <c r="E4" s="160" t="s">
        <v>163</v>
      </c>
    </row>
    <row r="5" spans="1:4" ht="27.75" customHeight="1" thickBot="1">
      <c r="A5" s="114" t="s">
        <v>664</v>
      </c>
      <c r="B5" s="114" t="s">
        <v>842</v>
      </c>
      <c r="D5" s="112"/>
    </row>
    <row r="6" spans="1:5" ht="39" thickTop="1">
      <c r="A6" s="112"/>
      <c r="D6" s="161" t="s">
        <v>813</v>
      </c>
      <c r="E6" s="162" t="s">
        <v>496</v>
      </c>
    </row>
    <row r="7" spans="1:4" ht="12.75">
      <c r="A7" s="115" t="s">
        <v>667</v>
      </c>
      <c r="B7" t="s">
        <v>668</v>
      </c>
      <c r="D7" s="112"/>
    </row>
    <row r="8" spans="1:5" ht="12.75">
      <c r="A8" s="112"/>
      <c r="D8" s="157" t="s">
        <v>815</v>
      </c>
      <c r="E8" s="158" t="s">
        <v>817</v>
      </c>
    </row>
    <row r="9" spans="1:5" ht="25.5">
      <c r="A9" s="116" t="s">
        <v>669</v>
      </c>
      <c r="B9" t="s">
        <v>670</v>
      </c>
      <c r="D9" s="163" t="s">
        <v>814</v>
      </c>
      <c r="E9" s="164" t="s">
        <v>818</v>
      </c>
    </row>
    <row r="10" spans="1:5" ht="12.75">
      <c r="A10" s="112"/>
      <c r="B10" t="s">
        <v>671</v>
      </c>
      <c r="D10" s="159" t="s">
        <v>816</v>
      </c>
      <c r="E10" s="165" t="s">
        <v>819</v>
      </c>
    </row>
    <row r="11" ht="12.75">
      <c r="A11" s="112"/>
    </row>
    <row r="12" spans="1:2" ht="12.75">
      <c r="A12" s="117" t="s">
        <v>672</v>
      </c>
      <c r="B12" t="s">
        <v>673</v>
      </c>
    </row>
    <row r="13" ht="12.75">
      <c r="A13" s="112"/>
    </row>
    <row r="14" ht="12.75">
      <c r="A14" s="112"/>
    </row>
    <row r="15" ht="12.75">
      <c r="A15" s="112"/>
    </row>
    <row r="16" ht="12.75">
      <c r="A16" s="112"/>
    </row>
    <row r="17" ht="12.75">
      <c r="A17" s="112"/>
    </row>
    <row r="18" ht="12.75">
      <c r="A18" s="112"/>
    </row>
    <row r="19" ht="12.75">
      <c r="A19" s="112"/>
    </row>
    <row r="20" ht="12.75">
      <c r="A20" s="112"/>
    </row>
    <row r="21" ht="12.75">
      <c r="A21" s="112"/>
    </row>
    <row r="22" ht="12.75">
      <c r="A22" s="112"/>
    </row>
    <row r="23" ht="12.75">
      <c r="A23" s="112"/>
    </row>
    <row r="24" ht="12.75">
      <c r="A24" s="112"/>
    </row>
    <row r="25" ht="12.75">
      <c r="A25" s="112"/>
    </row>
    <row r="26" ht="12.75">
      <c r="A26" s="112"/>
    </row>
    <row r="27" ht="12.75">
      <c r="A27" s="112"/>
    </row>
    <row r="28" ht="12.75">
      <c r="A28" s="112"/>
    </row>
  </sheetData>
  <mergeCells count="1">
    <mergeCell ref="D1:E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A1:AF10"/>
  <sheetViews>
    <sheetView workbookViewId="0" topLeftCell="B1">
      <pane xSplit="13" ySplit="1" topLeftCell="O2" activePane="bottomRight" state="frozen"/>
      <selection pane="topLeft" activeCell="B1" sqref="B1"/>
      <selection pane="topRight" activeCell="O1" sqref="O1"/>
      <selection pane="bottomLeft" activeCell="B4" sqref="B4"/>
      <selection pane="bottomRight" activeCell="B9" sqref="A9:IV9"/>
    </sheetView>
  </sheetViews>
  <sheetFormatPr defaultColWidth="9.140625" defaultRowHeight="12.75"/>
  <cols>
    <col min="1" max="1" width="5.00390625" style="132" hidden="1" customWidth="1"/>
    <col min="2" max="2" width="7.28125" style="0" customWidth="1"/>
    <col min="3" max="4" width="6.57421875" style="0" customWidth="1"/>
    <col min="5" max="5" width="7.57421875" style="0" customWidth="1"/>
    <col min="6" max="6" width="30.140625" style="0" customWidth="1"/>
    <col min="7" max="7" width="10.57421875" style="2" customWidth="1"/>
    <col min="8" max="8" width="6.8515625" style="2" hidden="1" customWidth="1"/>
    <col min="9" max="9" width="10.00390625" style="2" customWidth="1"/>
    <col min="10" max="10" width="10.7109375" style="2" hidden="1" customWidth="1"/>
    <col min="11" max="11" width="10.8515625" style="2" hidden="1" customWidth="1"/>
    <col min="12" max="12" width="9.57421875" style="2" customWidth="1"/>
    <col min="13" max="13" width="7.7109375" style="0" customWidth="1"/>
    <col min="14" max="14" width="9.00390625" style="0" customWidth="1"/>
    <col min="15" max="15" width="10.140625" style="0" customWidth="1"/>
    <col min="16" max="16" width="9.7109375" style="0" hidden="1" customWidth="1"/>
    <col min="17" max="17" width="8.00390625" style="0" hidden="1" customWidth="1"/>
    <col min="18" max="18" width="8.421875" style="0" customWidth="1"/>
    <col min="19" max="19" width="11.28125" style="0" customWidth="1"/>
    <col min="20" max="20" width="12.00390625" style="0" customWidth="1"/>
    <col min="21" max="21" width="10.421875" style="0" customWidth="1"/>
    <col min="22" max="22" width="10.7109375" style="0" customWidth="1"/>
    <col min="23" max="23" width="11.00390625" style="0" customWidth="1"/>
    <col min="24" max="24" width="10.7109375" style="0" customWidth="1"/>
    <col min="25" max="25" width="11.8515625" style="0" customWidth="1"/>
    <col min="26" max="26" width="11.8515625" style="0" hidden="1" customWidth="1"/>
    <col min="27" max="27" width="12.00390625" style="0" hidden="1" customWidth="1"/>
    <col min="28" max="28" width="16.140625" style="0" hidden="1" customWidth="1"/>
    <col min="29" max="29" width="12.00390625" style="0" hidden="1" customWidth="1"/>
    <col min="30" max="30" width="12.00390625" style="0" customWidth="1"/>
    <col min="31" max="32" width="60.7109375" style="0" customWidth="1"/>
  </cols>
  <sheetData>
    <row r="1" spans="1:32" ht="18.75" customHeight="1">
      <c r="A1" s="196"/>
      <c r="B1" s="227" t="s">
        <v>517</v>
      </c>
      <c r="C1" s="228"/>
      <c r="D1" s="228"/>
      <c r="E1" s="228"/>
      <c r="F1" s="228"/>
      <c r="G1" s="228"/>
      <c r="H1" s="228"/>
      <c r="I1" s="228"/>
      <c r="J1" s="228"/>
      <c r="K1" s="228"/>
      <c r="L1" s="228"/>
      <c r="M1" s="228"/>
      <c r="N1" s="228"/>
      <c r="O1" s="197"/>
      <c r="P1" s="197"/>
      <c r="Q1" s="197"/>
      <c r="R1" s="198"/>
      <c r="S1" s="198"/>
      <c r="T1" s="198"/>
      <c r="U1" s="198"/>
      <c r="V1" s="198"/>
      <c r="W1" s="198"/>
      <c r="X1" s="198"/>
      <c r="Y1" s="198"/>
      <c r="Z1" s="198"/>
      <c r="AA1" s="198"/>
      <c r="AB1" s="198"/>
      <c r="AC1" s="198"/>
      <c r="AD1" s="198"/>
      <c r="AE1" s="198"/>
      <c r="AF1" s="198"/>
    </row>
    <row r="2" spans="1:32" ht="18.75" customHeight="1">
      <c r="A2" s="199"/>
      <c r="B2" s="229" t="s">
        <v>793</v>
      </c>
      <c r="C2" s="230"/>
      <c r="D2" s="230"/>
      <c r="E2" s="230"/>
      <c r="F2" s="230"/>
      <c r="G2" s="230"/>
      <c r="H2" s="230"/>
      <c r="I2" s="230"/>
      <c r="J2" s="230"/>
      <c r="K2" s="230"/>
      <c r="L2" s="230"/>
      <c r="M2" s="230"/>
      <c r="N2" s="230"/>
      <c r="O2" s="200"/>
      <c r="P2" s="200"/>
      <c r="Q2" s="200"/>
      <c r="R2" s="201"/>
      <c r="S2" s="201"/>
      <c r="T2" s="201"/>
      <c r="U2" s="201"/>
      <c r="V2" s="201"/>
      <c r="W2" s="201"/>
      <c r="X2" s="201"/>
      <c r="Y2" s="201"/>
      <c r="Z2" s="201"/>
      <c r="AA2" s="201"/>
      <c r="AB2" s="201"/>
      <c r="AC2" s="201"/>
      <c r="AD2" s="201"/>
      <c r="AE2" s="201"/>
      <c r="AF2" s="201"/>
    </row>
    <row r="3" spans="1:32" ht="18.75" customHeight="1">
      <c r="A3" s="196"/>
      <c r="B3" s="227" t="s">
        <v>518</v>
      </c>
      <c r="C3" s="228"/>
      <c r="D3" s="228"/>
      <c r="E3" s="228"/>
      <c r="F3" s="228"/>
      <c r="G3" s="228"/>
      <c r="H3" s="228"/>
      <c r="I3" s="228"/>
      <c r="J3" s="228"/>
      <c r="K3" s="228"/>
      <c r="L3" s="228"/>
      <c r="M3" s="228"/>
      <c r="N3" s="228"/>
      <c r="O3" s="197"/>
      <c r="P3" s="197"/>
      <c r="Q3" s="197"/>
      <c r="R3" s="198"/>
      <c r="S3" s="198"/>
      <c r="T3" s="198"/>
      <c r="U3" s="198"/>
      <c r="V3" s="198"/>
      <c r="W3" s="198"/>
      <c r="X3" s="198"/>
      <c r="Y3" s="198"/>
      <c r="Z3" s="198"/>
      <c r="AA3" s="198"/>
      <c r="AB3" s="198"/>
      <c r="AC3" s="198"/>
      <c r="AD3" s="198"/>
      <c r="AE3" s="198"/>
      <c r="AF3" s="198"/>
    </row>
    <row r="4" spans="1:32" ht="18.75" customHeight="1">
      <c r="A4" s="199"/>
      <c r="B4" s="229" t="s">
        <v>794</v>
      </c>
      <c r="C4" s="230"/>
      <c r="D4" s="230"/>
      <c r="E4" s="230"/>
      <c r="F4" s="230"/>
      <c r="G4" s="230"/>
      <c r="H4" s="230"/>
      <c r="I4" s="230"/>
      <c r="J4" s="230"/>
      <c r="K4" s="230"/>
      <c r="L4" s="230"/>
      <c r="M4" s="230"/>
      <c r="N4" s="230"/>
      <c r="O4" s="200"/>
      <c r="P4" s="200"/>
      <c r="Q4" s="200"/>
      <c r="R4" s="201"/>
      <c r="S4" s="201"/>
      <c r="T4" s="201"/>
      <c r="U4" s="201"/>
      <c r="V4" s="201"/>
      <c r="W4" s="201"/>
      <c r="X4" s="201"/>
      <c r="Y4" s="201"/>
      <c r="Z4" s="201"/>
      <c r="AA4" s="201"/>
      <c r="AB4" s="201"/>
      <c r="AC4" s="201"/>
      <c r="AD4" s="201"/>
      <c r="AE4" s="201"/>
      <c r="AF4" s="201"/>
    </row>
    <row r="5" spans="1:32" ht="18.75" customHeight="1">
      <c r="A5" s="196"/>
      <c r="B5" s="227" t="s">
        <v>519</v>
      </c>
      <c r="C5" s="228"/>
      <c r="D5" s="228"/>
      <c r="E5" s="228"/>
      <c r="F5" s="228"/>
      <c r="G5" s="228"/>
      <c r="H5" s="228"/>
      <c r="I5" s="228"/>
      <c r="J5" s="228"/>
      <c r="K5" s="228"/>
      <c r="L5" s="228"/>
      <c r="M5" s="228"/>
      <c r="N5" s="228"/>
      <c r="O5" s="197"/>
      <c r="P5" s="197"/>
      <c r="Q5" s="197"/>
      <c r="R5" s="198"/>
      <c r="S5" s="198"/>
      <c r="T5" s="198"/>
      <c r="U5" s="198"/>
      <c r="V5" s="198"/>
      <c r="W5" s="198"/>
      <c r="X5" s="198"/>
      <c r="Y5" s="198"/>
      <c r="Z5" s="198"/>
      <c r="AA5" s="198"/>
      <c r="AB5" s="198"/>
      <c r="AC5" s="198"/>
      <c r="AD5" s="198"/>
      <c r="AE5" s="198"/>
      <c r="AF5" s="198"/>
    </row>
    <row r="6" spans="1:32" ht="18.75" customHeight="1">
      <c r="A6" s="199"/>
      <c r="B6" s="229" t="s">
        <v>795</v>
      </c>
      <c r="C6" s="230"/>
      <c r="D6" s="230"/>
      <c r="E6" s="230"/>
      <c r="F6" s="230"/>
      <c r="G6" s="230"/>
      <c r="H6" s="230"/>
      <c r="I6" s="230"/>
      <c r="J6" s="230"/>
      <c r="K6" s="230"/>
      <c r="L6" s="230"/>
      <c r="M6" s="230"/>
      <c r="N6" s="230"/>
      <c r="O6" s="200"/>
      <c r="P6" s="200"/>
      <c r="Q6" s="200"/>
      <c r="R6" s="201"/>
      <c r="S6" s="201"/>
      <c r="T6" s="201"/>
      <c r="U6" s="201"/>
      <c r="V6" s="201"/>
      <c r="W6" s="201"/>
      <c r="X6" s="201"/>
      <c r="Y6" s="201"/>
      <c r="Z6" s="201"/>
      <c r="AA6" s="201"/>
      <c r="AB6" s="201"/>
      <c r="AC6" s="201"/>
      <c r="AD6" s="201"/>
      <c r="AE6" s="201"/>
      <c r="AF6" s="201"/>
    </row>
    <row r="7" spans="1:32" ht="18.75" customHeight="1">
      <c r="A7" s="196"/>
      <c r="B7" s="227" t="s">
        <v>520</v>
      </c>
      <c r="C7" s="228"/>
      <c r="D7" s="228"/>
      <c r="E7" s="228"/>
      <c r="F7" s="228"/>
      <c r="G7" s="228"/>
      <c r="H7" s="228"/>
      <c r="I7" s="228"/>
      <c r="J7" s="228"/>
      <c r="K7" s="228"/>
      <c r="L7" s="228"/>
      <c r="M7" s="228"/>
      <c r="N7" s="228"/>
      <c r="O7" s="197"/>
      <c r="P7" s="197"/>
      <c r="Q7" s="197"/>
      <c r="R7" s="198"/>
      <c r="S7" s="198"/>
      <c r="T7" s="198"/>
      <c r="U7" s="198"/>
      <c r="V7" s="198"/>
      <c r="W7" s="198"/>
      <c r="X7" s="198"/>
      <c r="Y7" s="198"/>
      <c r="Z7" s="198"/>
      <c r="AA7" s="198"/>
      <c r="AB7" s="198"/>
      <c r="AC7" s="198"/>
      <c r="AD7" s="198"/>
      <c r="AE7" s="198"/>
      <c r="AF7" s="198"/>
    </row>
    <row r="8" spans="1:32" ht="18.75" customHeight="1">
      <c r="A8" s="199"/>
      <c r="B8" s="229" t="s">
        <v>796</v>
      </c>
      <c r="C8" s="230"/>
      <c r="D8" s="230"/>
      <c r="E8" s="230"/>
      <c r="F8" s="230"/>
      <c r="G8" s="230"/>
      <c r="H8" s="230"/>
      <c r="I8" s="230"/>
      <c r="J8" s="230"/>
      <c r="K8" s="230"/>
      <c r="L8" s="230"/>
      <c r="M8" s="230"/>
      <c r="N8" s="230"/>
      <c r="O8" s="200"/>
      <c r="P8" s="200"/>
      <c r="Q8" s="200"/>
      <c r="R8" s="201"/>
      <c r="S8" s="201"/>
      <c r="T8" s="201"/>
      <c r="U8" s="201"/>
      <c r="V8" s="201"/>
      <c r="W8" s="201"/>
      <c r="X8" s="201"/>
      <c r="Y8" s="201"/>
      <c r="Z8" s="201"/>
      <c r="AA8" s="201"/>
      <c r="AB8" s="201"/>
      <c r="AC8" s="201"/>
      <c r="AD8" s="201"/>
      <c r="AE8" s="201"/>
      <c r="AF8" s="201"/>
    </row>
    <row r="9" spans="1:32" ht="18.75" customHeight="1">
      <c r="A9" s="196"/>
      <c r="B9" s="227" t="s">
        <v>521</v>
      </c>
      <c r="C9" s="228"/>
      <c r="D9" s="228"/>
      <c r="E9" s="228"/>
      <c r="F9" s="228"/>
      <c r="G9" s="228"/>
      <c r="H9" s="228"/>
      <c r="I9" s="228"/>
      <c r="J9" s="228"/>
      <c r="K9" s="228"/>
      <c r="L9" s="228"/>
      <c r="M9" s="228"/>
      <c r="N9" s="228"/>
      <c r="O9" s="197"/>
      <c r="P9" s="197"/>
      <c r="Q9" s="197"/>
      <c r="R9" s="198"/>
      <c r="S9" s="198"/>
      <c r="T9" s="198"/>
      <c r="U9" s="198"/>
      <c r="V9" s="198"/>
      <c r="W9" s="198"/>
      <c r="X9" s="198"/>
      <c r="Y9" s="198"/>
      <c r="Z9" s="198"/>
      <c r="AA9" s="198"/>
      <c r="AB9" s="198"/>
      <c r="AC9" s="198"/>
      <c r="AD9" s="198"/>
      <c r="AE9" s="198"/>
      <c r="AF9" s="198"/>
    </row>
    <row r="10" spans="1:32" ht="18.75" customHeight="1">
      <c r="A10" s="199"/>
      <c r="B10" s="229" t="s">
        <v>797</v>
      </c>
      <c r="C10" s="230"/>
      <c r="D10" s="230"/>
      <c r="E10" s="230"/>
      <c r="F10" s="230"/>
      <c r="G10" s="230"/>
      <c r="H10" s="230"/>
      <c r="I10" s="230"/>
      <c r="J10" s="230"/>
      <c r="K10" s="230"/>
      <c r="L10" s="230"/>
      <c r="M10" s="230"/>
      <c r="N10" s="230"/>
      <c r="O10" s="200"/>
      <c r="P10" s="200"/>
      <c r="Q10" s="200"/>
      <c r="R10" s="201"/>
      <c r="S10" s="201"/>
      <c r="T10" s="201"/>
      <c r="U10" s="201"/>
      <c r="V10" s="201"/>
      <c r="W10" s="201"/>
      <c r="X10" s="201"/>
      <c r="Y10" s="201"/>
      <c r="Z10" s="201"/>
      <c r="AA10" s="201"/>
      <c r="AB10" s="201"/>
      <c r="AC10" s="201"/>
      <c r="AD10" s="201"/>
      <c r="AE10" s="201"/>
      <c r="AF10" s="201"/>
    </row>
  </sheetData>
  <mergeCells count="10">
    <mergeCell ref="B8:N8"/>
    <mergeCell ref="B9:N9"/>
    <mergeCell ref="B10:N10"/>
    <mergeCell ref="B1:N1"/>
    <mergeCell ref="B2:N2"/>
    <mergeCell ref="B3:N3"/>
    <mergeCell ref="B4:N4"/>
    <mergeCell ref="B5:N5"/>
    <mergeCell ref="B6:N6"/>
    <mergeCell ref="B7:N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tanderson</cp:lastModifiedBy>
  <cp:lastPrinted>2006-03-01T16:54:13Z</cp:lastPrinted>
  <dcterms:created xsi:type="dcterms:W3CDTF">2005-03-23T15:50:02Z</dcterms:created>
  <dcterms:modified xsi:type="dcterms:W3CDTF">2006-03-14T23:16:09Z</dcterms:modified>
  <cp:category/>
  <cp:version/>
  <cp:contentType/>
  <cp:contentStatus/>
</cp:coreProperties>
</file>