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'Vote'!$E$54:$I$58</definedName>
    <definedName name="clearMarketersVote">'Vote'!$G$54:$I$58</definedName>
    <definedName name="clearMuni">'Vote'!$E$18:$I$22</definedName>
    <definedName name="clearMuniVote">'Vote'!$G$18:$I$22</definedName>
    <definedName name="clearResidential">'Vote'!$E$39:$I$43</definedName>
    <definedName name="clearResidentialVote">'Vote'!$G$39:$I$43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'Vote'!$F$59</definedName>
    <definedName name="countMarketersAbstain">'Vote'!$I$59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'Vote'!$G$53:$I$59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<sst xmlns="http://schemas.openxmlformats.org/spreadsheetml/2006/main" count="128" uniqueCount="91">
  <si>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</si>
  <si>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</si>
  <si>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</si>
  <si>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</si>
  <si>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</si>
  <si>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</si>
  <si>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</si>
  <si>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</si>
  <si>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</si>
  <si>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</si>
  <si>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</si>
  <si>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</si>
  <si>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</si>
  <si>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</si>
  <si>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</si>
  <si>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</si>
  <si>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</si>
  <si>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</si>
  <si>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</si>
  <si>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</si>
  <si>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</si>
  <si>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</si>
  <si>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</si>
  <si>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</si>
  <si>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</si>
  <si>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</si>
  <si>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</si>
  <si>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</si>
  <si>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</si>
  <si>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</si>
  <si>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</si>
  <si>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</si>
  <si>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</si>
  <si>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</si>
  <si>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</si>
  <si>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</si>
  <si>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</si>
  <si>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</si>
  <si>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</si>
  <si>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</si>
  <si>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South Texas Electric Cooperative, Inc.</t>
  </si>
  <si>
    <t>American Electric Power</t>
  </si>
  <si>
    <t>TXU Electric Delivery Company</t>
  </si>
  <si>
    <t>Suez Energy Marketing, Inc.</t>
  </si>
  <si>
    <t>Reliant Resources, Inc.</t>
  </si>
  <si>
    <t>Constellation Energy Commodities Group</t>
  </si>
  <si>
    <t>Version 2.0</t>
  </si>
  <si>
    <t>Brazos Electric Cooperative, Inc.</t>
  </si>
  <si>
    <t>Kyle Minnix</t>
  </si>
  <si>
    <t>San Bernard Electric Cooperative, Inc.</t>
  </si>
  <si>
    <t xml:space="preserve">Bruce Mueller </t>
  </si>
  <si>
    <t>Wendy Ohrt - C. Hermes (A)*</t>
  </si>
  <si>
    <t>Nueces Electric Cooperative, Inc.</t>
  </si>
  <si>
    <t>Frank Wilson</t>
  </si>
  <si>
    <t>City of College Station</t>
  </si>
  <si>
    <t>Bryan Texas Utilities</t>
  </si>
  <si>
    <t xml:space="preserve">Kean Register </t>
  </si>
  <si>
    <t>New Braunfels Utilities</t>
  </si>
  <si>
    <t>David Werley</t>
  </si>
  <si>
    <t>Blake Gross</t>
  </si>
  <si>
    <t>First Choice Power, Inc.</t>
  </si>
  <si>
    <t>Tommy Weathersbee</t>
  </si>
  <si>
    <t>Sempra Energy</t>
  </si>
  <si>
    <t>Maurice Winter</t>
  </si>
  <si>
    <t>Halliburton Energy Services</t>
  </si>
  <si>
    <t>Office of Public Utility Counsel</t>
  </si>
  <si>
    <t>Roger Stewart</t>
  </si>
  <si>
    <t>Green Mountain Energy Company</t>
  </si>
  <si>
    <t>Cirro Group, Inc.</t>
  </si>
  <si>
    <t xml:space="preserve">Shannon Bowling </t>
  </si>
  <si>
    <t>Tri Eagle Energy, LP</t>
  </si>
  <si>
    <t>Entergy Solutions, Ltd.</t>
  </si>
  <si>
    <t>Tenaska Energy</t>
  </si>
  <si>
    <t xml:space="preserve">John Hudson </t>
  </si>
  <si>
    <t xml:space="preserve">Robert Case </t>
  </si>
  <si>
    <t>Joe Lopez</t>
  </si>
  <si>
    <t>HEB Grocery, LP</t>
  </si>
  <si>
    <t xml:space="preserve">Stacey Woodard </t>
  </si>
  <si>
    <t xml:space="preserve">David Massey </t>
  </si>
  <si>
    <t>James Light - T. Waldo (A)*</t>
  </si>
  <si>
    <t xml:space="preserve">Barbara Clemenhagen </t>
  </si>
  <si>
    <t xml:space="preserve">Kyle Patrick </t>
  </si>
  <si>
    <t xml:space="preserve">Gene Ballew </t>
  </si>
  <si>
    <t xml:space="preserve">Rob Bevill </t>
  </si>
  <si>
    <t xml:space="preserve">Lan Conn </t>
  </si>
  <si>
    <t>Clayton Greer - R. Rodriguez (A)*</t>
  </si>
  <si>
    <t xml:space="preserve">Curry Aldridge </t>
  </si>
  <si>
    <t xml:space="preserve">Julia Garcia </t>
  </si>
  <si>
    <t>Motion Passes</t>
  </si>
  <si>
    <t>Date: November 16, 2005</t>
  </si>
  <si>
    <t xml:space="preserve">Issue: RMS authorizes Market Participants to move forward with 2005 Residential Annual Validation transactions for those ESI IDs for which ERCOT’s analysis shows such updates would result in a more representative profile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</si>
</sst>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Continuous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Continuous" vertical="center" wrapText="1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65" fontId="4" fillId="5" borderId="3" xfId="19" applyNumberFormat="1" applyFont="1" applyFill="1" applyBorder="1" applyAlignment="1" applyProtection="1">
      <alignment horizontal="center" vertical="center"/>
      <protection/>
    </xf>
    <xf numFmtId="1" fontId="4" fillId="5" borderId="3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5" borderId="3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165" fontId="2" fillId="7" borderId="0" xfId="0" applyNumberFormat="1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165" fontId="4" fillId="8" borderId="4" xfId="0" applyNumberFormat="1" applyFont="1" applyFill="1" applyBorder="1" applyAlignment="1" applyProtection="1">
      <alignment horizontal="center"/>
      <protection/>
    </xf>
    <xf numFmtId="165" fontId="4" fillId="8" borderId="2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/>
      <protection/>
    </xf>
    <xf numFmtId="165" fontId="4" fillId="8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right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65" fontId="4" fillId="5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5" borderId="6" xfId="19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4" fillId="9" borderId="4" xfId="0" applyFont="1" applyFill="1" applyBorder="1" applyAlignment="1" applyProtection="1">
      <alignment horizontal="centerContinuous"/>
      <protection/>
    </xf>
    <xf numFmtId="0" fontId="2" fillId="9" borderId="2" xfId="0" applyFont="1" applyFill="1" applyBorder="1" applyAlignment="1" applyProtection="1">
      <alignment horizontal="centerContinuous"/>
      <protection/>
    </xf>
    <xf numFmtId="0" fontId="1" fillId="0" borderId="0" xfId="0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0859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20859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49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3.00390625" style="1" customWidth="1"/>
    <col min="2" max="2" width="27.8515625" style="1" customWidth="1"/>
    <col min="3" max="3" width="25.28125" style="1" customWidth="1"/>
    <col min="4" max="4" width="7.28125" style="1" customWidth="1"/>
    <col min="5" max="5" width="24.14062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51" customWidth="1"/>
    <col min="10" max="10" width="4.421875" style="1" customWidth="1"/>
    <col min="11" max="16384" width="9.140625" style="1" customWidth="1"/>
  </cols>
  <sheetData>
    <row r="1" ht="11.25" customHeight="1">
      <c r="I1" s="3" t="s">
        <v>46</v>
      </c>
    </row>
    <row r="2" spans="2:9" ht="18" customHeight="1">
      <c r="B2" s="4"/>
      <c r="C2" s="57"/>
      <c r="D2" s="57"/>
      <c r="E2" s="4"/>
      <c r="F2" s="6"/>
      <c r="G2" s="7" t="s">
        <v>5</v>
      </c>
      <c r="H2" s="8"/>
      <c r="I2" s="9"/>
    </row>
    <row r="3" spans="1:9" ht="104.25" customHeight="1">
      <c r="A3" s="10"/>
      <c r="B3" s="11" t="s">
        <v>90</v>
      </c>
      <c r="C3" s="57"/>
      <c r="D3" s="57"/>
      <c r="E3" s="4"/>
      <c r="F3" s="12" t="s">
        <v>27</v>
      </c>
      <c r="G3" s="55" t="s">
        <v>88</v>
      </c>
      <c r="H3" s="56"/>
      <c r="I3" s="9"/>
    </row>
    <row r="4" spans="1:9" ht="23.25" customHeight="1">
      <c r="A4" s="10"/>
      <c r="B4" s="4"/>
      <c r="C4" s="5"/>
      <c r="D4" s="5"/>
      <c r="E4" s="4"/>
      <c r="F4" s="14" t="s">
        <v>28</v>
      </c>
      <c r="G4" s="15"/>
      <c r="H4" s="13"/>
      <c r="I4" s="16" t="s">
        <v>38</v>
      </c>
    </row>
    <row r="5" spans="1:9" ht="23.25" customHeight="1">
      <c r="A5" s="10"/>
      <c r="B5" s="17" t="s">
        <v>89</v>
      </c>
      <c r="C5" s="18"/>
      <c r="D5" s="5"/>
      <c r="E5" s="4"/>
      <c r="F5" s="19" t="s">
        <v>23</v>
      </c>
      <c r="G5" s="20">
        <f>IF((G62+H62)=0,"",G62)</f>
        <v>6.833333333333333</v>
      </c>
      <c r="H5" s="20">
        <f>IF((G62+H62)=0,"",H62)</f>
        <v>0.6666666666666666</v>
      </c>
      <c r="I5" s="21">
        <f>I62</f>
        <v>0</v>
      </c>
    </row>
    <row r="6" spans="2:9" ht="22.5" customHeight="1">
      <c r="B6" s="17" t="s">
        <v>9</v>
      </c>
      <c r="C6" s="17"/>
      <c r="D6" s="18"/>
      <c r="E6" s="22"/>
      <c r="F6" s="19" t="s">
        <v>39</v>
      </c>
      <c r="G6" s="23">
        <f>G63</f>
        <v>0.9111111111111111</v>
      </c>
      <c r="H6" s="23">
        <f>H63</f>
        <v>0.08888888888888888</v>
      </c>
      <c r="I6" s="24"/>
    </row>
    <row r="7" spans="2:9" ht="15.75" customHeight="1">
      <c r="B7" s="22"/>
      <c r="C7" s="22"/>
      <c r="D7" s="22"/>
      <c r="E7" s="22"/>
      <c r="F7" s="6"/>
      <c r="G7" s="25"/>
      <c r="H7" s="25"/>
      <c r="I7" s="24"/>
    </row>
    <row r="8" spans="2:9" ht="11.25">
      <c r="B8" s="4" t="s">
        <v>4</v>
      </c>
      <c r="C8" s="4"/>
      <c r="D8" s="4"/>
      <c r="E8" s="26" t="s">
        <v>3</v>
      </c>
      <c r="F8" s="26" t="s">
        <v>1</v>
      </c>
      <c r="G8" s="26" t="s">
        <v>14</v>
      </c>
      <c r="H8" s="26" t="s">
        <v>15</v>
      </c>
      <c r="I8" s="26" t="s">
        <v>6</v>
      </c>
    </row>
    <row r="9" spans="2:9" ht="9" customHeight="1">
      <c r="B9" s="17"/>
      <c r="C9" s="17"/>
      <c r="D9" s="17"/>
      <c r="E9" s="17"/>
      <c r="F9" s="6"/>
      <c r="G9" s="26"/>
      <c r="H9" s="6"/>
      <c r="I9" s="9"/>
    </row>
    <row r="10" spans="2:9" ht="11.25">
      <c r="B10" s="4" t="s">
        <v>11</v>
      </c>
      <c r="C10" s="4"/>
      <c r="D10" s="4"/>
      <c r="E10" s="22"/>
      <c r="F10" s="9"/>
      <c r="G10" s="27"/>
      <c r="H10" s="27"/>
      <c r="I10" s="9"/>
    </row>
    <row r="11" spans="2:9" ht="11.25">
      <c r="B11" s="28" t="s">
        <v>47</v>
      </c>
      <c r="C11" s="28"/>
      <c r="D11" s="28"/>
      <c r="E11" s="29" t="s">
        <v>48</v>
      </c>
      <c r="F11" s="30" t="s">
        <v>17</v>
      </c>
      <c r="G11" s="31">
        <v>0.3333333333333333</v>
      </c>
      <c r="H11" s="31"/>
      <c r="I11" s="9"/>
    </row>
    <row r="12" spans="2:9" ht="11.25">
      <c r="B12" s="28" t="s">
        <v>49</v>
      </c>
      <c r="C12" s="28"/>
      <c r="D12" s="28"/>
      <c r="E12" s="29" t="s">
        <v>50</v>
      </c>
      <c r="F12" s="30" t="s">
        <v>17</v>
      </c>
      <c r="G12" s="31"/>
      <c r="H12" s="31">
        <v>0.3333333333333333</v>
      </c>
      <c r="I12" s="9"/>
    </row>
    <row r="13" spans="2:9" ht="11.25">
      <c r="B13" s="28" t="s">
        <v>40</v>
      </c>
      <c r="C13" s="28"/>
      <c r="D13" s="28"/>
      <c r="E13" s="29" t="s">
        <v>51</v>
      </c>
      <c r="F13" s="30"/>
      <c r="G13" s="31"/>
      <c r="H13" s="31"/>
      <c r="I13" s="9"/>
    </row>
    <row r="14" spans="2:9" ht="11.25">
      <c r="B14" s="28" t="s">
        <v>52</v>
      </c>
      <c r="C14" s="28"/>
      <c r="D14" s="28"/>
      <c r="E14" s="29" t="s">
        <v>53</v>
      </c>
      <c r="F14" s="30" t="s">
        <v>17</v>
      </c>
      <c r="G14" s="31"/>
      <c r="H14" s="31">
        <v>0.3333333333333333</v>
      </c>
      <c r="I14" s="9"/>
    </row>
    <row r="15" spans="2:9" ht="6.75" customHeight="1">
      <c r="B15" s="17"/>
      <c r="C15" s="17"/>
      <c r="D15" s="17"/>
      <c r="E15" s="22"/>
      <c r="F15" s="9"/>
      <c r="G15" s="27"/>
      <c r="H15" s="27"/>
      <c r="I15" s="9"/>
    </row>
    <row r="16" spans="2:9" ht="11.25">
      <c r="B16" s="17"/>
      <c r="C16" s="17"/>
      <c r="D16" s="17"/>
      <c r="E16" s="19" t="s">
        <v>23</v>
      </c>
      <c r="F16" s="32">
        <f>COUNTA(F10:F15)</f>
        <v>3</v>
      </c>
      <c r="G16" s="33">
        <f>SUM(G10:G15)</f>
        <v>0.3333333333333333</v>
      </c>
      <c r="H16" s="34">
        <f>SUM(H10:H15)</f>
        <v>0.6666666666666666</v>
      </c>
      <c r="I16" s="32">
        <f>COUNTA(I10:I15)</f>
        <v>0</v>
      </c>
    </row>
    <row r="17" spans="2:9" ht="11.25">
      <c r="B17" s="4" t="s">
        <v>12</v>
      </c>
      <c r="C17" s="4"/>
      <c r="D17" s="4"/>
      <c r="E17" s="4"/>
      <c r="F17" s="4"/>
      <c r="G17" s="35"/>
      <c r="H17" s="35"/>
      <c r="I17" s="9"/>
    </row>
    <row r="18" spans="2:9" ht="11.25">
      <c r="B18" s="28" t="s">
        <v>16</v>
      </c>
      <c r="C18" s="28"/>
      <c r="D18" s="28"/>
      <c r="E18" s="29" t="s">
        <v>77</v>
      </c>
      <c r="F18" s="30" t="s">
        <v>17</v>
      </c>
      <c r="G18" s="31">
        <v>0.3333333333333333</v>
      </c>
      <c r="H18" s="31"/>
      <c r="I18" s="9"/>
    </row>
    <row r="19" spans="2:9" ht="11.25">
      <c r="B19" s="28" t="s">
        <v>54</v>
      </c>
      <c r="C19" s="28"/>
      <c r="D19" s="28"/>
      <c r="E19" s="29" t="s">
        <v>78</v>
      </c>
      <c r="F19" s="30" t="s">
        <v>17</v>
      </c>
      <c r="G19" s="31">
        <v>0.3333333333333333</v>
      </c>
      <c r="H19" s="31"/>
      <c r="I19" s="9"/>
    </row>
    <row r="20" spans="2:9" ht="11.25">
      <c r="B20" s="28" t="s">
        <v>55</v>
      </c>
      <c r="C20" s="28"/>
      <c r="D20" s="28"/>
      <c r="E20" s="29" t="s">
        <v>56</v>
      </c>
      <c r="F20" s="30" t="s">
        <v>17</v>
      </c>
      <c r="G20" s="31">
        <v>0.3333333333333333</v>
      </c>
      <c r="H20" s="31"/>
      <c r="I20" s="9"/>
    </row>
    <row r="21" spans="2:9" ht="11.25">
      <c r="B21" s="28" t="s">
        <v>57</v>
      </c>
      <c r="C21" s="28"/>
      <c r="D21" s="28"/>
      <c r="E21" s="29" t="s">
        <v>58</v>
      </c>
      <c r="F21" s="30"/>
      <c r="G21" s="31"/>
      <c r="H21" s="31"/>
      <c r="I21" s="9"/>
    </row>
    <row r="22" spans="2:9" ht="7.5" customHeight="1">
      <c r="B22" s="17"/>
      <c r="C22" s="17"/>
      <c r="D22" s="17"/>
      <c r="E22" s="22"/>
      <c r="F22" s="9"/>
      <c r="G22" s="27"/>
      <c r="H22" s="27"/>
      <c r="I22" s="9"/>
    </row>
    <row r="23" spans="2:9" ht="11.25">
      <c r="B23" s="17"/>
      <c r="C23" s="17"/>
      <c r="D23" s="17"/>
      <c r="E23" s="19" t="s">
        <v>23</v>
      </c>
      <c r="F23" s="32">
        <f>COUNTA(F17:F22)</f>
        <v>3</v>
      </c>
      <c r="G23" s="33">
        <f>SUM(G17:G22)</f>
        <v>1</v>
      </c>
      <c r="H23" s="34">
        <f>SUM(H17:H22)</f>
        <v>0</v>
      </c>
      <c r="I23" s="32">
        <f>COUNTA(I17:I22)</f>
        <v>0</v>
      </c>
    </row>
    <row r="24" spans="2:9" ht="11.25">
      <c r="B24" s="4" t="s">
        <v>0</v>
      </c>
      <c r="C24" s="4"/>
      <c r="D24" s="4"/>
      <c r="E24" s="22"/>
      <c r="F24" s="9"/>
      <c r="G24" s="27"/>
      <c r="H24" s="27"/>
      <c r="I24" s="9"/>
    </row>
    <row r="25" spans="2:9" ht="11.25">
      <c r="B25" s="28" t="s">
        <v>41</v>
      </c>
      <c r="C25" s="28"/>
      <c r="D25" s="28"/>
      <c r="E25" s="29" t="s">
        <v>59</v>
      </c>
      <c r="F25" s="30" t="s">
        <v>17</v>
      </c>
      <c r="G25" s="31">
        <v>0.25</v>
      </c>
      <c r="H25" s="31"/>
      <c r="I25" s="9"/>
    </row>
    <row r="26" spans="2:9" ht="11.25">
      <c r="B26" s="28" t="s">
        <v>60</v>
      </c>
      <c r="C26" s="28"/>
      <c r="D26" s="28"/>
      <c r="E26" s="29" t="s">
        <v>87</v>
      </c>
      <c r="F26" s="30" t="s">
        <v>17</v>
      </c>
      <c r="G26" s="31">
        <v>0.25</v>
      </c>
      <c r="H26" s="31"/>
      <c r="I26" s="9"/>
    </row>
    <row r="27" spans="2:9" ht="11.25">
      <c r="B27" s="28" t="s">
        <v>25</v>
      </c>
      <c r="C27" s="28"/>
      <c r="D27" s="28"/>
      <c r="E27" s="29" t="s">
        <v>73</v>
      </c>
      <c r="F27" s="30" t="s">
        <v>17</v>
      </c>
      <c r="G27" s="31">
        <v>0.25</v>
      </c>
      <c r="H27" s="31"/>
      <c r="I27" s="9"/>
    </row>
    <row r="28" spans="2:9" ht="11.25">
      <c r="B28" s="28" t="s">
        <v>42</v>
      </c>
      <c r="C28" s="36"/>
      <c r="D28" s="36"/>
      <c r="E28" s="29" t="s">
        <v>61</v>
      </c>
      <c r="F28" s="30" t="s">
        <v>17</v>
      </c>
      <c r="G28" s="31">
        <v>0.25</v>
      </c>
      <c r="H28" s="31"/>
      <c r="I28" s="9"/>
    </row>
    <row r="29" spans="2:9" ht="6" customHeight="1">
      <c r="B29" s="17"/>
      <c r="C29" s="17"/>
      <c r="D29" s="17"/>
      <c r="E29" s="22"/>
      <c r="F29" s="9"/>
      <c r="G29" s="27"/>
      <c r="H29" s="27"/>
      <c r="I29" s="9"/>
    </row>
    <row r="30" spans="2:9" ht="11.25">
      <c r="B30" s="17"/>
      <c r="C30" s="17"/>
      <c r="D30" s="17"/>
      <c r="E30" s="19" t="s">
        <v>23</v>
      </c>
      <c r="F30" s="32">
        <f>COUNTA(F24:F29)</f>
        <v>4</v>
      </c>
      <c r="G30" s="33">
        <f>SUM(G24:G29)</f>
        <v>1</v>
      </c>
      <c r="H30" s="34">
        <f>SUM(H24:H29)</f>
        <v>0</v>
      </c>
      <c r="I30" s="32">
        <f>COUNTA(I24:I29)</f>
        <v>0</v>
      </c>
    </row>
    <row r="31" spans="2:9" ht="11.25">
      <c r="B31" s="4" t="s">
        <v>37</v>
      </c>
      <c r="C31" s="4"/>
      <c r="D31" s="4"/>
      <c r="E31" s="22"/>
      <c r="F31" s="9"/>
      <c r="G31" s="27"/>
      <c r="H31" s="27"/>
      <c r="I31" s="9"/>
    </row>
    <row r="32" spans="2:9" ht="11.25">
      <c r="B32" s="28" t="s">
        <v>62</v>
      </c>
      <c r="C32" s="28"/>
      <c r="D32" s="28"/>
      <c r="E32" s="29" t="s">
        <v>80</v>
      </c>
      <c r="F32" s="30" t="s">
        <v>17</v>
      </c>
      <c r="G32" s="31">
        <v>0.3333333333333333</v>
      </c>
      <c r="H32" s="31"/>
      <c r="I32" s="9"/>
    </row>
    <row r="33" spans="2:9" ht="11.25">
      <c r="B33" s="28" t="s">
        <v>43</v>
      </c>
      <c r="C33" s="28"/>
      <c r="D33" s="28"/>
      <c r="E33" s="29" t="s">
        <v>79</v>
      </c>
      <c r="F33" s="30" t="s">
        <v>17</v>
      </c>
      <c r="G33" s="31">
        <v>0.3333333333333333</v>
      </c>
      <c r="H33" s="31"/>
      <c r="I33" s="9"/>
    </row>
    <row r="34" spans="2:9" ht="11.25">
      <c r="B34" s="28" t="s">
        <v>24</v>
      </c>
      <c r="C34" s="28"/>
      <c r="D34" s="28"/>
      <c r="E34" s="29" t="s">
        <v>63</v>
      </c>
      <c r="F34" s="30" t="s">
        <v>17</v>
      </c>
      <c r="G34" s="31">
        <v>0.3333333333333333</v>
      </c>
      <c r="H34" s="31"/>
      <c r="I34" s="9"/>
    </row>
    <row r="35" spans="2:9" ht="11.25">
      <c r="B35" s="28"/>
      <c r="C35" s="28"/>
      <c r="D35" s="28"/>
      <c r="E35" s="29"/>
      <c r="F35" s="30"/>
      <c r="G35" s="31"/>
      <c r="H35" s="31"/>
      <c r="I35" s="9"/>
    </row>
    <row r="36" spans="2:9" ht="8.25" customHeight="1">
      <c r="B36" s="17"/>
      <c r="C36" s="17"/>
      <c r="D36" s="17"/>
      <c r="E36" s="22"/>
      <c r="F36" s="9"/>
      <c r="G36" s="27"/>
      <c r="H36" s="27"/>
      <c r="I36" s="9"/>
    </row>
    <row r="37" spans="2:9" ht="11.25">
      <c r="B37" s="17"/>
      <c r="C37" s="17"/>
      <c r="D37" s="17"/>
      <c r="E37" s="19" t="s">
        <v>23</v>
      </c>
      <c r="F37" s="32">
        <f>COUNTA(F31:F36)</f>
        <v>3</v>
      </c>
      <c r="G37" s="33">
        <f>SUM(G31:G36)</f>
        <v>1</v>
      </c>
      <c r="H37" s="34">
        <f>SUM(H31:H36)</f>
        <v>0</v>
      </c>
      <c r="I37" s="32">
        <f>COUNTA(I31:I36)</f>
        <v>0</v>
      </c>
    </row>
    <row r="38" spans="2:9" ht="13.5" customHeight="1">
      <c r="B38" s="4" t="s">
        <v>2</v>
      </c>
      <c r="C38" s="19" t="s">
        <v>18</v>
      </c>
      <c r="D38" s="37" t="s">
        <v>17</v>
      </c>
      <c r="E38" s="38" t="s">
        <v>19</v>
      </c>
      <c r="F38" s="39">
        <v>1.5</v>
      </c>
      <c r="G38" s="40"/>
      <c r="H38" s="41"/>
      <c r="I38" s="9"/>
    </row>
    <row r="39" spans="2:9" ht="11.25">
      <c r="B39" s="28" t="s">
        <v>64</v>
      </c>
      <c r="C39" s="36"/>
      <c r="D39" s="42" t="s">
        <v>22</v>
      </c>
      <c r="E39" s="29" t="s">
        <v>82</v>
      </c>
      <c r="F39" s="30" t="s">
        <v>17</v>
      </c>
      <c r="G39" s="31">
        <v>0.75</v>
      </c>
      <c r="H39" s="31"/>
      <c r="I39" s="9"/>
    </row>
    <row r="40" spans="2:9" ht="11.25">
      <c r="B40" s="28" t="s">
        <v>76</v>
      </c>
      <c r="C40" s="36"/>
      <c r="D40" s="42" t="s">
        <v>21</v>
      </c>
      <c r="E40" s="29" t="s">
        <v>75</v>
      </c>
      <c r="F40" s="30" t="s">
        <v>17</v>
      </c>
      <c r="G40" s="31">
        <v>0.75</v>
      </c>
      <c r="H40" s="31"/>
      <c r="I40" s="9"/>
    </row>
    <row r="41" spans="2:9" ht="11.25">
      <c r="B41" s="28" t="s">
        <v>65</v>
      </c>
      <c r="C41" s="36"/>
      <c r="D41" s="42" t="s">
        <v>20</v>
      </c>
      <c r="E41" s="29" t="s">
        <v>66</v>
      </c>
      <c r="F41" s="30"/>
      <c r="G41" s="31"/>
      <c r="H41" s="31"/>
      <c r="I41" s="9"/>
    </row>
    <row r="42" spans="2:9" ht="11.25">
      <c r="B42" s="28"/>
      <c r="C42" s="36"/>
      <c r="D42" s="42"/>
      <c r="E42" s="29"/>
      <c r="F42" s="30"/>
      <c r="G42" s="31"/>
      <c r="H42" s="31"/>
      <c r="I42" s="9"/>
    </row>
    <row r="43" spans="2:9" ht="6.75" customHeight="1">
      <c r="B43" s="17"/>
      <c r="C43" s="4"/>
      <c r="D43" s="4"/>
      <c r="E43" s="22"/>
      <c r="F43" s="9"/>
      <c r="G43" s="27"/>
      <c r="H43" s="27"/>
      <c r="I43" s="9"/>
    </row>
    <row r="44" spans="2:9" ht="11.25">
      <c r="B44" s="22"/>
      <c r="C44" s="17"/>
      <c r="D44" s="17"/>
      <c r="E44" s="19" t="s">
        <v>23</v>
      </c>
      <c r="F44" s="32">
        <f>COUNTA(F39:F43)</f>
        <v>2</v>
      </c>
      <c r="G44" s="33">
        <f>SUM(G38:G43)</f>
        <v>1.5</v>
      </c>
      <c r="H44" s="34">
        <f>SUM(H38:H43)</f>
        <v>0</v>
      </c>
      <c r="I44" s="32">
        <f>COUNTA(I38:I43)</f>
        <v>0</v>
      </c>
    </row>
    <row r="45" spans="2:9" ht="11.25">
      <c r="B45" s="4" t="s">
        <v>10</v>
      </c>
      <c r="C45" s="17"/>
      <c r="D45" s="17"/>
      <c r="E45" s="22"/>
      <c r="F45" s="9"/>
      <c r="G45" s="27"/>
      <c r="H45" s="27"/>
      <c r="I45" s="9"/>
    </row>
    <row r="46" spans="2:9" ht="11.25">
      <c r="B46" s="28" t="s">
        <v>67</v>
      </c>
      <c r="C46" s="28"/>
      <c r="D46" s="28"/>
      <c r="E46" s="29" t="s">
        <v>83</v>
      </c>
      <c r="F46" s="30" t="s">
        <v>17</v>
      </c>
      <c r="G46" s="31">
        <v>0.25</v>
      </c>
      <c r="H46" s="31"/>
      <c r="I46" s="9"/>
    </row>
    <row r="47" spans="2:9" ht="11.25">
      <c r="B47" s="28" t="s">
        <v>68</v>
      </c>
      <c r="C47" s="28"/>
      <c r="D47" s="28"/>
      <c r="E47" s="29" t="s">
        <v>69</v>
      </c>
      <c r="F47" s="30" t="s">
        <v>17</v>
      </c>
      <c r="G47" s="31">
        <v>0.25</v>
      </c>
      <c r="H47" s="31"/>
      <c r="I47" s="9"/>
    </row>
    <row r="48" spans="2:9" ht="11.25">
      <c r="B48" s="28" t="s">
        <v>70</v>
      </c>
      <c r="C48" s="28"/>
      <c r="D48" s="28"/>
      <c r="E48" s="29" t="s">
        <v>74</v>
      </c>
      <c r="F48" s="30" t="s">
        <v>17</v>
      </c>
      <c r="G48" s="31">
        <v>0.25</v>
      </c>
      <c r="H48" s="31"/>
      <c r="I48" s="9"/>
    </row>
    <row r="49" spans="2:9" ht="11.25">
      <c r="B49" s="28" t="s">
        <v>71</v>
      </c>
      <c r="C49" s="28"/>
      <c r="D49" s="28"/>
      <c r="E49" s="29" t="s">
        <v>84</v>
      </c>
      <c r="F49" s="30" t="s">
        <v>17</v>
      </c>
      <c r="G49" s="31">
        <v>0.25</v>
      </c>
      <c r="H49" s="31"/>
      <c r="I49" s="9"/>
    </row>
    <row r="50" spans="2:9" ht="7.5" customHeight="1">
      <c r="B50" s="17"/>
      <c r="C50" s="17"/>
      <c r="D50" s="17"/>
      <c r="E50" s="22"/>
      <c r="F50" s="9"/>
      <c r="G50" s="27"/>
      <c r="H50" s="27"/>
      <c r="I50" s="9"/>
    </row>
    <row r="51" spans="2:9" ht="11.25">
      <c r="B51" s="17"/>
      <c r="C51" s="17"/>
      <c r="D51" s="17"/>
      <c r="E51" s="19" t="s">
        <v>23</v>
      </c>
      <c r="F51" s="32">
        <f>COUNTA(F45:F50)</f>
        <v>4</v>
      </c>
      <c r="G51" s="33">
        <f>SUM(G45:G50)</f>
        <v>1</v>
      </c>
      <c r="H51" s="34">
        <f>SUM(H45:H50)</f>
        <v>0</v>
      </c>
      <c r="I51" s="32">
        <f>COUNTA(I45:I50)</f>
        <v>0</v>
      </c>
    </row>
    <row r="52" spans="2:9" ht="11.25">
      <c r="B52" s="17"/>
      <c r="C52" s="17"/>
      <c r="D52" s="17"/>
      <c r="E52" s="19"/>
      <c r="F52" s="32"/>
      <c r="G52" s="43"/>
      <c r="H52" s="43"/>
      <c r="I52" s="32"/>
    </row>
    <row r="53" spans="2:9" ht="11.25">
      <c r="B53" s="4" t="s">
        <v>13</v>
      </c>
      <c r="C53" s="4"/>
      <c r="D53" s="4"/>
      <c r="E53" s="22"/>
      <c r="F53" s="9"/>
      <c r="G53" s="27"/>
      <c r="H53" s="27"/>
      <c r="I53" s="9"/>
    </row>
    <row r="54" spans="2:9" ht="11.25">
      <c r="B54" s="28" t="s">
        <v>72</v>
      </c>
      <c r="C54" s="28"/>
      <c r="D54" s="28"/>
      <c r="E54" s="29" t="s">
        <v>86</v>
      </c>
      <c r="F54" s="30" t="s">
        <v>17</v>
      </c>
      <c r="G54" s="31">
        <v>0.3333333333333333</v>
      </c>
      <c r="H54" s="31"/>
      <c r="I54" s="9"/>
    </row>
    <row r="55" spans="2:9" ht="11.25">
      <c r="B55" s="28" t="s">
        <v>45</v>
      </c>
      <c r="C55" s="28"/>
      <c r="D55" s="28"/>
      <c r="E55" s="29" t="s">
        <v>85</v>
      </c>
      <c r="F55" s="30" t="s">
        <v>17</v>
      </c>
      <c r="G55" s="31">
        <v>0.3333333333333333</v>
      </c>
      <c r="H55" s="31"/>
      <c r="I55" s="9"/>
    </row>
    <row r="56" spans="2:9" ht="11.25">
      <c r="B56" s="28" t="s">
        <v>44</v>
      </c>
      <c r="C56" s="28"/>
      <c r="D56" s="28"/>
      <c r="E56" s="29" t="s">
        <v>81</v>
      </c>
      <c r="F56" s="30" t="s">
        <v>17</v>
      </c>
      <c r="G56" s="31">
        <v>0.3333333333333333</v>
      </c>
      <c r="H56" s="31"/>
      <c r="I56" s="9"/>
    </row>
    <row r="57" spans="2:9" ht="11.25">
      <c r="B57" s="28"/>
      <c r="C57" s="28"/>
      <c r="D57" s="28"/>
      <c r="E57" s="29"/>
      <c r="F57" s="30"/>
      <c r="G57" s="31"/>
      <c r="H57" s="31"/>
      <c r="I57" s="9"/>
    </row>
    <row r="58" spans="2:9" ht="7.5" customHeight="1">
      <c r="B58" s="17"/>
      <c r="C58" s="17"/>
      <c r="D58" s="17"/>
      <c r="E58" s="22"/>
      <c r="F58" s="9"/>
      <c r="G58" s="27"/>
      <c r="H58" s="27"/>
      <c r="I58" s="9"/>
    </row>
    <row r="59" spans="2:9" ht="11.25">
      <c r="B59" s="17"/>
      <c r="C59" s="17"/>
      <c r="D59" s="17"/>
      <c r="E59" s="19" t="s">
        <v>23</v>
      </c>
      <c r="F59" s="32">
        <f>COUNTA(F53:F58)</f>
        <v>3</v>
      </c>
      <c r="G59" s="33">
        <f>SUM(G53:G58)</f>
        <v>1</v>
      </c>
      <c r="H59" s="34">
        <f>SUM(H53:H58)</f>
        <v>0</v>
      </c>
      <c r="I59" s="32">
        <f>COUNTA(I53:I58)</f>
        <v>0</v>
      </c>
    </row>
    <row r="60" spans="2:9" ht="11.25">
      <c r="B60" s="4" t="s">
        <v>8</v>
      </c>
      <c r="C60" s="17"/>
      <c r="D60" s="17"/>
      <c r="E60" s="44"/>
      <c r="F60" s="6"/>
      <c r="G60" s="45"/>
      <c r="H60" s="46"/>
      <c r="I60" s="9"/>
    </row>
    <row r="61" spans="2:9" ht="11.25">
      <c r="B61" s="22"/>
      <c r="C61" s="17"/>
      <c r="D61" s="17"/>
      <c r="E61" s="22"/>
      <c r="F61" s="6"/>
      <c r="G61" s="27"/>
      <c r="H61" s="27"/>
      <c r="I61" s="47" t="s">
        <v>7</v>
      </c>
    </row>
    <row r="62" spans="2:9" ht="12" thickBot="1">
      <c r="B62" s="22"/>
      <c r="C62" s="4"/>
      <c r="D62" s="4"/>
      <c r="E62" s="19" t="s">
        <v>23</v>
      </c>
      <c r="F62" s="32">
        <f>F16+F23+F30+F37+F44+F51+F59</f>
        <v>22</v>
      </c>
      <c r="G62" s="48">
        <f>G16+G23+G30+G37+G44+G51+G59</f>
        <v>6.833333333333333</v>
      </c>
      <c r="H62" s="48">
        <f>H16+H23+H30+H37+H44+H51+H59</f>
        <v>0.6666666666666666</v>
      </c>
      <c r="I62" s="32">
        <f>I16+I23+I30+I37+I44+I51+I59</f>
        <v>0</v>
      </c>
    </row>
    <row r="63" spans="2:9" ht="12.75" thickBot="1" thickTop="1">
      <c r="B63" s="49"/>
      <c r="C63" s="22"/>
      <c r="D63" s="22"/>
      <c r="E63" s="22"/>
      <c r="F63" s="19" t="s">
        <v>5</v>
      </c>
      <c r="G63" s="50">
        <f>IF((G62+H62)=0,"",G62/(G62+H62))</f>
        <v>0.9111111111111111</v>
      </c>
      <c r="H63" s="50">
        <f>IF((G62+H62)=0,"",H62/(G62+H62))</f>
        <v>0.08888888888888888</v>
      </c>
      <c r="I63" s="26"/>
    </row>
    <row r="64" spans="2:9" ht="12" thickTop="1">
      <c r="B64" s="49"/>
      <c r="C64" s="22"/>
      <c r="D64" s="22"/>
      <c r="E64" s="22"/>
      <c r="F64" s="6"/>
      <c r="G64" s="6"/>
      <c r="H64" s="6"/>
      <c r="I64" s="9"/>
    </row>
    <row r="66" ht="12" hidden="1" thickBot="1">
      <c r="B66" s="52" t="s">
        <v>30</v>
      </c>
    </row>
    <row r="67" ht="11.25" hidden="1">
      <c r="B67" s="53" t="s">
        <v>21</v>
      </c>
    </row>
    <row r="68" ht="11.25" hidden="1">
      <c r="B68" s="53" t="s">
        <v>20</v>
      </c>
    </row>
    <row r="69" ht="11.25" hidden="1">
      <c r="B69" s="54" t="s">
        <v>22</v>
      </c>
    </row>
    <row r="70" ht="11.25" hidden="1"/>
    <row r="71" ht="12" hidden="1" thickBot="1">
      <c r="B71" s="52" t="s">
        <v>31</v>
      </c>
    </row>
    <row r="72" ht="11.25" hidden="1">
      <c r="B72" s="53" t="s">
        <v>28</v>
      </c>
    </row>
    <row r="73" ht="11.25" hidden="1">
      <c r="B73" s="53" t="s">
        <v>29</v>
      </c>
    </row>
    <row r="74" ht="11.25" hidden="1">
      <c r="B74" s="54" t="s">
        <v>36</v>
      </c>
    </row>
    <row r="75" ht="11.25" hidden="1"/>
    <row r="76" ht="12" hidden="1" thickBot="1">
      <c r="B76" s="52" t="s">
        <v>32</v>
      </c>
    </row>
    <row r="77" ht="11.25" hidden="1">
      <c r="B77" s="53" t="s">
        <v>26</v>
      </c>
    </row>
    <row r="78" ht="11.25" hidden="1">
      <c r="B78" s="54"/>
    </row>
    <row r="79" ht="11.25" hidden="1"/>
    <row r="80" ht="12" hidden="1" thickBot="1">
      <c r="B80" s="52" t="s">
        <v>33</v>
      </c>
    </row>
    <row r="81" ht="11.25" hidden="1">
      <c r="B81" s="53" t="s">
        <v>17</v>
      </c>
    </row>
    <row r="82" ht="11.25" hidden="1">
      <c r="B82" s="54"/>
    </row>
    <row r="83" ht="11.25" hidden="1"/>
    <row r="84" ht="12" hidden="1" thickBot="1">
      <c r="B84" s="52" t="s">
        <v>34</v>
      </c>
    </row>
    <row r="85" ht="11.25" hidden="1">
      <c r="B85" s="53" t="s">
        <v>17</v>
      </c>
    </row>
    <row r="86" ht="11.25" hidden="1">
      <c r="B86" s="54"/>
    </row>
    <row r="87" ht="11.25" hidden="1"/>
    <row r="88" ht="12" hidden="1" thickBot="1">
      <c r="B88" s="52" t="s">
        <v>35</v>
      </c>
    </row>
    <row r="89" ht="11.25" hidden="1">
      <c r="B89" s="53">
        <v>1</v>
      </c>
    </row>
    <row r="90" ht="11.25" hidden="1">
      <c r="B90" s="54">
        <v>1.5</v>
      </c>
    </row>
  </sheetData>
  <sheetProtection password="C424" sheet="1" objects="1" scenarios="1"/>
  <mergeCells count="2">
    <mergeCell ref="C3:D3"/>
    <mergeCell ref="C2:D2"/>
  </mergeCells>
  <dataValidations count="8">
    <dataValidation type="list" allowBlank="1" showInputMessage="1" showErrorMessage="1" sqref="F58:I58 F53:I53 F50:I50 I38 F36:I36 F31:I31 F29:I29 F24:I24 F22:I22 I17 F15:I15 F10:I10 F43:I43 F45:I45">
      <formula1>#REF!</formula1>
    </dataValidation>
    <dataValidation type="list" showInputMessage="1" showErrorMessage="1" sqref="F54:F57 F39:F42 F32:F35 F25:F28 F18:F21 F11:F14 F46:F49">
      <formula1>$B$81:$B$82</formula1>
    </dataValidation>
    <dataValidation type="list" showInputMessage="1" showErrorMessage="1" sqref="I54:I57 I39:I42 I32:I35 I25:I28 I18:I21 I11:I14 I46:I49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D42">
      <formula1>$B$67:$B$69</formula1>
    </dataValidation>
    <dataValidation type="list" showInputMessage="1" showErrorMessage="1" sqref="F38">
      <formula1>$B$89:$B$90</formula1>
    </dataValidation>
    <dataValidation type="list" showInputMessage="1" showErrorMessage="1" sqref="D39:D41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5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Ann Boren</cp:lastModifiedBy>
  <cp:lastPrinted>2005-11-16T14:14:05Z</cp:lastPrinted>
  <dcterms:created xsi:type="dcterms:W3CDTF">2000-03-13T15:50:20Z</dcterms:created>
  <dcterms:modified xsi:type="dcterms:W3CDTF">2005-11-22T22:10:57Z</dcterms:modified>
  <cp:category/>
  <cp:version/>
  <cp:contentType/>
  <cp:contentStatus/>
</cp:coreProperties>
</file>