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'Vote'!$D$9:$H$11</definedName>
    <definedName name="clearCoopVote">'Vote'!$F$9:$H$11</definedName>
    <definedName name="clearIndGen">'Vote'!$D$31:$H$37</definedName>
    <definedName name="clearIndGenVote">'Vote'!$F$31:$H$37</definedName>
    <definedName name="clearIndREP">'Vote'!$D$47:$H$51</definedName>
    <definedName name="clearIndREPVote">'Vote'!$F$47:$H$51</definedName>
    <definedName name="clearIOU">'Vote'!$D$23:$H$27</definedName>
    <definedName name="clearIOUVote">'Vote'!$F$23:$H$27</definedName>
    <definedName name="clearMarketers">'Vote'!$D$55:$H$60</definedName>
    <definedName name="clearMarketersVote">'Vote'!$F$55:$H$60</definedName>
    <definedName name="clearMuni">'Vote'!$D$15:$H$19</definedName>
    <definedName name="clearMuniVote">'Vote'!$F$15:$H$19</definedName>
    <definedName name="clearResidential">'Vote'!$D$41:$H$43</definedName>
    <definedName name="clearResidentialVote">'Vote'!$F$41:$H$43</definedName>
    <definedName name="Coop">'Vote'!$F$8:$H$12</definedName>
    <definedName name="countCoop">'Vote'!$E$12</definedName>
    <definedName name="countCoopAbstain">'Vote'!$H$12</definedName>
    <definedName name="countIndGen">'Vote'!$E$38</definedName>
    <definedName name="countIndGenAbstain">'Vote'!$H$38</definedName>
    <definedName name="countIndREP">'Vote'!$E$52</definedName>
    <definedName name="countIndREPAbstain">'Vote'!$H$52</definedName>
    <definedName name="countIOU">'Vote'!$E$28</definedName>
    <definedName name="countIOUAbstain">'Vote'!$H$28</definedName>
    <definedName name="countMarketers">'Vote'!$E$61</definedName>
    <definedName name="countMarketersAbstain">'Vote'!$H$61</definedName>
    <definedName name="countMuni">'Vote'!$E$20</definedName>
    <definedName name="countMuniAbstain">'Vote'!$H$20</definedName>
    <definedName name="countRes">'Vote'!$E$44</definedName>
    <definedName name="countResAbstain">'Vote'!$H$44</definedName>
    <definedName name="IndGen">'Vote'!$F$30:$H$38</definedName>
    <definedName name="IndREP">'Vote'!$F$46:$H$52</definedName>
    <definedName name="IOU">'Vote'!$F$22:$H$28</definedName>
    <definedName name="Marketers">'Vote'!$F$54:$H$61</definedName>
    <definedName name="muni">'Vote'!$F$14:$H$20</definedName>
    <definedName name="_xlnm.Print_Area" localSheetId="0">'Vote'!$A$1:$I$70</definedName>
    <definedName name="Residential">'Vote'!$F$40:$H$44</definedName>
  </definedNames>
  <calcPr fullCalcOnLoad="1"/>
</workbook>
</file>

<file path=xl/sharedStrings.xml><?xml version="1.0" encoding="utf-8"?>
<sst xmlns="http://schemas.openxmlformats.org/spreadsheetml/2006/main" count="108" uniqueCount="81">
  <si>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</si>
  <si>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</si>
  <si>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</si>
  <si>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</si>
  <si>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</si>
  <si>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</si>
  <si>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</si>
  <si>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</si>
  <si>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</si>
  <si>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</si>
  <si>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</si>
  <si>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</si>
  <si>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</si>
  <si>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</si>
  <si>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</si>
  <si>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</si>
  <si>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</si>
  <si>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A</t>
  </si>
  <si>
    <t>Independent REP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</si>
  <si>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</si>
  <si>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</si>
  <si>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</si>
  <si>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</si>
  <si>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</si>
  <si>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</si>
  <si>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Yes</t>
  </si>
  <si>
    <t>No</t>
  </si>
  <si>
    <t>Consumers Total:</t>
  </si>
  <si>
    <t>Exelon</t>
  </si>
  <si>
    <t>Austin Energy</t>
  </si>
  <si>
    <t>TXU</t>
  </si>
  <si>
    <t>Occidental Chemical</t>
  </si>
  <si>
    <t>CenterPoint</t>
  </si>
  <si>
    <t>GP&amp;L</t>
  </si>
  <si>
    <t>Fred Sherman</t>
  </si>
  <si>
    <t>Hal Hughes</t>
  </si>
  <si>
    <t>PME</t>
  </si>
  <si>
    <t>CPS</t>
  </si>
  <si>
    <t>FPL Energy</t>
  </si>
  <si>
    <t>LCRA</t>
  </si>
  <si>
    <t>OPUC</t>
  </si>
  <si>
    <t>AEP</t>
  </si>
  <si>
    <t>Kevin Gresham</t>
  </si>
  <si>
    <t>Reliant Resources</t>
  </si>
  <si>
    <t>Richard Ross</t>
  </si>
  <si>
    <t>Kenan Ogelman</t>
  </si>
  <si>
    <t>First Choice</t>
  </si>
  <si>
    <t>Brazos</t>
  </si>
  <si>
    <t>Robert Kelly</t>
  </si>
  <si>
    <t>GMEC</t>
  </si>
  <si>
    <t>Terri Eaton</t>
  </si>
  <si>
    <t>PSEG Texgen I</t>
  </si>
  <si>
    <t>Jerry Jackson</t>
  </si>
  <si>
    <t>Sempra Energy</t>
  </si>
  <si>
    <t>Barbara Climenhagen</t>
  </si>
  <si>
    <t>Coral</t>
  </si>
  <si>
    <t>Jeff Brown</t>
  </si>
  <si>
    <t>Kristy Ashley</t>
  </si>
  <si>
    <t>Manny Munoz</t>
  </si>
  <si>
    <t>Clayton Greer</t>
  </si>
  <si>
    <t>Constellation</t>
  </si>
  <si>
    <t>Cesar Seymour</t>
  </si>
  <si>
    <t>Walter Reid</t>
  </si>
  <si>
    <t>Stacey Woodard</t>
  </si>
  <si>
    <t>Henry Durrwachter</t>
  </si>
  <si>
    <t>Michelle D'Antuono</t>
  </si>
  <si>
    <t>Entergy Solutions</t>
  </si>
  <si>
    <t>Mike Volpi</t>
  </si>
  <si>
    <t>Motion to recommend approval of PRR567 as amended by PRS</t>
  </si>
  <si>
    <t>y</t>
  </si>
  <si>
    <t>a</t>
  </si>
  <si>
    <t>Dan Jones</t>
  </si>
  <si>
    <t>Calpine</t>
  </si>
  <si>
    <t>Randy Jones</t>
  </si>
  <si>
    <t>Suez Energy</t>
  </si>
  <si>
    <t>Mark Bruce</t>
  </si>
  <si>
    <t>Ralph Lozano</t>
  </si>
  <si>
    <t>BP</t>
  </si>
  <si>
    <t>Jeff Holligan</t>
  </si>
  <si>
    <t>Adrian Pieniazek</t>
  </si>
  <si>
    <t>Texas Genco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</si>
</sst>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1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85725</xdr:rowOff>
    </xdr:from>
    <xdr:to>
      <xdr:col>4</xdr:col>
      <xdr:colOff>428625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90525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1811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17157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68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45">
      <c r="A2" s="26"/>
      <c r="B2" s="1" t="s">
        <v>6</v>
      </c>
      <c r="C2" s="57" t="s">
        <v>68</v>
      </c>
      <c r="D2" s="1"/>
      <c r="E2" s="2"/>
      <c r="F2" s="7" t="s">
        <v>5</v>
      </c>
      <c r="G2" s="8"/>
      <c r="H2" s="3"/>
      <c r="J2" s="42" t="s">
        <v>7</v>
      </c>
      <c r="K2" s="43" t="s">
        <v>17</v>
      </c>
      <c r="L2" s="49"/>
    </row>
    <row r="3" spans="2:11" ht="21.75" customHeight="1">
      <c r="B3" s="27" t="s">
        <v>11</v>
      </c>
      <c r="C3" s="52"/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12</v>
      </c>
      <c r="C4" s="12"/>
      <c r="D4" s="4"/>
      <c r="E4" s="8"/>
      <c r="F4" s="46">
        <f>IF(F67&gt;0,F67," - ")</f>
        <v>0.5428571428571428</v>
      </c>
      <c r="G4" s="47">
        <f>IF(G67&gt;0,G67," - ")</f>
        <v>0.4571428571428572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4</v>
      </c>
      <c r="C6" s="10"/>
      <c r="D6" s="6" t="s">
        <v>3</v>
      </c>
      <c r="E6" s="6" t="s">
        <v>1</v>
      </c>
      <c r="F6" s="6" t="s">
        <v>25</v>
      </c>
      <c r="G6" s="6" t="s">
        <v>26</v>
      </c>
      <c r="H6" s="6" t="s">
        <v>8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21</v>
      </c>
      <c r="C8" s="10"/>
      <c r="D8" s="13"/>
      <c r="E8" s="39"/>
      <c r="F8" s="48"/>
      <c r="G8" s="48"/>
      <c r="H8" s="39"/>
    </row>
    <row r="9" spans="2:8" s="34" customFormat="1" ht="15">
      <c r="B9" s="54" t="s">
        <v>39</v>
      </c>
      <c r="C9" s="54"/>
      <c r="D9" s="36" t="s">
        <v>62</v>
      </c>
      <c r="E9" s="37" t="s">
        <v>69</v>
      </c>
      <c r="F9" s="38"/>
      <c r="G9" s="38">
        <v>0.5</v>
      </c>
      <c r="H9" s="39"/>
    </row>
    <row r="10" spans="2:8" s="34" customFormat="1" ht="15">
      <c r="B10" s="54" t="s">
        <v>47</v>
      </c>
      <c r="C10" s="54"/>
      <c r="D10" s="36" t="s">
        <v>48</v>
      </c>
      <c r="E10" s="37" t="s">
        <v>69</v>
      </c>
      <c r="F10" s="38"/>
      <c r="G10" s="38">
        <v>0.5</v>
      </c>
      <c r="H10" s="39"/>
    </row>
    <row r="11" spans="2:8" s="34" customFormat="1" ht="6.75" customHeight="1">
      <c r="B11" s="35"/>
      <c r="C11" s="35"/>
      <c r="D11" s="13"/>
      <c r="E11" s="39"/>
      <c r="F11" s="48"/>
      <c r="G11" s="48"/>
      <c r="H11" s="39"/>
    </row>
    <row r="12" spans="2:8" ht="15.75">
      <c r="B12" s="12"/>
      <c r="C12" s="12"/>
      <c r="D12" s="15" t="s">
        <v>15</v>
      </c>
      <c r="E12" s="28">
        <f>COUNTA(E8:E11)</f>
        <v>2</v>
      </c>
      <c r="F12" s="29">
        <f>SUM(F8:F11)</f>
        <v>0</v>
      </c>
      <c r="G12" s="30">
        <f>SUM(G8:G11)</f>
        <v>1</v>
      </c>
      <c r="H12" s="28">
        <f>COUNTA(H8:H11)</f>
        <v>0</v>
      </c>
    </row>
    <row r="13" spans="2:8" ht="9" customHeight="1">
      <c r="B13" s="12"/>
      <c r="C13" s="12"/>
      <c r="D13" s="13"/>
      <c r="E13" s="3"/>
      <c r="F13" s="14"/>
      <c r="G13" s="16"/>
      <c r="H13" s="3"/>
    </row>
    <row r="14" spans="2:8" ht="15.75">
      <c r="B14" s="10" t="s">
        <v>22</v>
      </c>
      <c r="C14" s="10"/>
      <c r="D14" s="13"/>
      <c r="E14" s="39"/>
      <c r="F14" s="48"/>
      <c r="G14" s="48"/>
      <c r="H14" s="39"/>
    </row>
    <row r="15" spans="2:8" ht="15">
      <c r="B15" s="55" t="s">
        <v>33</v>
      </c>
      <c r="C15" s="55"/>
      <c r="D15" s="22" t="s">
        <v>34</v>
      </c>
      <c r="E15" s="20" t="s">
        <v>69</v>
      </c>
      <c r="F15" s="33"/>
      <c r="G15" s="33">
        <v>0.3333333333333333</v>
      </c>
      <c r="H15" s="3"/>
    </row>
    <row r="16" spans="2:8" ht="15">
      <c r="B16" s="55" t="s">
        <v>36</v>
      </c>
      <c r="C16" s="55"/>
      <c r="D16" s="22" t="s">
        <v>35</v>
      </c>
      <c r="E16" s="20" t="s">
        <v>69</v>
      </c>
      <c r="F16" s="33"/>
      <c r="G16" s="33"/>
      <c r="H16" s="3" t="s">
        <v>70</v>
      </c>
    </row>
    <row r="17" spans="2:8" ht="15">
      <c r="B17" s="55" t="s">
        <v>37</v>
      </c>
      <c r="C17" s="55"/>
      <c r="D17" s="22" t="s">
        <v>71</v>
      </c>
      <c r="E17" s="20" t="s">
        <v>69</v>
      </c>
      <c r="F17" s="33">
        <v>0.3333333333333333</v>
      </c>
      <c r="G17" s="33"/>
      <c r="H17" s="3"/>
    </row>
    <row r="18" spans="2:8" ht="15">
      <c r="B18" s="55" t="s">
        <v>29</v>
      </c>
      <c r="C18" s="55"/>
      <c r="D18" s="22" t="s">
        <v>63</v>
      </c>
      <c r="E18" s="20" t="s">
        <v>7</v>
      </c>
      <c r="F18" s="33"/>
      <c r="G18" s="33">
        <v>0.3333333333333333</v>
      </c>
      <c r="H18" s="3"/>
    </row>
    <row r="19" spans="2:8" ht="7.5" customHeight="1">
      <c r="B19" s="12"/>
      <c r="C19" s="12"/>
      <c r="D19" s="13"/>
      <c r="E19" s="39"/>
      <c r="F19" s="48"/>
      <c r="G19" s="48"/>
      <c r="H19" s="39"/>
    </row>
    <row r="20" spans="2:8" ht="15.75">
      <c r="B20" s="12"/>
      <c r="C20" s="12"/>
      <c r="D20" s="15" t="s">
        <v>14</v>
      </c>
      <c r="E20" s="28">
        <f>COUNTA(E14:E19)</f>
        <v>4</v>
      </c>
      <c r="F20" s="29">
        <f>SUM(F14:F19)</f>
        <v>0.3333333333333333</v>
      </c>
      <c r="G20" s="30">
        <f>SUM(G14:G19)</f>
        <v>0.6666666666666666</v>
      </c>
      <c r="H20" s="28">
        <f>COUNTA(H14:H19)</f>
        <v>1</v>
      </c>
    </row>
    <row r="21" spans="2:8" ht="8.25" customHeight="1">
      <c r="B21" s="12"/>
      <c r="C21" s="12"/>
      <c r="D21" s="13"/>
      <c r="E21" s="3"/>
      <c r="F21" s="14"/>
      <c r="G21" s="16"/>
      <c r="H21" s="3"/>
    </row>
    <row r="22" spans="2:8" ht="15.75">
      <c r="B22" s="10" t="s">
        <v>0</v>
      </c>
      <c r="C22" s="10"/>
      <c r="D22" s="13"/>
      <c r="E22" s="39"/>
      <c r="F22" s="48"/>
      <c r="G22" s="48"/>
      <c r="H22" s="39"/>
    </row>
    <row r="23" spans="2:8" ht="15">
      <c r="B23" s="55" t="s">
        <v>30</v>
      </c>
      <c r="C23" s="55"/>
      <c r="D23" s="22" t="s">
        <v>64</v>
      </c>
      <c r="E23" s="20" t="s">
        <v>69</v>
      </c>
      <c r="F23" s="33">
        <v>0.5</v>
      </c>
      <c r="G23" s="33"/>
      <c r="H23" s="3"/>
    </row>
    <row r="24" spans="2:8" ht="15">
      <c r="B24" s="55" t="s">
        <v>32</v>
      </c>
      <c r="C24" s="55"/>
      <c r="D24" s="22" t="s">
        <v>58</v>
      </c>
      <c r="E24" s="20" t="s">
        <v>69</v>
      </c>
      <c r="F24" s="33">
        <v>0.5</v>
      </c>
      <c r="G24" s="33"/>
      <c r="H24" s="3"/>
    </row>
    <row r="25" spans="2:8" ht="15">
      <c r="B25" s="55" t="s">
        <v>41</v>
      </c>
      <c r="C25" s="55"/>
      <c r="D25" s="22" t="s">
        <v>44</v>
      </c>
      <c r="E25" s="20"/>
      <c r="F25" s="33"/>
      <c r="G25" s="33"/>
      <c r="H25" s="3"/>
    </row>
    <row r="26" spans="2:8" ht="15">
      <c r="B26" s="55" t="s">
        <v>46</v>
      </c>
      <c r="C26" s="55"/>
      <c r="D26" s="22" t="s">
        <v>52</v>
      </c>
      <c r="E26" s="20" t="s">
        <v>69</v>
      </c>
      <c r="F26" s="33"/>
      <c r="G26" s="33"/>
      <c r="H26" s="3" t="s">
        <v>70</v>
      </c>
    </row>
    <row r="27" spans="2:8" ht="6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13</v>
      </c>
      <c r="E28" s="28">
        <f>COUNTA(E22:E27)</f>
        <v>3</v>
      </c>
      <c r="F28" s="29">
        <f>SUM(F22:F27)</f>
        <v>1</v>
      </c>
      <c r="G28" s="30">
        <f>SUM(G22:G27)</f>
        <v>0</v>
      </c>
      <c r="H28" s="28">
        <f>COUNTA(H22:H27)</f>
        <v>1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23</v>
      </c>
      <c r="C30" s="10"/>
      <c r="D30" s="13"/>
      <c r="E30" s="39"/>
      <c r="F30" s="48"/>
      <c r="G30" s="48"/>
      <c r="H30" s="39"/>
    </row>
    <row r="31" spans="2:8" ht="15">
      <c r="B31" s="55" t="s">
        <v>38</v>
      </c>
      <c r="C31" s="55"/>
      <c r="D31" s="22" t="s">
        <v>75</v>
      </c>
      <c r="E31" s="20" t="s">
        <v>69</v>
      </c>
      <c r="F31" s="33">
        <v>0.16666666666666666</v>
      </c>
      <c r="G31" s="33"/>
      <c r="H31" s="3"/>
    </row>
    <row r="32" spans="2:8" ht="15">
      <c r="B32" s="55" t="s">
        <v>51</v>
      </c>
      <c r="C32" s="55"/>
      <c r="D32" s="22" t="s">
        <v>76</v>
      </c>
      <c r="E32" s="20" t="s">
        <v>69</v>
      </c>
      <c r="F32" s="33"/>
      <c r="G32" s="33">
        <v>0.16666666666666666</v>
      </c>
      <c r="H32" s="3"/>
    </row>
    <row r="33" spans="2:8" ht="15.75" customHeight="1">
      <c r="B33" s="55" t="s">
        <v>53</v>
      </c>
      <c r="C33" s="55"/>
      <c r="D33" s="22" t="s">
        <v>54</v>
      </c>
      <c r="E33" s="21" t="s">
        <v>69</v>
      </c>
      <c r="F33" s="33">
        <v>0.16666666666666666</v>
      </c>
      <c r="G33" s="33"/>
      <c r="H33" s="3"/>
    </row>
    <row r="34" spans="2:8" ht="15.75" customHeight="1">
      <c r="B34" s="55" t="s">
        <v>72</v>
      </c>
      <c r="C34" s="55"/>
      <c r="D34" s="22" t="s">
        <v>73</v>
      </c>
      <c r="E34" s="21" t="s">
        <v>69</v>
      </c>
      <c r="F34" s="33">
        <v>0.16666666666666666</v>
      </c>
      <c r="G34" s="33"/>
      <c r="H34" s="3"/>
    </row>
    <row r="35" spans="2:8" ht="15.75" customHeight="1">
      <c r="B35" s="55" t="s">
        <v>80</v>
      </c>
      <c r="C35" s="55"/>
      <c r="D35" s="22" t="s">
        <v>79</v>
      </c>
      <c r="E35" s="21" t="s">
        <v>69</v>
      </c>
      <c r="F35" s="33">
        <v>0.16666666666666666</v>
      </c>
      <c r="G35" s="33"/>
      <c r="H35" s="3"/>
    </row>
    <row r="36" spans="2:8" ht="15">
      <c r="B36" s="55" t="s">
        <v>74</v>
      </c>
      <c r="C36" s="55"/>
      <c r="D36" s="22" t="s">
        <v>61</v>
      </c>
      <c r="E36" s="21" t="s">
        <v>69</v>
      </c>
      <c r="F36" s="33"/>
      <c r="G36" s="33">
        <v>0.16666666666666666</v>
      </c>
      <c r="H36" s="3"/>
    </row>
    <row r="37" spans="2:8" ht="8.25" customHeight="1">
      <c r="B37" s="12"/>
      <c r="C37" s="12"/>
      <c r="D37" s="13"/>
      <c r="E37" s="39"/>
      <c r="F37" s="48"/>
      <c r="G37" s="48"/>
      <c r="H37" s="39"/>
    </row>
    <row r="38" spans="2:8" ht="15.75">
      <c r="B38" s="12"/>
      <c r="C38" s="12"/>
      <c r="D38" s="15" t="s">
        <v>20</v>
      </c>
      <c r="E38" s="28">
        <f>COUNTA(E30:E37)</f>
        <v>6</v>
      </c>
      <c r="F38" s="29">
        <f>SUM(F30:F37)</f>
        <v>0.6666666666666666</v>
      </c>
      <c r="G38" s="30">
        <f>SUM(G30:G37)</f>
        <v>0.3333333333333333</v>
      </c>
      <c r="H38" s="28">
        <f>COUNTA(H30:H37)</f>
        <v>0</v>
      </c>
    </row>
    <row r="39" spans="2:8" ht="7.5" customHeight="1">
      <c r="B39" s="12"/>
      <c r="C39" s="12"/>
      <c r="D39" s="13"/>
      <c r="E39" s="11"/>
      <c r="F39" s="14"/>
      <c r="G39" s="16"/>
      <c r="H39" s="3"/>
    </row>
    <row r="40" spans="2:8" ht="13.5" customHeight="1">
      <c r="B40" s="10" t="s">
        <v>2</v>
      </c>
      <c r="C40" s="10"/>
      <c r="D40" s="13"/>
      <c r="E40" s="39"/>
      <c r="F40" s="48"/>
      <c r="G40" s="48"/>
      <c r="H40" s="39"/>
    </row>
    <row r="41" spans="2:8" ht="15.75">
      <c r="B41" s="55" t="s">
        <v>31</v>
      </c>
      <c r="C41" s="56"/>
      <c r="D41" s="22" t="s">
        <v>65</v>
      </c>
      <c r="E41" s="21" t="s">
        <v>69</v>
      </c>
      <c r="F41" s="33"/>
      <c r="G41" s="33">
        <v>1</v>
      </c>
      <c r="H41" s="3"/>
    </row>
    <row r="42" spans="2:8" ht="15.75">
      <c r="B42" s="55" t="s">
        <v>40</v>
      </c>
      <c r="C42" s="56"/>
      <c r="D42" s="22" t="s">
        <v>45</v>
      </c>
      <c r="E42" s="21" t="s">
        <v>69</v>
      </c>
      <c r="F42" s="33"/>
      <c r="G42" s="33"/>
      <c r="H42" s="3" t="s">
        <v>70</v>
      </c>
    </row>
    <row r="43" spans="2:8" ht="6.75" customHeight="1">
      <c r="B43" s="12"/>
      <c r="C43" s="10"/>
      <c r="D43" s="13"/>
      <c r="E43" s="39"/>
      <c r="F43" s="48"/>
      <c r="G43" s="48"/>
      <c r="H43" s="39"/>
    </row>
    <row r="44" spans="2:8" ht="15.75">
      <c r="B44" s="4"/>
      <c r="C44" s="12"/>
      <c r="D44" s="40" t="s">
        <v>27</v>
      </c>
      <c r="E44" s="28">
        <f>COUNTA(E40:E43)</f>
        <v>2</v>
      </c>
      <c r="F44" s="29">
        <f>SUM(F40:F43)</f>
        <v>0</v>
      </c>
      <c r="G44" s="30">
        <f>SUM(G40:G43)</f>
        <v>1</v>
      </c>
      <c r="H44" s="28">
        <f>COUNTA(H40:H43)</f>
        <v>1</v>
      </c>
    </row>
    <row r="45" spans="2:8" ht="8.25" customHeight="1">
      <c r="B45" s="4"/>
      <c r="C45" s="12"/>
      <c r="D45" s="40"/>
      <c r="E45" s="28"/>
      <c r="F45" s="41"/>
      <c r="G45" s="41"/>
      <c r="H45" s="28"/>
    </row>
    <row r="46" spans="2:8" ht="15.75">
      <c r="B46" s="10" t="s">
        <v>18</v>
      </c>
      <c r="C46" s="12"/>
      <c r="D46" s="13"/>
      <c r="E46" s="39"/>
      <c r="F46" s="48"/>
      <c r="G46" s="48"/>
      <c r="H46" s="39"/>
    </row>
    <row r="47" spans="2:8" ht="15">
      <c r="B47" s="55" t="s">
        <v>49</v>
      </c>
      <c r="C47" s="55"/>
      <c r="D47" s="22" t="s">
        <v>50</v>
      </c>
      <c r="E47" s="21" t="s">
        <v>69</v>
      </c>
      <c r="F47" s="33"/>
      <c r="G47" s="33"/>
      <c r="H47" s="3" t="s">
        <v>70</v>
      </c>
    </row>
    <row r="48" spans="2:8" ht="15">
      <c r="B48" s="55" t="s">
        <v>66</v>
      </c>
      <c r="C48" s="55"/>
      <c r="D48" s="22" t="s">
        <v>67</v>
      </c>
      <c r="E48" s="21" t="s">
        <v>69</v>
      </c>
      <c r="F48" s="33">
        <v>1</v>
      </c>
      <c r="G48" s="33"/>
      <c r="H48" s="3"/>
    </row>
    <row r="49" spans="2:8" ht="15">
      <c r="B49" s="55"/>
      <c r="C49" s="55"/>
      <c r="D49" s="22"/>
      <c r="E49" s="21"/>
      <c r="F49" s="33"/>
      <c r="G49" s="33"/>
      <c r="H49" s="3"/>
    </row>
    <row r="50" spans="2:8" ht="15">
      <c r="B50" s="55"/>
      <c r="C50" s="55"/>
      <c r="D50" s="22"/>
      <c r="E50" s="21"/>
      <c r="F50" s="33"/>
      <c r="G50" s="33"/>
      <c r="H50" s="3"/>
    </row>
    <row r="51" spans="2:8" ht="7.5" customHeight="1">
      <c r="B51" s="12"/>
      <c r="C51" s="12"/>
      <c r="D51" s="13"/>
      <c r="E51" s="39"/>
      <c r="F51" s="48"/>
      <c r="G51" s="48"/>
      <c r="H51" s="39"/>
    </row>
    <row r="52" spans="2:8" ht="15.75">
      <c r="B52" s="12"/>
      <c r="C52" s="12"/>
      <c r="D52" s="40" t="s">
        <v>19</v>
      </c>
      <c r="E52" s="28">
        <f>COUNTA(E46:E51)</f>
        <v>2</v>
      </c>
      <c r="F52" s="29">
        <f>SUM(F46:F51)</f>
        <v>1</v>
      </c>
      <c r="G52" s="30">
        <f>SUM(G46:G51)</f>
        <v>0</v>
      </c>
      <c r="H52" s="28">
        <f>COUNTA(H46:H51)</f>
        <v>1</v>
      </c>
    </row>
    <row r="53" spans="2:8" ht="6.75" customHeight="1">
      <c r="B53" s="12"/>
      <c r="C53" s="12"/>
      <c r="D53" s="13"/>
      <c r="E53" s="11"/>
      <c r="F53" s="14"/>
      <c r="G53" s="14"/>
      <c r="H53" s="3"/>
    </row>
    <row r="54" spans="2:8" ht="15.75">
      <c r="B54" s="10" t="s">
        <v>24</v>
      </c>
      <c r="C54" s="10"/>
      <c r="D54" s="13"/>
      <c r="E54" s="39"/>
      <c r="F54" s="48"/>
      <c r="G54" s="48"/>
      <c r="H54" s="39"/>
    </row>
    <row r="55" spans="2:8" ht="15">
      <c r="B55" s="55" t="s">
        <v>43</v>
      </c>
      <c r="C55" s="55"/>
      <c r="D55" s="22" t="s">
        <v>42</v>
      </c>
      <c r="E55" s="21" t="s">
        <v>69</v>
      </c>
      <c r="F55" s="33"/>
      <c r="G55" s="33">
        <v>0.2</v>
      </c>
      <c r="H55" s="3"/>
    </row>
    <row r="56" spans="2:8" ht="15">
      <c r="B56" s="55" t="s">
        <v>77</v>
      </c>
      <c r="C56" s="55"/>
      <c r="D56" s="22" t="s">
        <v>78</v>
      </c>
      <c r="E56" s="21" t="s">
        <v>69</v>
      </c>
      <c r="F56" s="33">
        <v>0.2</v>
      </c>
      <c r="G56" s="33"/>
      <c r="H56" s="3"/>
    </row>
    <row r="57" spans="2:8" ht="15">
      <c r="B57" s="55" t="s">
        <v>55</v>
      </c>
      <c r="C57" s="55"/>
      <c r="D57" s="22" t="s">
        <v>56</v>
      </c>
      <c r="E57" s="21" t="s">
        <v>69</v>
      </c>
      <c r="F57" s="33">
        <v>0.2</v>
      </c>
      <c r="G57" s="33"/>
      <c r="H57" s="3"/>
    </row>
    <row r="58" spans="2:8" ht="15">
      <c r="B58" s="55" t="s">
        <v>28</v>
      </c>
      <c r="C58" s="55"/>
      <c r="D58" s="22" t="s">
        <v>57</v>
      </c>
      <c r="E58" s="21" t="s">
        <v>69</v>
      </c>
      <c r="F58" s="33">
        <v>0.2</v>
      </c>
      <c r="G58" s="33"/>
      <c r="H58" s="3"/>
    </row>
    <row r="59" spans="2:8" ht="15">
      <c r="B59" s="55" t="s">
        <v>60</v>
      </c>
      <c r="C59" s="55"/>
      <c r="D59" s="22" t="s">
        <v>59</v>
      </c>
      <c r="E59" s="21" t="s">
        <v>69</v>
      </c>
      <c r="F59" s="33">
        <v>0.2</v>
      </c>
      <c r="G59" s="33"/>
      <c r="H59" s="3"/>
    </row>
    <row r="60" spans="2:8" ht="7.5" customHeight="1">
      <c r="B60" s="12"/>
      <c r="C60" s="12"/>
      <c r="D60" s="13"/>
      <c r="E60" s="39"/>
      <c r="F60" s="48"/>
      <c r="G60" s="48"/>
      <c r="H60" s="39"/>
    </row>
    <row r="61" spans="2:8" ht="15.75">
      <c r="B61" s="12"/>
      <c r="C61" s="12"/>
      <c r="D61" s="15" t="s">
        <v>16</v>
      </c>
      <c r="E61" s="28">
        <f>COUNTA(E54:E60)</f>
        <v>5</v>
      </c>
      <c r="F61" s="29">
        <f>SUM(F54:F59)</f>
        <v>0.8</v>
      </c>
      <c r="G61" s="30">
        <f>SUM(G54:G60)</f>
        <v>0.2</v>
      </c>
      <c r="H61" s="28">
        <f>COUNTA(H54:H60)</f>
        <v>0</v>
      </c>
    </row>
    <row r="62" spans="2:8" ht="6.75" customHeight="1">
      <c r="B62" s="12"/>
      <c r="C62" s="12"/>
      <c r="D62" s="15"/>
      <c r="E62" s="28"/>
      <c r="F62" s="41"/>
      <c r="G62" s="41"/>
      <c r="H62" s="28"/>
    </row>
    <row r="63" spans="2:8" ht="15.75">
      <c r="B63" s="10" t="s">
        <v>10</v>
      </c>
      <c r="C63" s="12"/>
      <c r="D63" s="17"/>
      <c r="E63" s="11"/>
      <c r="F63" s="18"/>
      <c r="G63" s="16"/>
      <c r="H63" s="3"/>
    </row>
    <row r="64" spans="2:8" ht="15.75">
      <c r="B64" s="13"/>
      <c r="C64" s="12"/>
      <c r="D64" s="13"/>
      <c r="E64" s="2"/>
      <c r="F64" s="14"/>
      <c r="G64" s="14"/>
      <c r="H64" s="19" t="s">
        <v>9</v>
      </c>
    </row>
    <row r="65" spans="2:8" ht="16.5" thickBot="1">
      <c r="B65" s="13"/>
      <c r="C65" s="10"/>
      <c r="D65" s="10"/>
      <c r="E65" s="2"/>
      <c r="F65" s="32">
        <f>F12+F20+F28+F38+F44+F52+F61</f>
        <v>3.8</v>
      </c>
      <c r="G65" s="32">
        <f>G12+G20+G28+G38+G44+G52+G61</f>
        <v>3.2</v>
      </c>
      <c r="H65" s="32">
        <f>F65+G65</f>
        <v>7</v>
      </c>
    </row>
    <row r="66" spans="2:8" ht="9.75" customHeight="1" thickTop="1">
      <c r="B66" s="4"/>
      <c r="C66" s="13"/>
      <c r="D66" s="13"/>
      <c r="E66" s="11"/>
      <c r="F66" s="11"/>
      <c r="G66" s="11"/>
      <c r="H66" s="3"/>
    </row>
    <row r="67" spans="2:8" ht="16.5" thickBot="1">
      <c r="B67" s="53"/>
      <c r="C67" s="13"/>
      <c r="D67" s="13"/>
      <c r="E67" s="15" t="s">
        <v>5</v>
      </c>
      <c r="F67" s="31">
        <f>IF(H65&lt;=0,"",F65/H65)</f>
        <v>0.5428571428571428</v>
      </c>
      <c r="G67" s="31">
        <f>IF(H65&lt;=0,"",G65/H65)</f>
        <v>0.4571428571428572</v>
      </c>
      <c r="H67" s="6"/>
    </row>
    <row r="68" spans="2:8" ht="15.75" thickTop="1">
      <c r="B68" s="53"/>
      <c r="C68" s="4"/>
      <c r="D68" s="4"/>
      <c r="E68" s="2"/>
      <c r="F68" s="2"/>
      <c r="G68" s="2"/>
      <c r="H68" s="3"/>
    </row>
  </sheetData>
  <dataValidations count="3">
    <dataValidation type="list" allowBlank="1" showInputMessage="1" showErrorMessage="1" sqref="H55:H59 H41:H42 H15:H18 H9:H10 H31:H36 H23:H26 H47:H50">
      <formula1>$K$2:$K$3</formula1>
    </dataValidation>
    <dataValidation type="list" allowBlank="1" showInputMessage="1" showErrorMessage="1" sqref="E55:E59 E41:E42 E15:E18 E9:E10 E23:E26 E31:E36 E47:E50">
      <formula1>$J$2:$J$3</formula1>
    </dataValidation>
    <dataValidation type="list" allowBlank="1" showInputMessage="1" showErrorMessage="1" sqref="E60:H60 E51:H51 E54:H54 E37:H37 E40:H40 E14:H14 E11:H11 E8:H8 E30:H30 E27:H27 E22:H22 E19:H19 E46:H46 E43:H43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062305</cp:lastModifiedBy>
  <cp:lastPrinted>2001-05-29T14:33:52Z</cp:lastPrinted>
  <dcterms:created xsi:type="dcterms:W3CDTF">2000-03-13T15:50:20Z</dcterms:created>
  <dcterms:modified xsi:type="dcterms:W3CDTF">2005-06-23T20:24:42Z</dcterms:modified>
  <cp:category/>
  <cp:version/>
  <cp:contentType/>
  <cp:contentStatus/>
</cp:coreProperties>
</file>