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12525" activeTab="0"/>
  </bookViews>
  <sheets>
    <sheet name="Profile ID and Status compare" sheetId="1" r:id="rId1"/>
  </sheets>
  <definedNames>
    <definedName name="_xlnm.Print_Area" localSheetId="0">'Profile ID and Status compare'!$A$1:$H$25</definedName>
  </definedNames>
  <calcPr fullCalcOnLoad="1"/>
</workbook>
</file>

<file path=xl/sharedStrings.xml><?xml version="1.0" encoding="utf-8"?>
<sst xmlns="http://schemas.openxmlformats.org/spreadsheetml/2006/main" count="27" uniqueCount="18">
  <si>
    <t>CNP</t>
  </si>
  <si>
    <t>Sharyland</t>
  </si>
  <si>
    <t>Nueces</t>
  </si>
  <si>
    <t>TNMP</t>
  </si>
  <si>
    <t>TED</t>
  </si>
  <si>
    <t>AEP_C</t>
  </si>
  <si>
    <t>AEP_N</t>
  </si>
  <si>
    <t>Ttl - Pop Count</t>
  </si>
  <si>
    <t>TDSP</t>
  </si>
  <si>
    <t>Status MisMatch</t>
  </si>
  <si>
    <t>TDSP Profile ID and Status  Comparison</t>
  </si>
  <si>
    <t xml:space="preserve">Profile ID MisMatch </t>
  </si>
  <si>
    <t>Ttl - MisMatch Count</t>
  </si>
  <si>
    <t>%</t>
  </si>
  <si>
    <t xml:space="preserve"> MisMatch Count</t>
  </si>
  <si>
    <t>Match Count</t>
  </si>
  <si>
    <t xml:space="preserve">% </t>
  </si>
  <si>
    <t>TDSP Breakdown of MisMatches (Profile ID and Status)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</si>
</sst>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"/>
    <numFmt numFmtId="166" formatCode="0.000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3" fontId="0" fillId="0" borderId="0" xfId="0" applyNumberFormat="1" applyAlignment="1">
      <alignment/>
    </xf>
    <xf numFmtId="0" fontId="2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10" fontId="0" fillId="2" borderId="6" xfId="19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0" fontId="0" fillId="2" borderId="8" xfId="19" applyNumberFormat="1" applyFill="1" applyBorder="1" applyAlignment="1">
      <alignment horizontal="center"/>
    </xf>
    <xf numFmtId="10" fontId="0" fillId="2" borderId="0" xfId="19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0" fontId="0" fillId="2" borderId="9" xfId="19" applyNumberFormat="1" applyFill="1" applyBorder="1" applyAlignment="1">
      <alignment horizontal="center"/>
    </xf>
    <xf numFmtId="10" fontId="0" fillId="2" borderId="7" xfId="19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0" fontId="0" fillId="2" borderId="10" xfId="19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0" fillId="0" borderId="0" xfId="19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10.28125" style="0" customWidth="1"/>
    <col min="2" max="2" width="19.57421875" style="0" bestFit="1" customWidth="1"/>
    <col min="3" max="3" width="20.140625" style="0" bestFit="1" customWidth="1"/>
    <col min="4" max="4" width="20.8515625" style="0" bestFit="1" customWidth="1"/>
    <col min="5" max="5" width="1.8515625" style="0" customWidth="1"/>
    <col min="6" max="6" width="18.28125" style="0" customWidth="1"/>
    <col min="7" max="7" width="17.7109375" style="0" customWidth="1"/>
  </cols>
  <sheetData>
    <row r="1" spans="1:7" ht="15.75">
      <c r="A1" s="23" t="s">
        <v>10</v>
      </c>
      <c r="B1" s="24"/>
      <c r="C1" s="24"/>
      <c r="D1" s="24"/>
      <c r="E1" s="24"/>
      <c r="F1" s="24"/>
      <c r="G1" s="25"/>
    </row>
    <row r="2" spans="1:7" ht="12.75">
      <c r="A2" s="3" t="s">
        <v>8</v>
      </c>
      <c r="B2" s="3" t="s">
        <v>7</v>
      </c>
      <c r="C2" s="28" t="s">
        <v>14</v>
      </c>
      <c r="D2" s="28" t="s">
        <v>13</v>
      </c>
      <c r="E2" s="3"/>
      <c r="F2" s="28" t="s">
        <v>15</v>
      </c>
      <c r="G2" s="28" t="s">
        <v>16</v>
      </c>
    </row>
    <row r="3" spans="1:9" ht="12.75">
      <c r="A3" s="4" t="s">
        <v>0</v>
      </c>
      <c r="B3" s="9">
        <v>2318221</v>
      </c>
      <c r="C3" s="9">
        <v>13664</v>
      </c>
      <c r="D3" s="12">
        <f>C3/B3</f>
        <v>0.0058941748866911305</v>
      </c>
      <c r="E3" s="13"/>
      <c r="F3" s="9">
        <f>B3-C3</f>
        <v>2304557</v>
      </c>
      <c r="G3" s="14">
        <f>F3/B3</f>
        <v>0.9941058251133089</v>
      </c>
      <c r="I3" s="7"/>
    </row>
    <row r="4" spans="1:7" ht="12.75">
      <c r="A4" s="5" t="s">
        <v>1</v>
      </c>
      <c r="B4" s="10">
        <v>2240</v>
      </c>
      <c r="C4" s="10">
        <v>213</v>
      </c>
      <c r="D4" s="15">
        <f aca="true" t="shared" si="0" ref="D4:D9">C4/B4</f>
        <v>0.09508928571428571</v>
      </c>
      <c r="E4" s="16"/>
      <c r="F4" s="10">
        <f aca="true" t="shared" si="1" ref="F4:F9">B4-C4</f>
        <v>2027</v>
      </c>
      <c r="G4" s="17">
        <f aca="true" t="shared" si="2" ref="G4:G9">F4/B4</f>
        <v>0.9049107142857142</v>
      </c>
    </row>
    <row r="5" spans="1:7" ht="12.75">
      <c r="A5" s="5" t="s">
        <v>2</v>
      </c>
      <c r="B5" s="10">
        <v>225</v>
      </c>
      <c r="C5" s="10">
        <v>6</v>
      </c>
      <c r="D5" s="15">
        <f t="shared" si="0"/>
        <v>0.02666666666666667</v>
      </c>
      <c r="E5" s="16"/>
      <c r="F5" s="10">
        <f t="shared" si="1"/>
        <v>219</v>
      </c>
      <c r="G5" s="17">
        <f t="shared" si="2"/>
        <v>0.9733333333333334</v>
      </c>
    </row>
    <row r="6" spans="1:7" ht="12.75">
      <c r="A6" s="5" t="s">
        <v>3</v>
      </c>
      <c r="B6" s="10">
        <v>240311</v>
      </c>
      <c r="C6" s="10">
        <v>3921</v>
      </c>
      <c r="D6" s="15">
        <f t="shared" si="0"/>
        <v>0.016316356721082264</v>
      </c>
      <c r="E6" s="16"/>
      <c r="F6" s="10">
        <f t="shared" si="1"/>
        <v>236390</v>
      </c>
      <c r="G6" s="17">
        <f t="shared" si="2"/>
        <v>0.9836836432789178</v>
      </c>
    </row>
    <row r="7" spans="1:7" ht="12.75">
      <c r="A7" s="5" t="s">
        <v>5</v>
      </c>
      <c r="B7" s="10">
        <v>628011</v>
      </c>
      <c r="C7" s="10">
        <v>2528</v>
      </c>
      <c r="D7" s="15">
        <f t="shared" si="0"/>
        <v>0.004025407198281559</v>
      </c>
      <c r="E7" s="16"/>
      <c r="F7" s="10">
        <f t="shared" si="1"/>
        <v>625483</v>
      </c>
      <c r="G7" s="17">
        <f t="shared" si="2"/>
        <v>0.9959745928017184</v>
      </c>
    </row>
    <row r="8" spans="1:7" ht="12.75">
      <c r="A8" s="5" t="s">
        <v>6</v>
      </c>
      <c r="B8" s="10">
        <v>197322</v>
      </c>
      <c r="C8" s="10">
        <v>483</v>
      </c>
      <c r="D8" s="15">
        <f t="shared" si="0"/>
        <v>0.0024477757168486027</v>
      </c>
      <c r="E8" s="16"/>
      <c r="F8" s="10">
        <f t="shared" si="1"/>
        <v>196839</v>
      </c>
      <c r="G8" s="17">
        <f t="shared" si="2"/>
        <v>0.9975522242831514</v>
      </c>
    </row>
    <row r="9" spans="1:7" ht="12.75">
      <c r="A9" s="6" t="s">
        <v>4</v>
      </c>
      <c r="B9" s="11">
        <v>3300000</v>
      </c>
      <c r="C9" s="11">
        <v>12401</v>
      </c>
      <c r="D9" s="18">
        <f t="shared" si="0"/>
        <v>0.003757878787878788</v>
      </c>
      <c r="E9" s="19"/>
      <c r="F9" s="11">
        <f t="shared" si="1"/>
        <v>3287599</v>
      </c>
      <c r="G9" s="20">
        <f t="shared" si="2"/>
        <v>0.9962421212121212</v>
      </c>
    </row>
    <row r="10" spans="2:7" ht="12.75">
      <c r="B10" s="21">
        <f>SUM(B3:B9)</f>
        <v>6686330</v>
      </c>
      <c r="C10" s="21">
        <f>SUM(C3:C9)</f>
        <v>33216</v>
      </c>
      <c r="D10" s="29"/>
      <c r="E10" s="8"/>
      <c r="F10" s="26"/>
      <c r="G10" s="27"/>
    </row>
    <row r="11" ht="12.75">
      <c r="F11" s="2"/>
    </row>
    <row r="14" spans="1:7" ht="15.75">
      <c r="A14" s="23" t="s">
        <v>17</v>
      </c>
      <c r="B14" s="24"/>
      <c r="C14" s="24"/>
      <c r="D14" s="24"/>
      <c r="E14" s="24"/>
      <c r="F14" s="24"/>
      <c r="G14" s="25"/>
    </row>
    <row r="15" spans="1:9" ht="12.75">
      <c r="A15" s="3"/>
      <c r="B15" s="3" t="s">
        <v>12</v>
      </c>
      <c r="C15" s="3" t="s">
        <v>11</v>
      </c>
      <c r="D15" s="28" t="s">
        <v>13</v>
      </c>
      <c r="E15" s="3"/>
      <c r="F15" s="3" t="s">
        <v>9</v>
      </c>
      <c r="G15" s="28" t="s">
        <v>16</v>
      </c>
      <c r="H15" s="1"/>
      <c r="I15" s="1"/>
    </row>
    <row r="16" spans="1:7" ht="12.75">
      <c r="A16" s="4" t="s">
        <v>0</v>
      </c>
      <c r="B16" s="9">
        <v>13664</v>
      </c>
      <c r="C16" s="9">
        <v>803</v>
      </c>
      <c r="D16" s="12">
        <f aca="true" t="shared" si="3" ref="D16:D22">C16/B16</f>
        <v>0.05876756440281031</v>
      </c>
      <c r="E16" s="13"/>
      <c r="F16" s="9">
        <v>12861</v>
      </c>
      <c r="G16" s="14">
        <f aca="true" t="shared" si="4" ref="G16:G22">F16/B16</f>
        <v>0.9412324355971897</v>
      </c>
    </row>
    <row r="17" spans="1:7" ht="12.75">
      <c r="A17" s="5" t="s">
        <v>1</v>
      </c>
      <c r="B17" s="10">
        <v>213</v>
      </c>
      <c r="C17" s="10">
        <v>148</v>
      </c>
      <c r="D17" s="15">
        <f t="shared" si="3"/>
        <v>0.6948356807511737</v>
      </c>
      <c r="E17" s="16"/>
      <c r="F17" s="10">
        <v>65</v>
      </c>
      <c r="G17" s="17">
        <f t="shared" si="4"/>
        <v>0.3051643192488263</v>
      </c>
    </row>
    <row r="18" spans="1:7" ht="12.75">
      <c r="A18" s="5" t="s">
        <v>2</v>
      </c>
      <c r="B18" s="10">
        <v>6</v>
      </c>
      <c r="C18" s="10">
        <v>2</v>
      </c>
      <c r="D18" s="15">
        <f t="shared" si="3"/>
        <v>0.3333333333333333</v>
      </c>
      <c r="E18" s="16"/>
      <c r="F18" s="10">
        <v>4</v>
      </c>
      <c r="G18" s="17">
        <f t="shared" si="4"/>
        <v>0.6666666666666666</v>
      </c>
    </row>
    <row r="19" spans="1:7" ht="12.75">
      <c r="A19" s="5" t="s">
        <v>3</v>
      </c>
      <c r="B19" s="10">
        <f>C19+F19</f>
        <v>3921</v>
      </c>
      <c r="C19" s="10">
        <v>410</v>
      </c>
      <c r="D19" s="15">
        <f t="shared" si="3"/>
        <v>0.10456516194848253</v>
      </c>
      <c r="E19" s="16"/>
      <c r="F19" s="10">
        <v>3511</v>
      </c>
      <c r="G19" s="17">
        <f t="shared" si="4"/>
        <v>0.8954348380515175</v>
      </c>
    </row>
    <row r="20" spans="1:7" ht="12.75">
      <c r="A20" s="5" t="s">
        <v>5</v>
      </c>
      <c r="B20" s="10">
        <v>2528</v>
      </c>
      <c r="C20" s="10">
        <v>2528</v>
      </c>
      <c r="D20" s="15">
        <f t="shared" si="3"/>
        <v>1</v>
      </c>
      <c r="E20" s="16"/>
      <c r="F20" s="10">
        <v>0</v>
      </c>
      <c r="G20" s="17">
        <f t="shared" si="4"/>
        <v>0</v>
      </c>
    </row>
    <row r="21" spans="1:7" ht="12.75">
      <c r="A21" s="5" t="s">
        <v>6</v>
      </c>
      <c r="B21" s="10">
        <v>483</v>
      </c>
      <c r="C21" s="10">
        <v>483</v>
      </c>
      <c r="D21" s="15">
        <f t="shared" si="3"/>
        <v>1</v>
      </c>
      <c r="E21" s="16"/>
      <c r="F21" s="10">
        <v>0</v>
      </c>
      <c r="G21" s="17">
        <f t="shared" si="4"/>
        <v>0</v>
      </c>
    </row>
    <row r="22" spans="1:7" ht="12.75">
      <c r="A22" s="6" t="s">
        <v>4</v>
      </c>
      <c r="B22" s="11">
        <f>C22+F22</f>
        <v>12401</v>
      </c>
      <c r="C22" s="11">
        <v>11374</v>
      </c>
      <c r="D22" s="18">
        <f t="shared" si="3"/>
        <v>0.9171840980566084</v>
      </c>
      <c r="E22" s="19"/>
      <c r="F22" s="11">
        <v>1027</v>
      </c>
      <c r="G22" s="20">
        <f t="shared" si="4"/>
        <v>0.08281590194339167</v>
      </c>
    </row>
    <row r="23" spans="2:7" ht="12.75">
      <c r="B23" s="21">
        <f>SUM(B16:B22)</f>
        <v>33216</v>
      </c>
      <c r="C23" s="21"/>
      <c r="D23" s="8"/>
      <c r="E23" s="8"/>
      <c r="F23" s="21"/>
      <c r="G23" s="22"/>
    </row>
    <row r="24" ht="12.75">
      <c r="D24" s="2"/>
    </row>
  </sheetData>
  <mergeCells count="2">
    <mergeCell ref="A1:G1"/>
    <mergeCell ref="A14:G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cp:lastPrinted>2005-06-16T20:11:16Z</cp:lastPrinted>
  <dcterms:created xsi:type="dcterms:W3CDTF">2005-06-16T16:40:52Z</dcterms:created>
  <dcterms:modified xsi:type="dcterms:W3CDTF">2005-06-20T19:25:17Z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