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'Vote'!$D$39:$H$47</definedName>
    <definedName name="clearIndGenVote">'Vote'!$F$39:$H$47</definedName>
    <definedName name="clearIndREP">'Vote'!$D$60:$H$65</definedName>
    <definedName name="clearIndREPVote">'Vote'!$F$60:$H$65</definedName>
    <definedName name="clearIOU">'Vote'!$D$31:$H$35</definedName>
    <definedName name="clearIOUVote">'Vote'!$F$31:$H$35</definedName>
    <definedName name="clearMarketers">'Vote'!$D$69:$H$75</definedName>
    <definedName name="clearMarketersVote">'Vote'!$F$69:$H$75</definedName>
    <definedName name="clearMuni">'Vote'!$D$20:$H$27</definedName>
    <definedName name="clearMuniVote">'Vote'!$F$20:$H$27</definedName>
    <definedName name="clearResidential">'Vote'!$D$51:$H$56</definedName>
    <definedName name="clearResidentialVote">'Vote'!$F$51:$H$56</definedName>
    <definedName name="Coop">'Vote'!$F$8:$H$17</definedName>
    <definedName name="countCoop">'Vote'!$E$17</definedName>
    <definedName name="countCoopAbstain">'Vote'!$H$17</definedName>
    <definedName name="countIndGen">'Vote'!$E$48</definedName>
    <definedName name="countIndGenAbstain">'Vote'!$H$48</definedName>
    <definedName name="countIndREP">'Vote'!$E$66</definedName>
    <definedName name="countIndREPAbstain">'Vote'!$H$66</definedName>
    <definedName name="countIOU">'Vote'!$E$36</definedName>
    <definedName name="countIOUAbstain">'Vote'!$H$36</definedName>
    <definedName name="countMarketers">'Vote'!$E$76</definedName>
    <definedName name="countMarketersAbstain">'Vote'!$H$76</definedName>
    <definedName name="countMuni">'Vote'!$E$28</definedName>
    <definedName name="countMuniAbstain">'Vote'!$H$28</definedName>
    <definedName name="countRes">'Vote'!$E$57</definedName>
    <definedName name="countResAbstain">'Vote'!$H$57</definedName>
    <definedName name="IndGen">'Vote'!$F$38:$H$48</definedName>
    <definedName name="IndREP">'Vote'!$F$59:$H$66</definedName>
    <definedName name="IOU">'Vote'!$F$30:$H$36</definedName>
    <definedName name="Marketers">'Vote'!$F$68:$H$76</definedName>
    <definedName name="muni">'Vote'!$F$19:$H$28</definedName>
    <definedName name="_xlnm.Print_Area" localSheetId="0">'Vote'!$A$1:$I$85</definedName>
    <definedName name="Residential">'Vote'!$F$50:$H$57</definedName>
  </definedNames>
  <calcPr fullCalcOnLoad="1"/>
</workbook>
</file>

<file path=xl/sharedStrings.xml><?xml version="1.0" encoding="utf-8"?>
<sst xmlns="http://schemas.openxmlformats.org/spreadsheetml/2006/main" count="104" uniqueCount="80">
  <si>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</si>
  <si>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</si>
  <si>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</si>
  <si>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</si>
  <si>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</si>
  <si>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</si>
  <si>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</si>
  <si>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</si>
  <si>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</si>
  <si>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</si>
  <si>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</si>
  <si>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</si>
  <si>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</si>
  <si>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</si>
  <si>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</si>
  <si>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</si>
  <si>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</si>
  <si>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A</t>
  </si>
  <si>
    <t>Independent REP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</si>
  <si>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</si>
  <si>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</si>
  <si>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</si>
  <si>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</si>
  <si>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</si>
  <si>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</si>
  <si>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Yes</t>
  </si>
  <si>
    <t>No</t>
  </si>
  <si>
    <t>Consumers Total:</t>
  </si>
  <si>
    <t>Calpine</t>
  </si>
  <si>
    <t>R Jones</t>
  </si>
  <si>
    <t>Exelon</t>
  </si>
  <si>
    <t>Pat Wilkins</t>
  </si>
  <si>
    <t>Brazos Electric</t>
  </si>
  <si>
    <t>Robert Kelly</t>
  </si>
  <si>
    <t>Austin Energy</t>
  </si>
  <si>
    <t>TXU</t>
  </si>
  <si>
    <t>Larry Gurley</t>
  </si>
  <si>
    <t>Steve Madden</t>
  </si>
  <si>
    <t>Occidental Chemical</t>
  </si>
  <si>
    <t>Residential Customers</t>
  </si>
  <si>
    <t>Shannon McClendon</t>
  </si>
  <si>
    <t>CenterPoint</t>
  </si>
  <si>
    <t>Adrian Pieniazek</t>
  </si>
  <si>
    <t>Green Mountain</t>
  </si>
  <si>
    <t>Terri Eaton</t>
  </si>
  <si>
    <t>Tractebel</t>
  </si>
  <si>
    <t>Cesar Seymour</t>
  </si>
  <si>
    <t>GP&amp;L</t>
  </si>
  <si>
    <t>Fred Sherman</t>
  </si>
  <si>
    <t>Frontera</t>
  </si>
  <si>
    <t>Paul Messerschmidt</t>
  </si>
  <si>
    <t>Utility Choice</t>
  </si>
  <si>
    <t>Garry Waters</t>
  </si>
  <si>
    <t>Republic</t>
  </si>
  <si>
    <t>Hal Hughes</t>
  </si>
  <si>
    <t>Jeff Gilbertson</t>
  </si>
  <si>
    <t>y</t>
  </si>
  <si>
    <t>CPS</t>
  </si>
  <si>
    <t>Dan Jones</t>
  </si>
  <si>
    <t>Dynegy</t>
  </si>
  <si>
    <t>Barry Huddleston</t>
  </si>
  <si>
    <t>FPL Energy</t>
  </si>
  <si>
    <t>Beth Garza</t>
  </si>
  <si>
    <t>Constellation</t>
  </si>
  <si>
    <t>Clayton Greer</t>
  </si>
  <si>
    <t>LCRA</t>
  </si>
  <si>
    <t>Walter Reid</t>
  </si>
  <si>
    <t>TEAM</t>
  </si>
  <si>
    <t>Scott DeBroff</t>
  </si>
  <si>
    <t>OPUC</t>
  </si>
  <si>
    <t>Laurie Pappas</t>
  </si>
  <si>
    <t>Stacey Woodard</t>
  </si>
  <si>
    <t>AEP</t>
  </si>
  <si>
    <t>Don Bender</t>
  </si>
  <si>
    <t>Kevin Gresham</t>
  </si>
  <si>
    <t>Reliant Resources</t>
  </si>
  <si>
    <t>Motion to approve PRR437 as amended by Green Mountain and PRS</t>
  </si>
  <si>
    <t>DME</t>
  </si>
  <si>
    <t>a</t>
  </si>
  <si>
    <t>Smith Day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</si>
</sst>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1</xdr:row>
      <xdr:rowOff>571500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1906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181100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83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45.75" customHeight="1">
      <c r="A2" s="26"/>
      <c r="B2" s="1" t="s">
        <v>6</v>
      </c>
      <c r="C2" s="53" t="s">
        <v>76</v>
      </c>
      <c r="D2" s="1"/>
      <c r="E2" s="2"/>
      <c r="F2" s="7" t="s">
        <v>5</v>
      </c>
      <c r="G2" s="8"/>
      <c r="H2" s="3"/>
      <c r="J2" s="42" t="s">
        <v>7</v>
      </c>
      <c r="K2" s="43" t="s">
        <v>17</v>
      </c>
      <c r="L2" s="49"/>
    </row>
    <row r="3" spans="2:11" ht="21.75" customHeight="1">
      <c r="B3" s="27" t="s">
        <v>11</v>
      </c>
      <c r="C3" s="52">
        <v>37826</v>
      </c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12</v>
      </c>
      <c r="C4" s="12" t="s">
        <v>55</v>
      </c>
      <c r="D4" s="4"/>
      <c r="E4" s="8"/>
      <c r="F4" s="46">
        <f>IF(F82&gt;0,F82," - ")</f>
        <v>0.8214285714285714</v>
      </c>
      <c r="G4" s="47">
        <f>IF(G82&gt;0,G82," - ")</f>
        <v>0.17857142857142858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4</v>
      </c>
      <c r="C6" s="10"/>
      <c r="D6" s="6" t="s">
        <v>3</v>
      </c>
      <c r="E6" s="6" t="s">
        <v>1</v>
      </c>
      <c r="F6" s="6" t="s">
        <v>25</v>
      </c>
      <c r="G6" s="6" t="s">
        <v>26</v>
      </c>
      <c r="H6" s="6" t="s">
        <v>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21</v>
      </c>
      <c r="C8" s="10"/>
      <c r="D8" s="13"/>
      <c r="E8" s="39"/>
      <c r="F8" s="48"/>
      <c r="G8" s="48"/>
      <c r="H8" s="39"/>
    </row>
    <row r="9" spans="2:8" s="34" customFormat="1" ht="15">
      <c r="B9" s="55" t="s">
        <v>32</v>
      </c>
      <c r="C9" s="55"/>
      <c r="D9" s="36" t="s">
        <v>33</v>
      </c>
      <c r="E9" s="37" t="s">
        <v>7</v>
      </c>
      <c r="F9" s="38">
        <v>0.5</v>
      </c>
      <c r="G9" s="38"/>
      <c r="H9" s="39"/>
    </row>
    <row r="10" spans="2:8" s="34" customFormat="1" ht="15">
      <c r="B10" s="55" t="s">
        <v>65</v>
      </c>
      <c r="C10" s="55"/>
      <c r="D10" s="36" t="s">
        <v>66</v>
      </c>
      <c r="E10" s="37" t="s">
        <v>56</v>
      </c>
      <c r="F10" s="38">
        <v>0.5</v>
      </c>
      <c r="G10" s="38"/>
      <c r="H10" s="39"/>
    </row>
    <row r="11" spans="2:8" s="34" customFormat="1" ht="15">
      <c r="B11" s="55"/>
      <c r="C11" s="55"/>
      <c r="D11" s="36"/>
      <c r="E11" s="37"/>
      <c r="F11" s="38"/>
      <c r="G11" s="38"/>
      <c r="H11" s="39"/>
    </row>
    <row r="12" spans="2:8" s="34" customFormat="1" ht="15">
      <c r="B12" s="55"/>
      <c r="C12" s="55"/>
      <c r="D12" s="36"/>
      <c r="E12" s="37"/>
      <c r="F12" s="38"/>
      <c r="G12" s="38"/>
      <c r="H12" s="39"/>
    </row>
    <row r="13" spans="2:8" s="34" customFormat="1" ht="15">
      <c r="B13" s="55"/>
      <c r="C13" s="55"/>
      <c r="D13" s="36"/>
      <c r="E13" s="37"/>
      <c r="F13" s="38"/>
      <c r="G13" s="38"/>
      <c r="H13" s="39"/>
    </row>
    <row r="14" spans="2:8" s="34" customFormat="1" ht="15">
      <c r="B14" s="55"/>
      <c r="C14" s="55"/>
      <c r="D14" s="36"/>
      <c r="E14" s="37"/>
      <c r="F14" s="38"/>
      <c r="G14" s="38"/>
      <c r="H14" s="39"/>
    </row>
    <row r="15" spans="2:8" s="34" customFormat="1" ht="15">
      <c r="B15" s="55"/>
      <c r="C15" s="55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15</v>
      </c>
      <c r="E17" s="28">
        <f>COUNTA(E8:E16)</f>
        <v>2</v>
      </c>
      <c r="F17" s="29">
        <f>SUM(F8:F16)</f>
        <v>1</v>
      </c>
      <c r="G17" s="30">
        <f>SUM(G8:G16)</f>
        <v>0</v>
      </c>
      <c r="H17" s="28">
        <f>COUNTA(H8:H16)</f>
        <v>0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22</v>
      </c>
      <c r="C19" s="10"/>
      <c r="D19" s="13"/>
      <c r="E19" s="39"/>
      <c r="F19" s="48"/>
      <c r="G19" s="48"/>
      <c r="H19" s="39"/>
    </row>
    <row r="20" spans="2:8" ht="15">
      <c r="B20" s="56" t="s">
        <v>47</v>
      </c>
      <c r="C20" s="56"/>
      <c r="D20" s="22" t="s">
        <v>48</v>
      </c>
      <c r="E20" s="20" t="s">
        <v>56</v>
      </c>
      <c r="F20" s="33">
        <v>0.25</v>
      </c>
      <c r="G20" s="33"/>
      <c r="H20" s="3"/>
    </row>
    <row r="21" spans="2:8" ht="15">
      <c r="B21" s="56" t="s">
        <v>77</v>
      </c>
      <c r="C21" s="56"/>
      <c r="D21" s="22" t="s">
        <v>54</v>
      </c>
      <c r="E21" s="20" t="s">
        <v>56</v>
      </c>
      <c r="F21" s="33">
        <v>0.25</v>
      </c>
      <c r="G21" s="33"/>
      <c r="H21" s="3"/>
    </row>
    <row r="22" spans="2:8" ht="15">
      <c r="B22" s="56" t="s">
        <v>57</v>
      </c>
      <c r="C22" s="56"/>
      <c r="D22" s="22" t="s">
        <v>58</v>
      </c>
      <c r="E22" s="20" t="s">
        <v>56</v>
      </c>
      <c r="F22" s="33">
        <v>0.25</v>
      </c>
      <c r="G22" s="33"/>
      <c r="H22" s="3"/>
    </row>
    <row r="23" spans="2:8" ht="15">
      <c r="B23" s="56" t="s">
        <v>34</v>
      </c>
      <c r="C23" s="56"/>
      <c r="D23" s="22" t="s">
        <v>71</v>
      </c>
      <c r="E23" s="20" t="s">
        <v>56</v>
      </c>
      <c r="F23" s="33">
        <v>0.25</v>
      </c>
      <c r="G23" s="33"/>
      <c r="H23" s="3"/>
    </row>
    <row r="24" spans="2:8" ht="15">
      <c r="B24" s="56"/>
      <c r="C24" s="56"/>
      <c r="D24" s="22"/>
      <c r="E24" s="20"/>
      <c r="F24" s="33"/>
      <c r="G24" s="33"/>
      <c r="H24" s="3"/>
    </row>
    <row r="25" spans="2:8" ht="15">
      <c r="B25" s="56"/>
      <c r="C25" s="56"/>
      <c r="D25" s="22"/>
      <c r="E25" s="20"/>
      <c r="F25" s="33"/>
      <c r="G25" s="33"/>
      <c r="H25" s="3"/>
    </row>
    <row r="26" spans="2:8" ht="15">
      <c r="B26" s="56"/>
      <c r="C26" s="56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14</v>
      </c>
      <c r="E28" s="28">
        <f>COUNTA(E19:E27)</f>
        <v>4</v>
      </c>
      <c r="F28" s="29">
        <f>SUM(F19:F27)</f>
        <v>1</v>
      </c>
      <c r="G28" s="30">
        <f>SUM(G19:G27)</f>
        <v>0</v>
      </c>
      <c r="H28" s="28">
        <f>COUNTA(H19:H27)</f>
        <v>0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0</v>
      </c>
      <c r="C30" s="10"/>
      <c r="D30" s="13"/>
      <c r="E30" s="39"/>
      <c r="F30" s="48"/>
      <c r="G30" s="48"/>
      <c r="H30" s="39"/>
    </row>
    <row r="31" spans="2:8" ht="15">
      <c r="B31" s="56" t="s">
        <v>35</v>
      </c>
      <c r="C31" s="56"/>
      <c r="D31" s="22" t="s">
        <v>36</v>
      </c>
      <c r="E31" s="20" t="s">
        <v>56</v>
      </c>
      <c r="F31" s="33"/>
      <c r="G31" s="33"/>
      <c r="H31" s="3" t="s">
        <v>78</v>
      </c>
    </row>
    <row r="32" spans="2:8" ht="15">
      <c r="B32" s="56" t="s">
        <v>41</v>
      </c>
      <c r="C32" s="56"/>
      <c r="D32" s="22" t="s">
        <v>42</v>
      </c>
      <c r="E32" s="20" t="s">
        <v>56</v>
      </c>
      <c r="F32" s="33"/>
      <c r="G32" s="33">
        <v>0.5</v>
      </c>
      <c r="H32" s="3"/>
    </row>
    <row r="33" spans="2:8" ht="15">
      <c r="B33" s="56" t="s">
        <v>72</v>
      </c>
      <c r="C33" s="56"/>
      <c r="D33" s="22" t="s">
        <v>73</v>
      </c>
      <c r="E33" s="20" t="s">
        <v>56</v>
      </c>
      <c r="F33" s="33"/>
      <c r="G33" s="33">
        <v>0.5</v>
      </c>
      <c r="H33" s="3"/>
    </row>
    <row r="34" spans="2:8" ht="15">
      <c r="B34" s="56"/>
      <c r="C34" s="56"/>
      <c r="D34" s="22"/>
      <c r="E34" s="20"/>
      <c r="F34" s="33"/>
      <c r="G34" s="33"/>
      <c r="H34" s="3"/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13</v>
      </c>
      <c r="E36" s="28">
        <f>COUNTA(E30:E35)</f>
        <v>3</v>
      </c>
      <c r="F36" s="29">
        <f>SUM(F30:F35)</f>
        <v>0</v>
      </c>
      <c r="G36" s="30">
        <f>SUM(G30:G35)</f>
        <v>1</v>
      </c>
      <c r="H36" s="28">
        <f>COUNTA(H30:H35)</f>
        <v>1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23</v>
      </c>
      <c r="C38" s="10"/>
      <c r="D38" s="13"/>
      <c r="E38" s="39"/>
      <c r="F38" s="48"/>
      <c r="G38" s="48"/>
      <c r="H38" s="39"/>
    </row>
    <row r="39" spans="2:8" ht="15">
      <c r="B39" s="56" t="s">
        <v>28</v>
      </c>
      <c r="C39" s="56"/>
      <c r="D39" s="22" t="s">
        <v>29</v>
      </c>
      <c r="E39" s="20" t="s">
        <v>56</v>
      </c>
      <c r="F39" s="33">
        <v>0.3333333333333333</v>
      </c>
      <c r="G39" s="33"/>
      <c r="H39" s="3"/>
    </row>
    <row r="40" spans="2:8" ht="15">
      <c r="B40" s="56" t="s">
        <v>45</v>
      </c>
      <c r="C40" s="56"/>
      <c r="D40" s="22" t="s">
        <v>46</v>
      </c>
      <c r="E40" s="20" t="s">
        <v>56</v>
      </c>
      <c r="F40" s="33">
        <v>0.3333333333333333</v>
      </c>
      <c r="G40" s="33"/>
      <c r="H40" s="3"/>
    </row>
    <row r="41" spans="2:8" ht="15">
      <c r="B41" s="56" t="s">
        <v>49</v>
      </c>
      <c r="C41" s="56"/>
      <c r="D41" s="22" t="s">
        <v>50</v>
      </c>
      <c r="E41" s="20" t="s">
        <v>56</v>
      </c>
      <c r="F41" s="33"/>
      <c r="G41" s="33"/>
      <c r="H41" s="3" t="s">
        <v>78</v>
      </c>
    </row>
    <row r="42" spans="2:8" ht="15">
      <c r="B42" s="56" t="s">
        <v>59</v>
      </c>
      <c r="C42" s="56"/>
      <c r="D42" s="22" t="s">
        <v>60</v>
      </c>
      <c r="E42" s="20"/>
      <c r="F42" s="33"/>
      <c r="G42" s="33"/>
      <c r="H42" s="3"/>
    </row>
    <row r="43" spans="2:8" ht="15">
      <c r="B43" s="56" t="s">
        <v>61</v>
      </c>
      <c r="C43" s="56"/>
      <c r="D43" s="22" t="s">
        <v>62</v>
      </c>
      <c r="E43" s="20" t="s">
        <v>56</v>
      </c>
      <c r="F43" s="33">
        <v>0.3333333333333333</v>
      </c>
      <c r="G43" s="33"/>
      <c r="H43" s="3"/>
    </row>
    <row r="44" spans="2:8" ht="15">
      <c r="B44" s="56"/>
      <c r="C44" s="56"/>
      <c r="D44" s="22"/>
      <c r="E44" s="20"/>
      <c r="F44" s="33"/>
      <c r="G44" s="33"/>
      <c r="H44" s="3"/>
    </row>
    <row r="45" spans="2:8" ht="15">
      <c r="B45" s="56"/>
      <c r="C45" s="56"/>
      <c r="D45" s="22"/>
      <c r="E45" s="21"/>
      <c r="F45" s="33"/>
      <c r="G45" s="33"/>
      <c r="H45" s="3"/>
    </row>
    <row r="46" spans="2:8" ht="15">
      <c r="B46" s="56"/>
      <c r="C46" s="56"/>
      <c r="D46" s="22"/>
      <c r="E46" s="21"/>
      <c r="F46" s="33"/>
      <c r="G46" s="33"/>
      <c r="H46" s="3"/>
    </row>
    <row r="47" spans="2:8" ht="8.25" customHeight="1">
      <c r="B47" s="12"/>
      <c r="C47" s="12"/>
      <c r="D47" s="13"/>
      <c r="E47" s="39"/>
      <c r="F47" s="48"/>
      <c r="G47" s="48"/>
      <c r="H47" s="39"/>
    </row>
    <row r="48" spans="2:8" ht="15.75">
      <c r="B48" s="12"/>
      <c r="C48" s="12"/>
      <c r="D48" s="15" t="s">
        <v>20</v>
      </c>
      <c r="E48" s="28">
        <f>COUNTA(E38:E47)</f>
        <v>4</v>
      </c>
      <c r="F48" s="29">
        <f>SUM(F38:F47)</f>
        <v>1</v>
      </c>
      <c r="G48" s="30">
        <f>SUM(G38:G47)</f>
        <v>0</v>
      </c>
      <c r="H48" s="28">
        <f>COUNTA(H38:H47)</f>
        <v>1</v>
      </c>
    </row>
    <row r="49" spans="2:8" ht="7.5" customHeight="1">
      <c r="B49" s="12"/>
      <c r="C49" s="12"/>
      <c r="D49" s="13"/>
      <c r="E49" s="11"/>
      <c r="F49" s="14"/>
      <c r="G49" s="16"/>
      <c r="H49" s="3"/>
    </row>
    <row r="50" spans="2:8" ht="13.5" customHeight="1">
      <c r="B50" s="10" t="s">
        <v>2</v>
      </c>
      <c r="C50" s="10"/>
      <c r="D50" s="13"/>
      <c r="E50" s="39"/>
      <c r="F50" s="48"/>
      <c r="G50" s="48"/>
      <c r="H50" s="39"/>
    </row>
    <row r="51" spans="2:8" ht="15.75">
      <c r="B51" s="56" t="s">
        <v>38</v>
      </c>
      <c r="C51" s="57"/>
      <c r="D51" s="22" t="s">
        <v>37</v>
      </c>
      <c r="E51" s="21" t="s">
        <v>56</v>
      </c>
      <c r="F51" s="33"/>
      <c r="G51" s="33"/>
      <c r="H51" s="3" t="s">
        <v>78</v>
      </c>
    </row>
    <row r="52" spans="2:8" ht="15.75">
      <c r="B52" s="56" t="s">
        <v>39</v>
      </c>
      <c r="C52" s="57"/>
      <c r="D52" s="22" t="s">
        <v>40</v>
      </c>
      <c r="E52" s="21"/>
      <c r="F52" s="33"/>
      <c r="G52" s="33"/>
      <c r="H52" s="3"/>
    </row>
    <row r="53" spans="2:8" ht="15.75">
      <c r="B53" s="56" t="s">
        <v>69</v>
      </c>
      <c r="C53" s="57"/>
      <c r="D53" s="22" t="s">
        <v>70</v>
      </c>
      <c r="E53" s="21" t="s">
        <v>56</v>
      </c>
      <c r="F53" s="33">
        <v>1</v>
      </c>
      <c r="G53" s="33"/>
      <c r="H53" s="3"/>
    </row>
    <row r="54" spans="2:8" ht="15.75">
      <c r="B54" s="56"/>
      <c r="C54" s="57"/>
      <c r="D54" s="22"/>
      <c r="E54" s="21"/>
      <c r="F54" s="33"/>
      <c r="G54" s="33"/>
      <c r="H54" s="3"/>
    </row>
    <row r="55" spans="2:8" ht="15.75">
      <c r="B55" s="56"/>
      <c r="C55" s="57"/>
      <c r="D55" s="22"/>
      <c r="E55" s="21"/>
      <c r="F55" s="33"/>
      <c r="G55" s="33"/>
      <c r="H55" s="3"/>
    </row>
    <row r="56" spans="2:8" ht="6.75" customHeight="1">
      <c r="B56" s="12"/>
      <c r="C56" s="10"/>
      <c r="D56" s="13"/>
      <c r="E56" s="39"/>
      <c r="F56" s="48"/>
      <c r="G56" s="48"/>
      <c r="H56" s="39"/>
    </row>
    <row r="57" spans="2:8" ht="15.75">
      <c r="B57" s="4"/>
      <c r="C57" s="12"/>
      <c r="D57" s="40" t="s">
        <v>27</v>
      </c>
      <c r="E57" s="28">
        <f>COUNTA(E50:E56)</f>
        <v>2</v>
      </c>
      <c r="F57" s="29">
        <f>SUM(F50:F56)</f>
        <v>1</v>
      </c>
      <c r="G57" s="30">
        <f>SUM(G50:G56)</f>
        <v>0</v>
      </c>
      <c r="H57" s="28">
        <f>COUNTA(H50:H56)</f>
        <v>1</v>
      </c>
    </row>
    <row r="58" spans="2:8" ht="8.25" customHeight="1">
      <c r="B58" s="4"/>
      <c r="C58" s="12"/>
      <c r="D58" s="40"/>
      <c r="E58" s="28"/>
      <c r="F58" s="41"/>
      <c r="G58" s="41"/>
      <c r="H58" s="28"/>
    </row>
    <row r="59" spans="2:8" ht="15.75">
      <c r="B59" s="10" t="s">
        <v>18</v>
      </c>
      <c r="C59" s="12"/>
      <c r="D59" s="13"/>
      <c r="E59" s="39"/>
      <c r="F59" s="48"/>
      <c r="G59" s="48"/>
      <c r="H59" s="39"/>
    </row>
    <row r="60" spans="2:8" ht="15">
      <c r="B60" s="56"/>
      <c r="C60" s="56"/>
      <c r="D60" s="22"/>
      <c r="E60" s="21"/>
      <c r="F60" s="33"/>
      <c r="G60" s="33"/>
      <c r="H60" s="3"/>
    </row>
    <row r="61" spans="2:8" ht="15">
      <c r="B61" s="56" t="s">
        <v>43</v>
      </c>
      <c r="C61" s="56"/>
      <c r="D61" s="22" t="s">
        <v>44</v>
      </c>
      <c r="E61" s="21" t="s">
        <v>56</v>
      </c>
      <c r="F61" s="33">
        <v>0.25</v>
      </c>
      <c r="G61" s="33"/>
      <c r="H61" s="3"/>
    </row>
    <row r="62" spans="2:8" ht="15">
      <c r="B62" s="56" t="s">
        <v>51</v>
      </c>
      <c r="C62" s="56"/>
      <c r="D62" s="22" t="s">
        <v>52</v>
      </c>
      <c r="E62" s="21" t="s">
        <v>56</v>
      </c>
      <c r="F62" s="33">
        <v>0.25</v>
      </c>
      <c r="G62" s="33"/>
      <c r="H62" s="3"/>
    </row>
    <row r="63" spans="2:8" ht="15">
      <c r="B63" s="56" t="s">
        <v>67</v>
      </c>
      <c r="C63" s="56"/>
      <c r="D63" s="22" t="s">
        <v>68</v>
      </c>
      <c r="E63" s="21" t="s">
        <v>56</v>
      </c>
      <c r="F63" s="33"/>
      <c r="G63" s="33">
        <v>0.25</v>
      </c>
      <c r="H63" s="3"/>
    </row>
    <row r="64" spans="2:8" ht="15">
      <c r="B64" s="56" t="s">
        <v>53</v>
      </c>
      <c r="C64" s="56"/>
      <c r="D64" s="22" t="s">
        <v>79</v>
      </c>
      <c r="E64" s="21" t="s">
        <v>56</v>
      </c>
      <c r="F64" s="33">
        <v>0.25</v>
      </c>
      <c r="G64" s="33"/>
      <c r="H64" s="3"/>
    </row>
    <row r="65" spans="2:8" ht="7.5" customHeight="1">
      <c r="B65" s="12"/>
      <c r="C65" s="12"/>
      <c r="D65" s="13"/>
      <c r="E65" s="39"/>
      <c r="F65" s="48"/>
      <c r="G65" s="48"/>
      <c r="H65" s="39"/>
    </row>
    <row r="66" spans="2:8" ht="15.75">
      <c r="B66" s="12"/>
      <c r="C66" s="12"/>
      <c r="D66" s="40" t="s">
        <v>19</v>
      </c>
      <c r="E66" s="28">
        <f>COUNTA(E59:E65)</f>
        <v>4</v>
      </c>
      <c r="F66" s="29">
        <f>SUM(F59:F65)</f>
        <v>0.75</v>
      </c>
      <c r="G66" s="30">
        <f>SUM(G59:G65)</f>
        <v>0.25</v>
      </c>
      <c r="H66" s="28">
        <f>COUNTA(H59:H65)</f>
        <v>0</v>
      </c>
    </row>
    <row r="67" spans="2:8" ht="6.75" customHeight="1">
      <c r="B67" s="12"/>
      <c r="C67" s="12"/>
      <c r="D67" s="13"/>
      <c r="E67" s="11"/>
      <c r="F67" s="14"/>
      <c r="G67" s="14"/>
      <c r="H67" s="3"/>
    </row>
    <row r="68" spans="2:8" ht="15.75">
      <c r="B68" s="10" t="s">
        <v>24</v>
      </c>
      <c r="C68" s="10"/>
      <c r="D68" s="13"/>
      <c r="E68" s="39"/>
      <c r="F68" s="48"/>
      <c r="G68" s="48"/>
      <c r="H68" s="39"/>
    </row>
    <row r="69" spans="2:8" ht="15">
      <c r="B69" s="56" t="s">
        <v>75</v>
      </c>
      <c r="C69" s="56"/>
      <c r="D69" s="22" t="s">
        <v>74</v>
      </c>
      <c r="E69" s="21" t="s">
        <v>56</v>
      </c>
      <c r="F69" s="33">
        <v>0.3333333333333333</v>
      </c>
      <c r="G69" s="33"/>
      <c r="H69" s="3"/>
    </row>
    <row r="70" spans="2:8" ht="15">
      <c r="B70" s="56" t="s">
        <v>30</v>
      </c>
      <c r="C70" s="56"/>
      <c r="D70" s="22" t="s">
        <v>31</v>
      </c>
      <c r="E70" s="21" t="s">
        <v>56</v>
      </c>
      <c r="F70" s="33">
        <v>0.3333333333333333</v>
      </c>
      <c r="G70" s="33"/>
      <c r="H70" s="3"/>
    </row>
    <row r="71" spans="2:8" ht="15">
      <c r="B71" s="56" t="s">
        <v>63</v>
      </c>
      <c r="C71" s="56"/>
      <c r="D71" s="22" t="s">
        <v>64</v>
      </c>
      <c r="E71" s="21" t="s">
        <v>56</v>
      </c>
      <c r="F71" s="33">
        <v>0.3333333333333333</v>
      </c>
      <c r="G71" s="33"/>
      <c r="H71" s="3"/>
    </row>
    <row r="72" spans="2:8" ht="15">
      <c r="B72" s="56"/>
      <c r="C72" s="56"/>
      <c r="D72" s="22"/>
      <c r="E72" s="21"/>
      <c r="F72" s="33"/>
      <c r="G72" s="33"/>
      <c r="H72" s="3"/>
    </row>
    <row r="73" spans="2:8" ht="15">
      <c r="B73" s="56"/>
      <c r="C73" s="56"/>
      <c r="D73" s="22"/>
      <c r="E73" s="21"/>
      <c r="F73" s="33"/>
      <c r="G73" s="33"/>
      <c r="H73" s="3"/>
    </row>
    <row r="74" spans="2:8" ht="15">
      <c r="B74" s="56"/>
      <c r="C74" s="56"/>
      <c r="D74" s="22"/>
      <c r="E74" s="21"/>
      <c r="F74" s="33"/>
      <c r="G74" s="33"/>
      <c r="H74" s="3"/>
    </row>
    <row r="75" spans="2:8" ht="7.5" customHeight="1">
      <c r="B75" s="12"/>
      <c r="C75" s="12"/>
      <c r="D75" s="13"/>
      <c r="E75" s="39"/>
      <c r="F75" s="48"/>
      <c r="G75" s="48"/>
      <c r="H75" s="39"/>
    </row>
    <row r="76" spans="2:8" ht="15.75">
      <c r="B76" s="12"/>
      <c r="C76" s="12"/>
      <c r="D76" s="15" t="s">
        <v>16</v>
      </c>
      <c r="E76" s="28">
        <f>COUNTA(E68:E75)</f>
        <v>3</v>
      </c>
      <c r="F76" s="29">
        <f>SUM(F68:F74)</f>
        <v>1</v>
      </c>
      <c r="G76" s="30">
        <f>SUM(G68:G75)</f>
        <v>0</v>
      </c>
      <c r="H76" s="28">
        <f>COUNTA(H68:H75)</f>
        <v>0</v>
      </c>
    </row>
    <row r="77" spans="2:8" ht="6.75" customHeight="1">
      <c r="B77" s="12"/>
      <c r="C77" s="12"/>
      <c r="D77" s="15"/>
      <c r="E77" s="28"/>
      <c r="F77" s="41"/>
      <c r="G77" s="41"/>
      <c r="H77" s="28"/>
    </row>
    <row r="78" spans="2:8" ht="15.75">
      <c r="B78" s="10" t="s">
        <v>10</v>
      </c>
      <c r="C78" s="12"/>
      <c r="D78" s="17"/>
      <c r="E78" s="11"/>
      <c r="F78" s="18"/>
      <c r="G78" s="16"/>
      <c r="H78" s="3"/>
    </row>
    <row r="79" spans="2:8" ht="15.75">
      <c r="B79" s="13"/>
      <c r="C79" s="12"/>
      <c r="D79" s="13"/>
      <c r="E79" s="2"/>
      <c r="F79" s="14"/>
      <c r="G79" s="14"/>
      <c r="H79" s="19" t="s">
        <v>9</v>
      </c>
    </row>
    <row r="80" spans="2:8" ht="16.5" thickBot="1">
      <c r="B80" s="13"/>
      <c r="C80" s="10"/>
      <c r="D80" s="10"/>
      <c r="E80" s="2"/>
      <c r="F80" s="32">
        <f>F17+F28+F36+F48+F57+F66+F76</f>
        <v>5.75</v>
      </c>
      <c r="G80" s="32">
        <f>G17+G28+G36+G48+G57+G66+G76</f>
        <v>1.25</v>
      </c>
      <c r="H80" s="32">
        <f>F80+G80</f>
        <v>7</v>
      </c>
    </row>
    <row r="81" spans="2:8" ht="9.75" customHeight="1" thickTop="1">
      <c r="B81" s="4"/>
      <c r="C81" s="13"/>
      <c r="D81" s="13"/>
      <c r="E81" s="11"/>
      <c r="F81" s="11"/>
      <c r="G81" s="11"/>
      <c r="H81" s="3"/>
    </row>
    <row r="82" spans="2:8" ht="16.5" thickBot="1">
      <c r="B82" s="54"/>
      <c r="C82" s="13"/>
      <c r="D82" s="13"/>
      <c r="E82" s="15" t="s">
        <v>5</v>
      </c>
      <c r="F82" s="31">
        <f>IF(H80&lt;=0,"",F80/H80)</f>
        <v>0.8214285714285714</v>
      </c>
      <c r="G82" s="31">
        <f>IF(H80&lt;=0,"",G80/H80)</f>
        <v>0.17857142857142858</v>
      </c>
      <c r="H82" s="6"/>
    </row>
    <row r="83" spans="2:8" ht="15.75" thickTop="1">
      <c r="B83" s="54"/>
      <c r="C83" s="4"/>
      <c r="D83" s="4"/>
      <c r="E83" s="2"/>
      <c r="F83" s="2"/>
      <c r="G83" s="2"/>
      <c r="H83" s="3"/>
    </row>
  </sheetData>
  <dataValidations count="3">
    <dataValidation type="list" allowBlank="1" showInputMessage="1" showErrorMessage="1" sqref="H69:H74 H9:H15 H20:H26 H31:H34 H39:H46 H51:H55 H60:H64">
      <formula1>$K$2:$K$3</formula1>
    </dataValidation>
    <dataValidation type="list" allowBlank="1" showInputMessage="1" showErrorMessage="1" sqref="E69:E74 E9:E15 E20:E26 E31:E34 E39:E46 E51:E55 E60:E64">
      <formula1>$J$2:$J$3</formula1>
    </dataValidation>
    <dataValidation type="list" allowBlank="1" showInputMessage="1" showErrorMessage="1" sqref="E19:H19 E8:H8 E16:H16 E27:H27 E30:H30 E35:H35 E38:H38 E47:H47 E50:H50 E56:H56 E59:H59 E65:H65 E68:H68 E75:H75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</cp:lastModifiedBy>
  <cp:lastPrinted>2001-05-29T14:33:52Z</cp:lastPrinted>
  <dcterms:created xsi:type="dcterms:W3CDTF">2000-03-13T15:50:20Z</dcterms:created>
  <dcterms:modified xsi:type="dcterms:W3CDTF">2003-07-25T16:19:19Z</dcterms:modified>
  <cp:category/>
  <cp:version/>
  <cp:contentType/>
  <cp:contentStatus/>
</cp:coreProperties>
</file>