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4530" windowWidth="12120" windowHeight="4575" activeTab="0"/>
  </bookViews>
  <sheets>
    <sheet name="Settlements" sheetId="1" r:id="rId1"/>
  </sheets>
  <definedNames>
    <definedName name="OLE_LINK3" localSheetId="0">'Settlements'!#REF!</definedName>
    <definedName name="_xlnm.Print_Titles" localSheetId="0">'Settlements'!$3:$3</definedName>
  </definedNames>
  <calcPr fullCalcOnLoad="1"/>
</workbook>
</file>

<file path=xl/sharedStrings.xml><?xml version="1.0" encoding="utf-8"?>
<sst xmlns="http://schemas.openxmlformats.org/spreadsheetml/2006/main" count="617" uniqueCount="456">
  <si>
    <r>
      <t>Where:</t>
    </r>
    <r>
      <rPr>
        <sz val="8"/>
        <rFont val="Times New Roman"/>
        <family val="1"/>
      </rPr>
      <t xml:space="preserve">
RGSLA or RGSRA: Flag identifying the status of the Dynamic signal (REJECT or GOOD)
If true,
     </t>
    </r>
    <r>
      <rPr>
        <b/>
        <sz val="8"/>
        <rFont val="Times New Roman"/>
        <family val="1"/>
      </rPr>
      <t>SRURC</t>
    </r>
    <r>
      <rPr>
        <sz val="8"/>
        <rFont val="Times New Roman"/>
        <family val="1"/>
      </rPr>
      <t xml:space="preserve"> = SRA + SRSURC + DRTCEO + DRTFEO
Else,
     </t>
    </r>
    <r>
      <rPr>
        <b/>
        <sz val="8"/>
        <rFont val="Times New Roman"/>
        <family val="1"/>
      </rPr>
      <t>SRURC</t>
    </r>
    <r>
      <rPr>
        <sz val="8"/>
        <rFont val="Times New Roman"/>
        <family val="1"/>
      </rPr>
      <t xml:space="preserve"> = SRD + SRSURC + DRTCEO + DRTFEO
     </t>
    </r>
    <r>
      <rPr>
        <b/>
        <sz val="8"/>
        <rFont val="Times New Roman"/>
        <family val="1"/>
      </rPr>
      <t>SRSURC</t>
    </r>
    <r>
      <rPr>
        <sz val="8"/>
        <rFont val="Times New Roman"/>
        <family val="1"/>
      </rPr>
      <t xml:space="preserve"> = SRS + ((SRSPREV - SRS)/12) + ((SRSNEXT – SRS)/12)
</t>
    </r>
    <r>
      <rPr>
        <b/>
        <sz val="8"/>
        <rFont val="Times New Roman"/>
        <family val="1"/>
      </rPr>
      <t>Where:</t>
    </r>
    <r>
      <rPr>
        <sz val="8"/>
        <rFont val="Times New Roman"/>
        <family val="1"/>
      </rPr>
      <t xml:space="preserve">
SRSURC: Scheduled resource static (not including DC tie import schedules) smoothed for a 10-minute ramp, per interval per zone.
SRS: Scheduled resource static for the current interval, per interval per zone per QSE.
SRSPREV: Scheduled resource static for the previous interval, per interval per zone per QSE.
SRSNEXT: Scheduled resource static for the next interval, per interval per zone per QSE.
SRA = Schedule Resource Actual
SRA = Schedule Resource Dynamic
Zonal Uninstructed Deviation (ZUD)
If TUD = 0, then
    </t>
    </r>
    <r>
      <rPr>
        <b/>
        <sz val="8"/>
        <rFont val="Times New Roman"/>
        <family val="1"/>
      </rPr>
      <t xml:space="preserve"> ZUD</t>
    </r>
    <r>
      <rPr>
        <sz val="8"/>
        <rFont val="Times New Roman"/>
        <family val="1"/>
      </rPr>
      <t xml:space="preserve"> = 0
If TUD &gt; 0, then (Over-Generation)
     </t>
    </r>
    <r>
      <rPr>
        <b/>
        <sz val="8"/>
        <rFont val="Times New Roman"/>
        <family val="1"/>
      </rPr>
      <t>ZUD</t>
    </r>
    <r>
      <rPr>
        <sz val="8"/>
        <rFont val="Times New Roman"/>
        <family val="1"/>
      </rPr>
      <t xml:space="preserve"> = Max [0, (GSITETOTCM - (SRURC + ZIDUP – ZIDDN + NSZID + DSBULURC))]/ 
              Σ all zones Max [0, (GSITETOTCM - (SRURC + ZIDUP – ZIDDN + NSZID + DSBULURC))] * TUD 
If TUD&lt;0, then (Under-Generation)
    </t>
    </r>
    <r>
      <rPr>
        <b/>
        <sz val="8"/>
        <rFont val="Times New Roman"/>
        <family val="1"/>
      </rPr>
      <t xml:space="preserve"> ZUD </t>
    </r>
    <r>
      <rPr>
        <sz val="8"/>
        <rFont val="Times New Roman"/>
        <family val="1"/>
      </rPr>
      <t>= Min [0, (GSITETOTCM - (SRURC + ZIDUP – ZIDDN + NSZID + DSBULURC))]/
               Σ all zones Min [0, (GSITETOTCM - (SRURC + ZIDUP – ZIDDN + NSZID + DSBULURC))] * TUD</t>
    </r>
  </si>
  <si>
    <r>
      <t>URC:
  MCPER
  UF</t>
    </r>
    <r>
      <rPr>
        <b/>
        <i/>
        <sz val="8"/>
        <rFont val="Times New Roman"/>
        <family val="1"/>
      </rPr>
      <t xml:space="preserve"> (Intermediate Calculation) </t>
    </r>
    <r>
      <rPr>
        <sz val="8"/>
        <rFont val="Times New Roman"/>
        <family val="1"/>
      </rPr>
      <t xml:space="preserve">
  ZUD </t>
    </r>
    <r>
      <rPr>
        <b/>
        <i/>
        <sz val="8"/>
        <rFont val="Times New Roman"/>
        <family val="1"/>
      </rPr>
      <t>(Intermediate Calculation)</t>
    </r>
    <r>
      <rPr>
        <sz val="8"/>
        <rFont val="Times New Roman"/>
        <family val="1"/>
      </rPr>
      <t xml:space="preserve">
  UNDBP </t>
    </r>
    <r>
      <rPr>
        <b/>
        <i/>
        <sz val="8"/>
        <rFont val="Times New Roman"/>
        <family val="1"/>
      </rPr>
      <t>(Factor Value)</t>
    </r>
    <r>
      <rPr>
        <sz val="8"/>
        <rFont val="Times New Roman"/>
        <family val="1"/>
      </rPr>
      <t xml:space="preserve">
  UNDBF </t>
    </r>
    <r>
      <rPr>
        <b/>
        <i/>
        <sz val="8"/>
        <rFont val="Times New Roman"/>
        <family val="1"/>
      </rPr>
      <t>(Factor Value)</t>
    </r>
    <r>
      <rPr>
        <sz val="8"/>
        <rFont val="Times New Roman"/>
        <family val="1"/>
      </rPr>
      <t xml:space="preserve">
UF:  (Intermediate Calculation)
  NZIDTOT  (Intermediate Calculation)
  UNPTOL </t>
    </r>
    <r>
      <rPr>
        <b/>
        <i/>
        <sz val="8"/>
        <rFont val="Times New Roman"/>
        <family val="1"/>
      </rPr>
      <t>(Factor Value)</t>
    </r>
    <r>
      <rPr>
        <sz val="8"/>
        <rFont val="Times New Roman"/>
        <family val="1"/>
      </rPr>
      <t xml:space="preserve">
  UNUPLIM </t>
    </r>
    <r>
      <rPr>
        <b/>
        <i/>
        <sz val="8"/>
        <rFont val="Times New Roman"/>
        <family val="1"/>
      </rPr>
      <t>(Factor Value)</t>
    </r>
    <r>
      <rPr>
        <sz val="8"/>
        <rFont val="Times New Roman"/>
        <family val="1"/>
      </rPr>
      <t xml:space="preserve">
TUD:  (Intermediate Calculation)
  GSITETOTCM
  SRURC </t>
    </r>
    <r>
      <rPr>
        <b/>
        <i/>
        <sz val="8"/>
        <rFont val="Times New Roman"/>
        <family val="1"/>
      </rPr>
      <t>(Intermediate Calculation)</t>
    </r>
    <r>
      <rPr>
        <sz val="8"/>
        <rFont val="Times New Roman"/>
        <family val="1"/>
      </rPr>
      <t xml:space="preserve">
  ZIDUP
  ZIDDN
  NSZID
  DSBULURC
  NZID
  RRNZID
SRURC:  (Intermediate Calculation)
  SRSURC</t>
    </r>
    <r>
      <rPr>
        <b/>
        <i/>
        <sz val="8"/>
        <rFont val="Times New Roman"/>
        <family val="1"/>
      </rPr>
      <t xml:space="preserve"> (Intermediate Calculation)</t>
    </r>
    <r>
      <rPr>
        <sz val="8"/>
        <rFont val="Times New Roman"/>
        <family val="1"/>
      </rPr>
      <t xml:space="preserve">
  SRA
  SRD
  RGSRA
  RGSLA
  SLD
  SLA
  DRTCEO
  DRTFEO
</t>
    </r>
  </si>
  <si>
    <t>Continued</t>
  </si>
  <si>
    <t>Sec.</t>
  </si>
  <si>
    <t>PCRU</t>
  </si>
  <si>
    <t>PCOOMRU</t>
  </si>
  <si>
    <t>PCRD</t>
  </si>
  <si>
    <t>PCOOMRD</t>
  </si>
  <si>
    <t>PCRR</t>
  </si>
  <si>
    <t>PCOOMRR</t>
  </si>
  <si>
    <t>PCNS</t>
  </si>
  <si>
    <t>PCOOMNS</t>
  </si>
  <si>
    <t>ZPCRP</t>
  </si>
  <si>
    <t>LPCRP</t>
  </si>
  <si>
    <t>RI</t>
  </si>
  <si>
    <t>LARU</t>
  </si>
  <si>
    <t>LARD</t>
  </si>
  <si>
    <t>LARR</t>
  </si>
  <si>
    <t>LANS</t>
  </si>
  <si>
    <t>LAOOM</t>
  </si>
  <si>
    <t>LI</t>
  </si>
  <si>
    <t>ELAOOM</t>
  </si>
  <si>
    <t>CSCRPQSE</t>
  </si>
  <si>
    <t>BENA</t>
  </si>
  <si>
    <t>USRP</t>
  </si>
  <si>
    <t>UCRP</t>
  </si>
  <si>
    <t>QLAF</t>
  </si>
  <si>
    <t>MSFQ</t>
  </si>
  <si>
    <t>URC</t>
  </si>
  <si>
    <t>CSCBEQSE</t>
  </si>
  <si>
    <t>OOMUEP</t>
  </si>
  <si>
    <r>
      <t>PE</t>
    </r>
    <r>
      <rPr>
        <b/>
        <vertAlign val="subscript"/>
        <sz val="10"/>
        <rFont val="Times New Roman"/>
        <family val="1"/>
      </rPr>
      <t>OOMUPiq</t>
    </r>
    <r>
      <rPr>
        <sz val="10"/>
        <rFont val="Times New Roman"/>
        <family val="1"/>
      </rPr>
      <t xml:space="preserve">  = -1 * E</t>
    </r>
    <r>
      <rPr>
        <vertAlign val="subscript"/>
        <sz val="10"/>
        <rFont val="Times New Roman"/>
        <family val="1"/>
      </rPr>
      <t>OOMUPiuq</t>
    </r>
    <r>
      <rPr>
        <sz val="10"/>
        <rFont val="Times New Roman"/>
        <family val="1"/>
      </rPr>
      <t xml:space="preserve"> * </t>
    </r>
    <r>
      <rPr>
        <sz val="10"/>
        <color indexed="17"/>
        <rFont val="Times New Roman"/>
        <family val="1"/>
      </rPr>
      <t>[Max [(RCGFC</t>
    </r>
    <r>
      <rPr>
        <vertAlign val="subscript"/>
        <sz val="10"/>
        <color indexed="17"/>
        <rFont val="Times New Roman"/>
        <family val="1"/>
      </rPr>
      <t>c</t>
    </r>
    <r>
      <rPr>
        <sz val="10"/>
        <color indexed="17"/>
        <rFont val="Times New Roman"/>
        <family val="1"/>
      </rPr>
      <t xml:space="preserve"> - MCPE</t>
    </r>
    <r>
      <rPr>
        <vertAlign val="subscript"/>
        <sz val="10"/>
        <color indexed="17"/>
        <rFont val="Times New Roman"/>
        <family val="1"/>
      </rPr>
      <t xml:space="preserve">iz) </t>
    </r>
    <r>
      <rPr>
        <sz val="10"/>
        <color indexed="17"/>
        <rFont val="Times New Roman"/>
        <family val="1"/>
      </rPr>
      <t xml:space="preserve">, 0]
</t>
    </r>
    <r>
      <rPr>
        <sz val="10"/>
        <rFont val="Times New Roman"/>
        <family val="1"/>
      </rPr>
      <t xml:space="preserve"> 
</t>
    </r>
    <r>
      <rPr>
        <i/>
        <sz val="10"/>
        <rFont val="Times New Roman"/>
        <family val="1"/>
      </rPr>
      <t>where</t>
    </r>
    <r>
      <rPr>
        <sz val="10"/>
        <rFont val="Times New Roman"/>
        <family val="1"/>
      </rPr>
      <t xml:space="preserve">:  </t>
    </r>
    <r>
      <rPr>
        <b/>
        <sz val="10"/>
        <rFont val="Times New Roman"/>
        <family val="1"/>
      </rPr>
      <t>E</t>
    </r>
    <r>
      <rPr>
        <b/>
        <vertAlign val="subscript"/>
        <sz val="10"/>
        <rFont val="Times New Roman"/>
        <family val="1"/>
      </rPr>
      <t>OOMUPiuq</t>
    </r>
    <r>
      <rPr>
        <sz val="10"/>
        <rFont val="Times New Roman"/>
        <family val="1"/>
      </rPr>
      <t xml:space="preserve"> = Max (0, Min ((MR</t>
    </r>
    <r>
      <rPr>
        <vertAlign val="subscript"/>
        <sz val="10"/>
        <rFont val="Times New Roman"/>
        <family val="1"/>
      </rPr>
      <t>iuq</t>
    </r>
    <r>
      <rPr>
        <sz val="10"/>
        <rFont val="Times New Roman"/>
        <family val="1"/>
      </rPr>
      <t xml:space="preserve"> - OL</t>
    </r>
    <r>
      <rPr>
        <vertAlign val="subscript"/>
        <sz val="10"/>
        <rFont val="Times New Roman"/>
        <family val="1"/>
      </rPr>
      <t>iuq</t>
    </r>
    <r>
      <rPr>
        <sz val="10"/>
        <rFont val="Times New Roman"/>
        <family val="1"/>
      </rPr>
      <t>), I</t>
    </r>
    <r>
      <rPr>
        <vertAlign val="subscript"/>
        <sz val="10"/>
        <rFont val="Times New Roman"/>
        <family val="1"/>
      </rPr>
      <t>OOMUPiuq</t>
    </r>
    <r>
      <rPr>
        <sz val="10"/>
        <rFont val="Times New Roman"/>
        <family val="1"/>
      </rPr>
      <t>))</t>
    </r>
  </si>
  <si>
    <t xml:space="preserve">With the implementation of PRRs 335 / 337, resource category generic fuel costs were incorporated into the OOMUEP formula.
See Protocols 6.8.2.1(3) for RCGFC category descriptions and values.
Effective with trade day 12/1/03, the EOOMADJ bill determinant was introduced to manually adjust payments to QSEs on an as-needed basis.  The formula is adjusted as follows:
EOOMAMT = -1 * (EOOMQTY * EOOMPRICE + EOOMADJ)  </t>
  </si>
  <si>
    <t>BSBBC = Black Start Contract Price (Static in L*)
BSBSTBYPR = Black Start Stand By Start Up Price (Static in L*)</t>
  </si>
  <si>
    <r>
      <t>NSQ</t>
    </r>
    <r>
      <rPr>
        <vertAlign val="subscript"/>
        <sz val="10"/>
        <rFont val="Times New Roman"/>
        <family val="1"/>
      </rPr>
      <t xml:space="preserve">
</t>
    </r>
    <r>
      <rPr>
        <sz val="10"/>
        <rFont val="Times New Roman"/>
        <family val="1"/>
      </rPr>
      <t>MCPCNS</t>
    </r>
  </si>
  <si>
    <r>
      <t>OOMNSQ</t>
    </r>
    <r>
      <rPr>
        <vertAlign val="subscript"/>
        <sz val="10"/>
        <rFont val="Times New Roman"/>
        <family val="1"/>
      </rPr>
      <t xml:space="preserve">
</t>
    </r>
    <r>
      <rPr>
        <sz val="10"/>
        <rFont val="Times New Roman"/>
        <family val="1"/>
      </rPr>
      <t>MCPOOMNS</t>
    </r>
  </si>
  <si>
    <r>
      <t>OOMRDQ</t>
    </r>
    <r>
      <rPr>
        <vertAlign val="subscript"/>
        <sz val="10"/>
        <rFont val="Times New Roman"/>
        <family val="1"/>
      </rPr>
      <t xml:space="preserve">
</t>
    </r>
    <r>
      <rPr>
        <sz val="10"/>
        <rFont val="Times New Roman"/>
        <family val="1"/>
      </rPr>
      <t>MCPOOMRD</t>
    </r>
  </si>
  <si>
    <t>RDQ
MCPCRD</t>
  </si>
  <si>
    <r>
      <t>RUQ</t>
    </r>
    <r>
      <rPr>
        <vertAlign val="subscript"/>
        <sz val="10"/>
        <rFont val="Times New Roman"/>
        <family val="1"/>
      </rPr>
      <t xml:space="preserve">
</t>
    </r>
    <r>
      <rPr>
        <sz val="10"/>
        <rFont val="Times New Roman"/>
        <family val="1"/>
      </rPr>
      <t>MCPCRU</t>
    </r>
  </si>
  <si>
    <r>
      <t>OOMRUQ</t>
    </r>
    <r>
      <rPr>
        <vertAlign val="subscript"/>
        <sz val="10"/>
        <rFont val="Times New Roman"/>
        <family val="1"/>
      </rPr>
      <t xml:space="preserve">
</t>
    </r>
    <r>
      <rPr>
        <sz val="10"/>
        <rFont val="Times New Roman"/>
        <family val="1"/>
      </rPr>
      <t>MCPOOMRU</t>
    </r>
  </si>
  <si>
    <r>
      <t>RSQ</t>
    </r>
    <r>
      <rPr>
        <vertAlign val="subscript"/>
        <sz val="10"/>
        <rFont val="Times New Roman"/>
        <family val="1"/>
      </rPr>
      <t xml:space="preserve">
</t>
    </r>
    <r>
      <rPr>
        <sz val="10"/>
        <rFont val="Times New Roman"/>
        <family val="1"/>
      </rPr>
      <t>MCPCRS</t>
    </r>
  </si>
  <si>
    <r>
      <t>OOMRSQ</t>
    </r>
    <r>
      <rPr>
        <vertAlign val="subscript"/>
        <sz val="10"/>
        <rFont val="Times New Roman"/>
        <family val="1"/>
      </rPr>
      <t xml:space="preserve">
</t>
    </r>
    <r>
      <rPr>
        <sz val="10"/>
        <rFont val="Times New Roman"/>
        <family val="1"/>
      </rPr>
      <t>MCPOOMRS</t>
    </r>
  </si>
  <si>
    <r>
      <t>QLAFAMT</t>
    </r>
    <r>
      <rPr>
        <sz val="10"/>
        <rFont val="Times New Roman"/>
        <family val="1"/>
      </rPr>
      <t xml:space="preserve"> = LAFF * LTOTQSE </t>
    </r>
  </si>
  <si>
    <r>
      <t xml:space="preserve">QAFiq </t>
    </r>
    <r>
      <rPr>
        <sz val="10"/>
        <rFont val="Times New Roman"/>
        <family val="1"/>
      </rPr>
      <t>= AFF * (AMLiq + Xiq)</t>
    </r>
  </si>
  <si>
    <r>
      <t>SCFqi</t>
    </r>
    <r>
      <rPr>
        <sz val="10"/>
        <rFont val="Times New Roman"/>
        <family val="1"/>
      </rPr>
      <t xml:space="preserve"> = Ffi * AMLqi  (Fee = $0.072)</t>
    </r>
  </si>
  <si>
    <r>
      <t>SCFAMT</t>
    </r>
    <r>
      <rPr>
        <sz val="10"/>
        <rFont val="Times New Roman"/>
        <family val="1"/>
      </rPr>
      <t xml:space="preserve"> = SCFF * LTOTQSE</t>
    </r>
  </si>
  <si>
    <r>
      <t xml:space="preserve">PCOOMRPqi </t>
    </r>
    <r>
      <rPr>
        <sz val="10"/>
        <rFont val="Times New Roman"/>
        <family val="1"/>
      </rPr>
      <t xml:space="preserve">= SUB(PCOOMRPqui)u
</t>
    </r>
    <r>
      <rPr>
        <b/>
        <sz val="10"/>
        <rFont val="Times New Roman"/>
        <family val="1"/>
      </rPr>
      <t>Given:</t>
    </r>
    <r>
      <rPr>
        <sz val="10"/>
        <rFont val="Times New Roman"/>
        <family val="1"/>
      </rPr>
      <t xml:space="preserve">
</t>
    </r>
    <r>
      <rPr>
        <b/>
        <sz val="10"/>
        <rFont val="Times New Roman"/>
        <family val="1"/>
      </rPr>
      <t>PCOOMRPqui</t>
    </r>
    <r>
      <rPr>
        <sz val="10"/>
        <rFont val="Times New Roman"/>
        <family val="1"/>
      </rPr>
      <t xml:space="preserve"> = -1*MIN[BPRpqui*COOMRPui, MAX[0,(PSui+POui-RCui)]]
If the unit is deemed to be online as described in 6.8.2.1(3)
</t>
    </r>
    <r>
      <rPr>
        <b/>
        <sz val="10"/>
        <rFont val="Times New Roman"/>
        <family val="1"/>
      </rPr>
      <t>Then:</t>
    </r>
    <r>
      <rPr>
        <sz val="10"/>
        <rFont val="Times New Roman"/>
        <family val="1"/>
      </rPr>
      <t xml:space="preserve">
</t>
    </r>
    <r>
      <rPr>
        <b/>
        <sz val="10"/>
        <rFont val="Times New Roman"/>
        <family val="1"/>
      </rPr>
      <t>PSui</t>
    </r>
    <r>
      <rPr>
        <sz val="10"/>
        <rFont val="Times New Roman"/>
        <family val="1"/>
      </rPr>
      <t xml:space="preserve"> = 0
If the unit is deemed to be offline as described in 6.8.2.1(2)
</t>
    </r>
    <r>
      <rPr>
        <b/>
        <sz val="10"/>
        <rFont val="Times New Roman"/>
        <family val="1"/>
      </rPr>
      <t>Then:</t>
    </r>
    <r>
      <rPr>
        <sz val="10"/>
        <rFont val="Times New Roman"/>
        <family val="1"/>
      </rPr>
      <t xml:space="preserve">
</t>
    </r>
    <r>
      <rPr>
        <b/>
        <sz val="10"/>
        <rFont val="Times New Roman"/>
        <family val="1"/>
      </rPr>
      <t xml:space="preserve">PSui </t>
    </r>
    <r>
      <rPr>
        <sz val="10"/>
        <rFont val="Times New Roman"/>
        <family val="1"/>
      </rPr>
      <t xml:space="preserve">= RCGSC/(number of hours)
</t>
    </r>
    <r>
      <rPr>
        <b/>
        <sz val="10"/>
        <rFont val="Times New Roman"/>
        <family val="1"/>
      </rPr>
      <t xml:space="preserve">POui </t>
    </r>
    <r>
      <rPr>
        <sz val="10"/>
        <rFont val="Times New Roman"/>
        <family val="1"/>
      </rPr>
      <t xml:space="preserve">= RCGOCc*COOMRPui
</t>
    </r>
    <r>
      <rPr>
        <b/>
        <sz val="10"/>
        <rFont val="Times New Roman"/>
        <family val="1"/>
      </rPr>
      <t>RCui</t>
    </r>
    <r>
      <rPr>
        <sz val="10"/>
        <rFont val="Times New Roman"/>
        <family val="1"/>
      </rPr>
      <t xml:space="preserve"> = SUM{[MAX(0,(MCPEjz-(16*FIP)))]*COOMRPui/4}j</t>
    </r>
  </si>
  <si>
    <r>
      <t xml:space="preserve">PCOOMAMT </t>
    </r>
    <r>
      <rPr>
        <sz val="10"/>
        <rFont val="Times New Roman"/>
        <family val="1"/>
      </rPr>
      <t xml:space="preserve">= -1*(MIN(BPRP*OOMRPQ,MAX(0,(PS+PO-RC))))
</t>
    </r>
    <r>
      <rPr>
        <b/>
        <sz val="10"/>
        <rFont val="Times New Roman"/>
        <family val="1"/>
      </rPr>
      <t>Where:</t>
    </r>
    <r>
      <rPr>
        <sz val="10"/>
        <rFont val="Times New Roman"/>
        <family val="1"/>
      </rPr>
      <t xml:space="preserve">
</t>
    </r>
    <r>
      <rPr>
        <b/>
        <sz val="10"/>
        <rFont val="Times New Roman"/>
        <family val="1"/>
      </rPr>
      <t>BPRP</t>
    </r>
    <r>
      <rPr>
        <sz val="10"/>
        <rFont val="Times New Roman"/>
        <family val="1"/>
      </rPr>
      <t xml:space="preserve"> = OOMHRBP+(OOMSUBP/# HRS OF CONTINUOUS HOURS
</t>
    </r>
    <r>
      <rPr>
        <b/>
        <sz val="10"/>
        <rFont val="Times New Roman"/>
        <family val="1"/>
      </rPr>
      <t>PS</t>
    </r>
    <r>
      <rPr>
        <sz val="10"/>
        <rFont val="Times New Roman"/>
        <family val="1"/>
      </rPr>
      <t xml:space="preserve"> = RCGSC//# HRS OF CONTINUOUS HOURS 
</t>
    </r>
    <r>
      <rPr>
        <b/>
        <sz val="10"/>
        <rFont val="Times New Roman"/>
        <family val="1"/>
      </rPr>
      <t>PO</t>
    </r>
    <r>
      <rPr>
        <sz val="10"/>
        <rFont val="Times New Roman"/>
        <family val="1"/>
      </rPr>
      <t xml:space="preserve"> = RCGOC*OOMRPQ
</t>
    </r>
    <r>
      <rPr>
        <b/>
        <sz val="10"/>
        <rFont val="Times New Roman"/>
        <family val="1"/>
      </rPr>
      <t>RC</t>
    </r>
    <r>
      <rPr>
        <sz val="10"/>
        <rFont val="Times New Roman"/>
        <family val="1"/>
      </rPr>
      <t xml:space="preserve"> = SUM{[MAX (0, (MCPER – (16 * FI))/4)] *OOMRPQ}    </t>
    </r>
  </si>
  <si>
    <r>
      <t xml:space="preserve">MSFQI </t>
    </r>
    <r>
      <rPr>
        <sz val="10"/>
        <rFont val="Times New Roman"/>
        <family val="1"/>
      </rPr>
      <t>= SUM (MSFFi * QMSi)</t>
    </r>
  </si>
  <si>
    <r>
      <t xml:space="preserve">MSFQAMT </t>
    </r>
    <r>
      <rPr>
        <sz val="10"/>
        <rFont val="Times New Roman"/>
        <family val="1"/>
      </rPr>
      <t>= MSI * MSFF</t>
    </r>
  </si>
  <si>
    <r>
      <t xml:space="preserve">LAOOMAMT </t>
    </r>
    <r>
      <rPr>
        <sz val="10"/>
        <rFont val="Times New Roman"/>
        <family val="1"/>
      </rPr>
      <t>= -1 * (PCOOMAMT * (LTOTQSE [Sum of 4 Intervals in 
Hour] / LTOTERCOT [Sum of 4 Intervals in Hour]))</t>
    </r>
    <r>
      <rPr>
        <b/>
        <sz val="10"/>
        <rFont val="Times New Roman"/>
        <family val="1"/>
      </rPr>
      <t xml:space="preserve">
Where:
</t>
    </r>
    <r>
      <rPr>
        <sz val="10"/>
        <rFont val="Times New Roman"/>
        <family val="1"/>
      </rPr>
      <t>LAOOMAMT:  Load Allocation for OOM Capacity collected from or paid to a QSE in that interval.
PCOOMAMT:  Sum of all payments to generating QSE’s per interval
LTOTQSE:  Load total per QSE, per interval
LTOTERCOT:  Load total for ERCOT (all QSE’s) per interval</t>
    </r>
  </si>
  <si>
    <t>LTOTERCOT
LTOTQSE
PCOOMAMT</t>
  </si>
  <si>
    <r>
      <t>RIiq</t>
    </r>
    <r>
      <rPr>
        <sz val="10"/>
        <rFont val="Times New Roman"/>
        <family val="1"/>
      </rPr>
      <t xml:space="preserve">  =  SUM (RIizq)z 
</t>
    </r>
    <r>
      <rPr>
        <b/>
        <sz val="10"/>
        <rFont val="Times New Roman"/>
        <family val="1"/>
      </rPr>
      <t>Given:</t>
    </r>
    <r>
      <rPr>
        <sz val="10"/>
        <rFont val="Times New Roman"/>
        <family val="1"/>
      </rPr>
      <t xml:space="preserve">
</t>
    </r>
    <r>
      <rPr>
        <b/>
        <sz val="10"/>
        <rFont val="Times New Roman"/>
        <family val="1"/>
      </rPr>
      <t>RIizq</t>
    </r>
    <r>
      <rPr>
        <sz val="10"/>
        <rFont val="Times New Roman"/>
        <family val="1"/>
      </rPr>
      <t xml:space="preserve"> = NTEizq * MCPEiz
</t>
    </r>
    <r>
      <rPr>
        <b/>
        <sz val="10"/>
        <rFont val="Times New Roman"/>
        <family val="1"/>
      </rPr>
      <t>NTEizq</t>
    </r>
    <r>
      <rPr>
        <sz val="10"/>
        <rFont val="Times New Roman"/>
        <family val="1"/>
      </rPr>
      <t xml:space="preserve"> = (QRSizq  - MRizq)
The equation below represents the total Resource Imbalance Charges in a Congestion Zone for each interval.
</t>
    </r>
    <r>
      <rPr>
        <b/>
        <sz val="10"/>
        <rFont val="Times New Roman"/>
        <family val="1"/>
      </rPr>
      <t xml:space="preserve">RIiz </t>
    </r>
    <r>
      <rPr>
        <sz val="10"/>
        <rFont val="Times New Roman"/>
        <family val="1"/>
      </rPr>
      <t xml:space="preserve"> = SUM (RIizq)q
</t>
    </r>
    <r>
      <rPr>
        <b/>
        <sz val="10"/>
        <rFont val="Times New Roman"/>
        <family val="1"/>
      </rPr>
      <t>Where:</t>
    </r>
    <r>
      <rPr>
        <sz val="10"/>
        <rFont val="Times New Roman"/>
        <family val="1"/>
      </rPr>
      <t xml:space="preserve">
i: interval being calculated
z: zone being settled
q QSE
RIizq: Resource Imbalance ($) per interval per zone by QSE.
RIiq Resource Imbalance ($) per interval for that QSE
RIiz Summation of Resource Imbalance ($) payments per interval per zonal for all QSEs in the market.
NTEizq: Net Energy per interval per zone per QSE is the difference between Resources scheduled and metered value
MRizq: Metered value (MWh) for the Resource per interval, per zone per QSE using actual and/or estimated values.
QRSizq: Resource schedule (MWh) per interval per zone per QSE.
MCPEiz: Market Clearing Price of Energy ($/MWh) per interval per zone.</t>
    </r>
  </si>
  <si>
    <r>
      <t>PC</t>
    </r>
    <r>
      <rPr>
        <b/>
        <vertAlign val="subscript"/>
        <sz val="10"/>
        <rFont val="Times New Roman"/>
        <family val="1"/>
      </rPr>
      <t xml:space="preserve">NSqim </t>
    </r>
    <r>
      <rPr>
        <b/>
        <sz val="10"/>
        <rFont val="Times New Roman"/>
        <family val="1"/>
      </rPr>
      <t xml:space="preserve">= </t>
    </r>
    <r>
      <rPr>
        <sz val="10"/>
        <rFont val="Times New Roman"/>
        <family val="1"/>
      </rPr>
      <t>-1 * C</t>
    </r>
    <r>
      <rPr>
        <vertAlign val="subscript"/>
        <sz val="10"/>
        <rFont val="Times New Roman"/>
        <family val="1"/>
      </rPr>
      <t xml:space="preserve">NSqim </t>
    </r>
    <r>
      <rPr>
        <sz val="10"/>
        <rFont val="Times New Roman"/>
        <family val="1"/>
      </rPr>
      <t>* MCPC</t>
    </r>
    <r>
      <rPr>
        <vertAlign val="subscript"/>
        <sz val="10"/>
        <rFont val="Times New Roman"/>
        <family val="1"/>
      </rPr>
      <t>NSim</t>
    </r>
  </si>
  <si>
    <r>
      <t xml:space="preserve">PCNSAMT = </t>
    </r>
    <r>
      <rPr>
        <sz val="10"/>
        <rFont val="Times New Roman"/>
        <family val="1"/>
      </rPr>
      <t>-1 * NSQ * MCPCNS</t>
    </r>
  </si>
  <si>
    <r>
      <t>PCI</t>
    </r>
    <r>
      <rPr>
        <b/>
        <vertAlign val="subscript"/>
        <sz val="10"/>
        <rFont val="Times New Roman"/>
        <family val="1"/>
      </rPr>
      <t>ESNSqi</t>
    </r>
    <r>
      <rPr>
        <b/>
        <sz val="10"/>
        <rFont val="Times New Roman"/>
        <family val="1"/>
      </rPr>
      <t xml:space="preserve"> =</t>
    </r>
    <r>
      <rPr>
        <sz val="10"/>
        <rFont val="Times New Roman"/>
        <family val="1"/>
      </rPr>
      <t xml:space="preserve"> -1 * (DP</t>
    </r>
    <r>
      <rPr>
        <vertAlign val="subscript"/>
        <sz val="10"/>
        <rFont val="Times New Roman"/>
        <family val="1"/>
      </rPr>
      <t>NSi</t>
    </r>
    <r>
      <rPr>
        <sz val="10"/>
        <rFont val="Times New Roman"/>
        <family val="1"/>
      </rPr>
      <t xml:space="preserve"> * C</t>
    </r>
    <r>
      <rPr>
        <vertAlign val="subscript"/>
        <sz val="10"/>
        <rFont val="Times New Roman"/>
        <family val="1"/>
      </rPr>
      <t>ESNSqi</t>
    </r>
    <r>
      <rPr>
        <sz val="10"/>
        <rFont val="Times New Roman"/>
        <family val="1"/>
      </rPr>
      <t>)</t>
    </r>
  </si>
  <si>
    <r>
      <t xml:space="preserve">PCOOMNSAMT = </t>
    </r>
    <r>
      <rPr>
        <sz val="10"/>
        <rFont val="Times New Roman"/>
        <family val="1"/>
      </rPr>
      <t>-1 * OOMNSQ</t>
    </r>
    <r>
      <rPr>
        <vertAlign val="subscript"/>
        <sz val="10"/>
        <rFont val="Times New Roman"/>
        <family val="1"/>
      </rPr>
      <t xml:space="preserve"> </t>
    </r>
    <r>
      <rPr>
        <sz val="10"/>
        <rFont val="Times New Roman"/>
        <family val="1"/>
      </rPr>
      <t>* MCPOOMNS</t>
    </r>
  </si>
  <si>
    <r>
      <t>LA</t>
    </r>
    <r>
      <rPr>
        <b/>
        <vertAlign val="subscript"/>
        <sz val="10"/>
        <rFont val="Times New Roman"/>
        <family val="1"/>
      </rPr>
      <t>NSqi</t>
    </r>
    <r>
      <rPr>
        <sz val="10"/>
        <rFont val="Times New Roman"/>
        <family val="1"/>
      </rPr>
      <t xml:space="preserve"> = </t>
    </r>
    <r>
      <rPr>
        <b/>
        <sz val="10"/>
        <color indexed="17"/>
        <rFont val="Times New Roman"/>
        <family val="1"/>
      </rPr>
      <t>NSPi</t>
    </r>
    <r>
      <rPr>
        <sz val="10"/>
        <rFont val="Times New Roman"/>
        <family val="1"/>
      </rPr>
      <t xml:space="preserve"> * NTO</t>
    </r>
    <r>
      <rPr>
        <vertAlign val="subscript"/>
        <sz val="10"/>
        <rFont val="Times New Roman"/>
        <family val="1"/>
      </rPr>
      <t xml:space="preserve">NSqi
</t>
    </r>
    <r>
      <rPr>
        <i/>
        <sz val="10"/>
        <rFont val="Times New Roman"/>
        <family val="1"/>
      </rPr>
      <t>given</t>
    </r>
    <r>
      <rPr>
        <sz val="10"/>
        <rFont val="Times New Roman"/>
        <family val="1"/>
      </rPr>
      <t>;  NSPi = ((PC</t>
    </r>
    <r>
      <rPr>
        <vertAlign val="subscript"/>
        <sz val="10"/>
        <rFont val="Times New Roman"/>
        <family val="1"/>
      </rPr>
      <t xml:space="preserve">NSi </t>
    </r>
    <r>
      <rPr>
        <sz val="10"/>
        <rFont val="Times New Roman"/>
        <family val="1"/>
      </rPr>
      <t>+ PCI</t>
    </r>
    <r>
      <rPr>
        <vertAlign val="subscript"/>
        <sz val="10"/>
        <rFont val="Times New Roman"/>
        <family val="1"/>
      </rPr>
      <t>OOMNSi</t>
    </r>
    <r>
      <rPr>
        <sz val="10"/>
        <rFont val="Times New Roman"/>
        <family val="1"/>
      </rPr>
      <t>) * -1  / (COB</t>
    </r>
    <r>
      <rPr>
        <vertAlign val="subscript"/>
        <sz val="10"/>
        <rFont val="Times New Roman"/>
        <family val="1"/>
      </rPr>
      <t>NSti</t>
    </r>
    <r>
      <rPr>
        <sz val="10"/>
        <rFont val="Times New Roman"/>
        <family val="1"/>
      </rPr>
      <t xml:space="preserve"> – SA</t>
    </r>
    <r>
      <rPr>
        <vertAlign val="subscript"/>
        <sz val="10"/>
        <rFont val="Times New Roman"/>
        <family val="1"/>
      </rPr>
      <t>NSti</t>
    </r>
    <r>
      <rPr>
        <sz val="10"/>
        <rFont val="Times New Roman"/>
        <family val="1"/>
      </rPr>
      <t xml:space="preserve">))
</t>
    </r>
    <r>
      <rPr>
        <i/>
        <sz val="10"/>
        <rFont val="Times New Roman"/>
        <family val="1"/>
      </rPr>
      <t>given</t>
    </r>
    <r>
      <rPr>
        <sz val="10"/>
        <rFont val="Times New Roman"/>
        <family val="1"/>
      </rPr>
      <t>;  NTO</t>
    </r>
    <r>
      <rPr>
        <vertAlign val="subscript"/>
        <sz val="10"/>
        <rFont val="Times New Roman"/>
        <family val="1"/>
      </rPr>
      <t>NSqi</t>
    </r>
    <r>
      <rPr>
        <sz val="10"/>
        <rFont val="Times New Roman"/>
        <family val="1"/>
      </rPr>
      <t xml:space="preserve"> =</t>
    </r>
    <r>
      <rPr>
        <vertAlign val="subscript"/>
        <sz val="10"/>
        <rFont val="Times New Roman"/>
        <family val="1"/>
      </rPr>
      <t xml:space="preserve">  </t>
    </r>
    <r>
      <rPr>
        <sz val="10"/>
        <rFont val="Times New Roman"/>
        <family val="1"/>
      </rPr>
      <t>(COB</t>
    </r>
    <r>
      <rPr>
        <vertAlign val="subscript"/>
        <sz val="10"/>
        <rFont val="Times New Roman"/>
        <family val="1"/>
      </rPr>
      <t>NSqi</t>
    </r>
    <r>
      <rPr>
        <sz val="10"/>
        <rFont val="Times New Roman"/>
        <family val="1"/>
      </rPr>
      <t xml:space="preserve"> -SA</t>
    </r>
    <r>
      <rPr>
        <vertAlign val="subscript"/>
        <sz val="10"/>
        <rFont val="Times New Roman"/>
        <family val="1"/>
      </rPr>
      <t>NSqi</t>
    </r>
    <r>
      <rPr>
        <sz val="10"/>
        <rFont val="Times New Roman"/>
        <family val="1"/>
      </rPr>
      <t>)</t>
    </r>
  </si>
  <si>
    <r>
      <t>PCOOM</t>
    </r>
    <r>
      <rPr>
        <i/>
        <sz val="10"/>
        <rFont val="Times New Roman"/>
        <family val="1"/>
      </rPr>
      <t xml:space="preserve"> </t>
    </r>
  </si>
  <si>
    <r>
      <t>PC</t>
    </r>
    <r>
      <rPr>
        <b/>
        <vertAlign val="subscript"/>
        <sz val="10"/>
        <rFont val="Times New Roman"/>
        <family val="1"/>
      </rPr>
      <t xml:space="preserve">RDqim </t>
    </r>
    <r>
      <rPr>
        <b/>
        <sz val="10"/>
        <rFont val="Times New Roman"/>
        <family val="1"/>
      </rPr>
      <t xml:space="preserve">= </t>
    </r>
    <r>
      <rPr>
        <sz val="10"/>
        <rFont val="Times New Roman"/>
        <family val="1"/>
      </rPr>
      <t>-1 * C</t>
    </r>
    <r>
      <rPr>
        <vertAlign val="subscript"/>
        <sz val="10"/>
        <rFont val="Times New Roman"/>
        <family val="1"/>
      </rPr>
      <t xml:space="preserve">RDqim </t>
    </r>
    <r>
      <rPr>
        <sz val="10"/>
        <rFont val="Times New Roman"/>
        <family val="1"/>
      </rPr>
      <t>* MCPC</t>
    </r>
    <r>
      <rPr>
        <vertAlign val="subscript"/>
        <sz val="10"/>
        <rFont val="Times New Roman"/>
        <family val="1"/>
      </rPr>
      <t>RDim</t>
    </r>
  </si>
  <si>
    <r>
      <t>PCRDAMT =</t>
    </r>
    <r>
      <rPr>
        <sz val="10"/>
        <rFont val="Times New Roman"/>
        <family val="1"/>
      </rPr>
      <t xml:space="preserve"> -1 * RDQ * MCPCRD</t>
    </r>
  </si>
  <si>
    <r>
      <t>PCI</t>
    </r>
    <r>
      <rPr>
        <b/>
        <vertAlign val="subscript"/>
        <sz val="10"/>
        <rFont val="Times New Roman"/>
        <family val="1"/>
      </rPr>
      <t>ESRDqi</t>
    </r>
    <r>
      <rPr>
        <b/>
        <sz val="10"/>
        <rFont val="Times New Roman"/>
        <family val="1"/>
      </rPr>
      <t xml:space="preserve"> = </t>
    </r>
    <r>
      <rPr>
        <sz val="10"/>
        <rFont val="Times New Roman"/>
        <family val="1"/>
      </rPr>
      <t>-1 * (DP</t>
    </r>
    <r>
      <rPr>
        <vertAlign val="subscript"/>
        <sz val="10"/>
        <rFont val="Times New Roman"/>
        <family val="1"/>
      </rPr>
      <t>RDi</t>
    </r>
    <r>
      <rPr>
        <sz val="10"/>
        <rFont val="Times New Roman"/>
        <family val="1"/>
      </rPr>
      <t xml:space="preserve"> * C</t>
    </r>
    <r>
      <rPr>
        <vertAlign val="subscript"/>
        <sz val="10"/>
        <rFont val="Times New Roman"/>
        <family val="1"/>
      </rPr>
      <t>ESRDqi</t>
    </r>
    <r>
      <rPr>
        <sz val="10"/>
        <rFont val="Times New Roman"/>
        <family val="1"/>
      </rPr>
      <t>)</t>
    </r>
  </si>
  <si>
    <r>
      <t>PCOOMRDAMT =</t>
    </r>
    <r>
      <rPr>
        <sz val="10"/>
        <rFont val="Times New Roman"/>
        <family val="1"/>
      </rPr>
      <t xml:space="preserve"> -1 * OOMRDQ</t>
    </r>
    <r>
      <rPr>
        <vertAlign val="subscript"/>
        <sz val="10"/>
        <rFont val="Times New Roman"/>
        <family val="1"/>
      </rPr>
      <t xml:space="preserve"> </t>
    </r>
    <r>
      <rPr>
        <sz val="10"/>
        <rFont val="Times New Roman"/>
        <family val="1"/>
      </rPr>
      <t>* MCPOOMRD</t>
    </r>
  </si>
  <si>
    <r>
      <t>LA</t>
    </r>
    <r>
      <rPr>
        <b/>
        <vertAlign val="subscript"/>
        <sz val="10"/>
        <rFont val="Times New Roman"/>
        <family val="1"/>
      </rPr>
      <t>RDqi</t>
    </r>
    <r>
      <rPr>
        <sz val="10"/>
        <rFont val="Times New Roman"/>
        <family val="1"/>
      </rPr>
      <t xml:space="preserve"> = </t>
    </r>
    <r>
      <rPr>
        <b/>
        <sz val="10"/>
        <color indexed="17"/>
        <rFont val="Times New Roman"/>
        <family val="1"/>
      </rPr>
      <t>RDPi</t>
    </r>
    <r>
      <rPr>
        <sz val="10"/>
        <rFont val="Times New Roman"/>
        <family val="1"/>
      </rPr>
      <t xml:space="preserve"> * NTO</t>
    </r>
    <r>
      <rPr>
        <vertAlign val="subscript"/>
        <sz val="10"/>
        <rFont val="Times New Roman"/>
        <family val="1"/>
      </rPr>
      <t xml:space="preserve">RDqi
</t>
    </r>
    <r>
      <rPr>
        <i/>
        <sz val="10"/>
        <rFont val="Times New Roman"/>
        <family val="1"/>
      </rPr>
      <t>given</t>
    </r>
    <r>
      <rPr>
        <sz val="10"/>
        <rFont val="Times New Roman"/>
        <family val="1"/>
      </rPr>
      <t>;  RDPi = ((PC</t>
    </r>
    <r>
      <rPr>
        <vertAlign val="subscript"/>
        <sz val="10"/>
        <rFont val="Times New Roman"/>
        <family val="1"/>
      </rPr>
      <t xml:space="preserve">RDi </t>
    </r>
    <r>
      <rPr>
        <sz val="10"/>
        <rFont val="Times New Roman"/>
        <family val="1"/>
      </rPr>
      <t>+ PCI</t>
    </r>
    <r>
      <rPr>
        <vertAlign val="subscript"/>
        <sz val="10"/>
        <rFont val="Times New Roman"/>
        <family val="1"/>
      </rPr>
      <t>OOMRDi</t>
    </r>
    <r>
      <rPr>
        <sz val="10"/>
        <rFont val="Times New Roman"/>
        <family val="1"/>
      </rPr>
      <t>) * -1 / (COB</t>
    </r>
    <r>
      <rPr>
        <vertAlign val="subscript"/>
        <sz val="10"/>
        <rFont val="Times New Roman"/>
        <family val="1"/>
      </rPr>
      <t>RDti</t>
    </r>
    <r>
      <rPr>
        <sz val="10"/>
        <rFont val="Times New Roman"/>
        <family val="1"/>
      </rPr>
      <t xml:space="preserve"> – SA</t>
    </r>
    <r>
      <rPr>
        <vertAlign val="subscript"/>
        <sz val="10"/>
        <rFont val="Times New Roman"/>
        <family val="1"/>
      </rPr>
      <t>RDti</t>
    </r>
    <r>
      <rPr>
        <sz val="10"/>
        <rFont val="Times New Roman"/>
        <family val="1"/>
      </rPr>
      <t xml:space="preserve">))
</t>
    </r>
    <r>
      <rPr>
        <i/>
        <sz val="10"/>
        <rFont val="Times New Roman"/>
        <family val="1"/>
      </rPr>
      <t>given</t>
    </r>
    <r>
      <rPr>
        <sz val="10"/>
        <rFont val="Times New Roman"/>
        <family val="1"/>
      </rPr>
      <t>;  NTO</t>
    </r>
    <r>
      <rPr>
        <vertAlign val="subscript"/>
        <sz val="10"/>
        <rFont val="Times New Roman"/>
        <family val="1"/>
      </rPr>
      <t>RDqi</t>
    </r>
    <r>
      <rPr>
        <sz val="10"/>
        <rFont val="Times New Roman"/>
        <family val="1"/>
      </rPr>
      <t xml:space="preserve"> =</t>
    </r>
    <r>
      <rPr>
        <vertAlign val="subscript"/>
        <sz val="10"/>
        <rFont val="Times New Roman"/>
        <family val="1"/>
      </rPr>
      <t xml:space="preserve">  </t>
    </r>
    <r>
      <rPr>
        <sz val="10"/>
        <rFont val="Times New Roman"/>
        <family val="1"/>
      </rPr>
      <t>(COB</t>
    </r>
    <r>
      <rPr>
        <vertAlign val="subscript"/>
        <sz val="10"/>
        <rFont val="Times New Roman"/>
        <family val="1"/>
      </rPr>
      <t>RDqi</t>
    </r>
    <r>
      <rPr>
        <sz val="10"/>
        <rFont val="Times New Roman"/>
        <family val="1"/>
      </rPr>
      <t xml:space="preserve"> -SA</t>
    </r>
    <r>
      <rPr>
        <vertAlign val="subscript"/>
        <sz val="10"/>
        <rFont val="Times New Roman"/>
        <family val="1"/>
      </rPr>
      <t>RDqi</t>
    </r>
    <r>
      <rPr>
        <sz val="10"/>
        <rFont val="Times New Roman"/>
        <family val="1"/>
      </rPr>
      <t>)</t>
    </r>
  </si>
  <si>
    <r>
      <t>PC</t>
    </r>
    <r>
      <rPr>
        <b/>
        <vertAlign val="subscript"/>
        <sz val="10"/>
        <rFont val="Times New Roman"/>
        <family val="1"/>
      </rPr>
      <t>RUqim</t>
    </r>
    <r>
      <rPr>
        <vertAlign val="subscript"/>
        <sz val="10"/>
        <rFont val="Times New Roman"/>
        <family val="1"/>
      </rPr>
      <t xml:space="preserve"> </t>
    </r>
    <r>
      <rPr>
        <sz val="10"/>
        <rFont val="Times New Roman"/>
        <family val="1"/>
      </rPr>
      <t>= -1 * C</t>
    </r>
    <r>
      <rPr>
        <vertAlign val="subscript"/>
        <sz val="10"/>
        <rFont val="Times New Roman"/>
        <family val="1"/>
      </rPr>
      <t xml:space="preserve">RUqim </t>
    </r>
    <r>
      <rPr>
        <sz val="10"/>
        <rFont val="Times New Roman"/>
        <family val="1"/>
      </rPr>
      <t>* MCPC</t>
    </r>
    <r>
      <rPr>
        <vertAlign val="subscript"/>
        <sz val="10"/>
        <rFont val="Times New Roman"/>
        <family val="1"/>
      </rPr>
      <t>RUim</t>
    </r>
  </si>
  <si>
    <r>
      <t>PCRUAMT =</t>
    </r>
    <r>
      <rPr>
        <sz val="10"/>
        <rFont val="Times New Roman"/>
        <family val="1"/>
      </rPr>
      <t xml:space="preserve"> -1 * RUQ * MCPCRU</t>
    </r>
  </si>
  <si>
    <r>
      <t xml:space="preserve">PCIESRUqi = </t>
    </r>
    <r>
      <rPr>
        <sz val="10"/>
        <rFont val="Times New Roman"/>
        <family val="1"/>
      </rPr>
      <t>-1 * (DPRUi * CESRUqi)</t>
    </r>
  </si>
  <si>
    <r>
      <t>PCOOMRUAMT</t>
    </r>
    <r>
      <rPr>
        <sz val="10"/>
        <rFont val="Times New Roman"/>
        <family val="1"/>
      </rPr>
      <t xml:space="preserve"> = -1 * OOMRUQ</t>
    </r>
    <r>
      <rPr>
        <vertAlign val="subscript"/>
        <sz val="10"/>
        <rFont val="Times New Roman"/>
        <family val="1"/>
      </rPr>
      <t xml:space="preserve"> </t>
    </r>
    <r>
      <rPr>
        <sz val="10"/>
        <rFont val="Times New Roman"/>
        <family val="1"/>
      </rPr>
      <t>* MCPOOMRU</t>
    </r>
  </si>
  <si>
    <r>
      <t>LA</t>
    </r>
    <r>
      <rPr>
        <b/>
        <vertAlign val="subscript"/>
        <sz val="10"/>
        <rFont val="Times New Roman"/>
        <family val="1"/>
      </rPr>
      <t>RUqi</t>
    </r>
    <r>
      <rPr>
        <sz val="10"/>
        <rFont val="Times New Roman"/>
        <family val="1"/>
      </rPr>
      <t xml:space="preserve"> = </t>
    </r>
    <r>
      <rPr>
        <b/>
        <sz val="10"/>
        <color indexed="17"/>
        <rFont val="Times New Roman"/>
        <family val="1"/>
      </rPr>
      <t>RUPi</t>
    </r>
    <r>
      <rPr>
        <sz val="10"/>
        <rFont val="Times New Roman"/>
        <family val="1"/>
      </rPr>
      <t xml:space="preserve"> * NTO</t>
    </r>
    <r>
      <rPr>
        <vertAlign val="subscript"/>
        <sz val="10"/>
        <rFont val="Times New Roman"/>
        <family val="1"/>
      </rPr>
      <t xml:space="preserve">RUqi
</t>
    </r>
    <r>
      <rPr>
        <i/>
        <sz val="10"/>
        <rFont val="Times New Roman"/>
        <family val="1"/>
      </rPr>
      <t>given</t>
    </r>
    <r>
      <rPr>
        <sz val="10"/>
        <rFont val="Times New Roman"/>
        <family val="1"/>
      </rPr>
      <t>;  RUPi = ((PC</t>
    </r>
    <r>
      <rPr>
        <vertAlign val="subscript"/>
        <sz val="10"/>
        <rFont val="Times New Roman"/>
        <family val="1"/>
      </rPr>
      <t xml:space="preserve">RUi </t>
    </r>
    <r>
      <rPr>
        <sz val="10"/>
        <rFont val="Times New Roman"/>
        <family val="1"/>
      </rPr>
      <t>+ PCI</t>
    </r>
    <r>
      <rPr>
        <vertAlign val="subscript"/>
        <sz val="10"/>
        <rFont val="Times New Roman"/>
        <family val="1"/>
      </rPr>
      <t>OOMRUi</t>
    </r>
    <r>
      <rPr>
        <sz val="10"/>
        <rFont val="Times New Roman"/>
        <family val="1"/>
      </rPr>
      <t>) * -1 / (COB</t>
    </r>
    <r>
      <rPr>
        <vertAlign val="subscript"/>
        <sz val="10"/>
        <rFont val="Times New Roman"/>
        <family val="1"/>
      </rPr>
      <t>RUti</t>
    </r>
    <r>
      <rPr>
        <sz val="10"/>
        <rFont val="Times New Roman"/>
        <family val="1"/>
      </rPr>
      <t xml:space="preserve"> – SA</t>
    </r>
    <r>
      <rPr>
        <vertAlign val="subscript"/>
        <sz val="10"/>
        <rFont val="Times New Roman"/>
        <family val="1"/>
      </rPr>
      <t>RUti</t>
    </r>
    <r>
      <rPr>
        <sz val="10"/>
        <rFont val="Times New Roman"/>
        <family val="1"/>
      </rPr>
      <t xml:space="preserve">))
</t>
    </r>
    <r>
      <rPr>
        <i/>
        <sz val="10"/>
        <rFont val="Times New Roman"/>
        <family val="1"/>
      </rPr>
      <t>given</t>
    </r>
    <r>
      <rPr>
        <sz val="10"/>
        <rFont val="Times New Roman"/>
        <family val="1"/>
      </rPr>
      <t>;  NTO</t>
    </r>
    <r>
      <rPr>
        <vertAlign val="subscript"/>
        <sz val="10"/>
        <rFont val="Times New Roman"/>
        <family val="1"/>
      </rPr>
      <t>RUqi</t>
    </r>
    <r>
      <rPr>
        <sz val="10"/>
        <rFont val="Times New Roman"/>
        <family val="1"/>
      </rPr>
      <t xml:space="preserve"> =</t>
    </r>
    <r>
      <rPr>
        <vertAlign val="subscript"/>
        <sz val="10"/>
        <rFont val="Times New Roman"/>
        <family val="1"/>
      </rPr>
      <t xml:space="preserve">  </t>
    </r>
    <r>
      <rPr>
        <sz val="10"/>
        <rFont val="Times New Roman"/>
        <family val="1"/>
      </rPr>
      <t>(COB</t>
    </r>
    <r>
      <rPr>
        <vertAlign val="subscript"/>
        <sz val="10"/>
        <rFont val="Times New Roman"/>
        <family val="1"/>
      </rPr>
      <t>RUqi</t>
    </r>
    <r>
      <rPr>
        <sz val="10"/>
        <rFont val="Times New Roman"/>
        <family val="1"/>
      </rPr>
      <t xml:space="preserve"> -SA</t>
    </r>
    <r>
      <rPr>
        <vertAlign val="subscript"/>
        <sz val="10"/>
        <rFont val="Times New Roman"/>
        <family val="1"/>
      </rPr>
      <t>RUqi</t>
    </r>
    <r>
      <rPr>
        <sz val="10"/>
        <rFont val="Times New Roman"/>
        <family val="1"/>
      </rPr>
      <t>)</t>
    </r>
  </si>
  <si>
    <r>
      <t>PC</t>
    </r>
    <r>
      <rPr>
        <b/>
        <vertAlign val="subscript"/>
        <sz val="10"/>
        <rFont val="Times New Roman"/>
        <family val="1"/>
      </rPr>
      <t xml:space="preserve">RRqim </t>
    </r>
    <r>
      <rPr>
        <b/>
        <sz val="10"/>
        <rFont val="Times New Roman"/>
        <family val="1"/>
      </rPr>
      <t>=</t>
    </r>
    <r>
      <rPr>
        <sz val="10"/>
        <rFont val="Times New Roman"/>
        <family val="1"/>
      </rPr>
      <t xml:space="preserve"> -1 * C</t>
    </r>
    <r>
      <rPr>
        <vertAlign val="subscript"/>
        <sz val="10"/>
        <rFont val="Times New Roman"/>
        <family val="1"/>
      </rPr>
      <t xml:space="preserve">RRqim </t>
    </r>
    <r>
      <rPr>
        <sz val="10"/>
        <rFont val="Times New Roman"/>
        <family val="1"/>
      </rPr>
      <t>* MCPC</t>
    </r>
    <r>
      <rPr>
        <vertAlign val="subscript"/>
        <sz val="10"/>
        <rFont val="Times New Roman"/>
        <family val="1"/>
      </rPr>
      <t>RRim</t>
    </r>
  </si>
  <si>
    <r>
      <t xml:space="preserve">PCRRAMT </t>
    </r>
    <r>
      <rPr>
        <sz val="10"/>
        <rFont val="Times New Roman"/>
        <family val="1"/>
      </rPr>
      <t>= -1 * RSQ * MCPCRS</t>
    </r>
  </si>
  <si>
    <r>
      <t>PCI</t>
    </r>
    <r>
      <rPr>
        <b/>
        <vertAlign val="subscript"/>
        <sz val="10"/>
        <rFont val="Times New Roman"/>
        <family val="1"/>
      </rPr>
      <t>ESRRqi</t>
    </r>
    <r>
      <rPr>
        <b/>
        <sz val="10"/>
        <rFont val="Times New Roman"/>
        <family val="1"/>
      </rPr>
      <t xml:space="preserve"> </t>
    </r>
    <r>
      <rPr>
        <sz val="10"/>
        <rFont val="Times New Roman"/>
        <family val="1"/>
      </rPr>
      <t>= -1 * (DP</t>
    </r>
    <r>
      <rPr>
        <vertAlign val="subscript"/>
        <sz val="10"/>
        <rFont val="Times New Roman"/>
        <family val="1"/>
      </rPr>
      <t>RRi</t>
    </r>
    <r>
      <rPr>
        <sz val="10"/>
        <rFont val="Times New Roman"/>
        <family val="1"/>
      </rPr>
      <t xml:space="preserve"> * C</t>
    </r>
    <r>
      <rPr>
        <vertAlign val="subscript"/>
        <sz val="10"/>
        <rFont val="Times New Roman"/>
        <family val="1"/>
      </rPr>
      <t>ESRRqi</t>
    </r>
    <r>
      <rPr>
        <sz val="10"/>
        <rFont val="Times New Roman"/>
        <family val="1"/>
      </rPr>
      <t>)</t>
    </r>
  </si>
  <si>
    <r>
      <t xml:space="preserve">PCOOMRRAMT = </t>
    </r>
    <r>
      <rPr>
        <sz val="10"/>
        <rFont val="Times New Roman"/>
        <family val="1"/>
      </rPr>
      <t>-1 * OOMRSQ</t>
    </r>
    <r>
      <rPr>
        <vertAlign val="subscript"/>
        <sz val="10"/>
        <rFont val="Times New Roman"/>
        <family val="1"/>
      </rPr>
      <t xml:space="preserve"> </t>
    </r>
    <r>
      <rPr>
        <sz val="10"/>
        <rFont val="Times New Roman"/>
        <family val="1"/>
      </rPr>
      <t>* MCPOOMRS</t>
    </r>
  </si>
  <si>
    <r>
      <t>LA</t>
    </r>
    <r>
      <rPr>
        <b/>
        <vertAlign val="subscript"/>
        <sz val="10"/>
        <rFont val="Times New Roman"/>
        <family val="1"/>
      </rPr>
      <t>RRqi</t>
    </r>
    <r>
      <rPr>
        <sz val="10"/>
        <rFont val="Times New Roman"/>
        <family val="1"/>
      </rPr>
      <t xml:space="preserve"> = </t>
    </r>
    <r>
      <rPr>
        <b/>
        <sz val="10"/>
        <color indexed="17"/>
        <rFont val="Times New Roman"/>
        <family val="1"/>
      </rPr>
      <t>RRPi</t>
    </r>
    <r>
      <rPr>
        <sz val="10"/>
        <rFont val="Times New Roman"/>
        <family val="1"/>
      </rPr>
      <t xml:space="preserve"> * NTO</t>
    </r>
    <r>
      <rPr>
        <vertAlign val="subscript"/>
        <sz val="10"/>
        <rFont val="Times New Roman"/>
        <family val="1"/>
      </rPr>
      <t xml:space="preserve">RRqi
</t>
    </r>
    <r>
      <rPr>
        <i/>
        <sz val="10"/>
        <rFont val="Times New Roman"/>
        <family val="1"/>
      </rPr>
      <t>given;</t>
    </r>
    <r>
      <rPr>
        <sz val="10"/>
        <rFont val="Times New Roman"/>
        <family val="1"/>
      </rPr>
      <t xml:space="preserve">  RRPi = ((PC</t>
    </r>
    <r>
      <rPr>
        <vertAlign val="subscript"/>
        <sz val="10"/>
        <rFont val="Times New Roman"/>
        <family val="1"/>
      </rPr>
      <t xml:space="preserve">RRi </t>
    </r>
    <r>
      <rPr>
        <sz val="10"/>
        <rFont val="Times New Roman"/>
        <family val="1"/>
      </rPr>
      <t>+ PCI</t>
    </r>
    <r>
      <rPr>
        <vertAlign val="subscript"/>
        <sz val="10"/>
        <rFont val="Times New Roman"/>
        <family val="1"/>
      </rPr>
      <t>OOMRRi</t>
    </r>
    <r>
      <rPr>
        <sz val="10"/>
        <rFont val="Times New Roman"/>
        <family val="1"/>
      </rPr>
      <t>) * -1 / (COB</t>
    </r>
    <r>
      <rPr>
        <vertAlign val="subscript"/>
        <sz val="10"/>
        <rFont val="Times New Roman"/>
        <family val="1"/>
      </rPr>
      <t>RRti</t>
    </r>
    <r>
      <rPr>
        <sz val="10"/>
        <rFont val="Times New Roman"/>
        <family val="1"/>
      </rPr>
      <t xml:space="preserve"> – SA</t>
    </r>
    <r>
      <rPr>
        <vertAlign val="subscript"/>
        <sz val="10"/>
        <rFont val="Times New Roman"/>
        <family val="1"/>
      </rPr>
      <t>RRti</t>
    </r>
    <r>
      <rPr>
        <sz val="10"/>
        <rFont val="Times New Roman"/>
        <family val="1"/>
      </rPr>
      <t xml:space="preserve">))
</t>
    </r>
    <r>
      <rPr>
        <i/>
        <sz val="10"/>
        <rFont val="Times New Roman"/>
        <family val="1"/>
      </rPr>
      <t>given</t>
    </r>
    <r>
      <rPr>
        <sz val="10"/>
        <rFont val="Times New Roman"/>
        <family val="1"/>
      </rPr>
      <t>;  NTO</t>
    </r>
    <r>
      <rPr>
        <vertAlign val="subscript"/>
        <sz val="10"/>
        <rFont val="Times New Roman"/>
        <family val="1"/>
      </rPr>
      <t>RRqi</t>
    </r>
    <r>
      <rPr>
        <sz val="10"/>
        <rFont val="Times New Roman"/>
        <family val="1"/>
      </rPr>
      <t xml:space="preserve"> =</t>
    </r>
    <r>
      <rPr>
        <vertAlign val="subscript"/>
        <sz val="10"/>
        <rFont val="Times New Roman"/>
        <family val="1"/>
      </rPr>
      <t xml:space="preserve">  </t>
    </r>
    <r>
      <rPr>
        <sz val="10"/>
        <rFont val="Times New Roman"/>
        <family val="1"/>
      </rPr>
      <t>(COB</t>
    </r>
    <r>
      <rPr>
        <vertAlign val="subscript"/>
        <sz val="10"/>
        <rFont val="Times New Roman"/>
        <family val="1"/>
      </rPr>
      <t>RRqi</t>
    </r>
    <r>
      <rPr>
        <sz val="10"/>
        <rFont val="Times New Roman"/>
        <family val="1"/>
      </rPr>
      <t xml:space="preserve"> -SA</t>
    </r>
    <r>
      <rPr>
        <vertAlign val="subscript"/>
        <sz val="10"/>
        <rFont val="Times New Roman"/>
        <family val="1"/>
      </rPr>
      <t>RRqi</t>
    </r>
    <r>
      <rPr>
        <sz val="10"/>
        <rFont val="Times New Roman"/>
        <family val="1"/>
      </rPr>
      <t>)</t>
    </r>
  </si>
  <si>
    <t>Bill Determinants - Input</t>
  </si>
  <si>
    <t>Bill Determinants - Output</t>
  </si>
  <si>
    <t>Pre-Processors</t>
  </si>
  <si>
    <t>MSDAMT</t>
  </si>
  <si>
    <t>MSRAMT</t>
  </si>
  <si>
    <t>LBEUPAMT</t>
  </si>
  <si>
    <t>LBEDNAMT</t>
  </si>
  <si>
    <t>LBEUPAGGAMT</t>
  </si>
  <si>
    <t>LBEDNAGGAMT</t>
  </si>
  <si>
    <t>LBEAMT</t>
  </si>
  <si>
    <t>EOOMAMT</t>
  </si>
  <si>
    <t>EOOMDNAMT</t>
  </si>
  <si>
    <t>EOOMAGGAMT</t>
  </si>
  <si>
    <t>EOOMDNAGGAMT</t>
  </si>
  <si>
    <t>ELAOOMAMT</t>
  </si>
  <si>
    <t>OOM_ENERGY</t>
  </si>
  <si>
    <t>LBEUP</t>
  </si>
  <si>
    <t>5/6/02 - present</t>
  </si>
  <si>
    <r>
      <t>LPC</t>
    </r>
    <r>
      <rPr>
        <b/>
        <vertAlign val="subscript"/>
        <sz val="10"/>
        <rFont val="Times New Roman"/>
        <family val="1"/>
      </rPr>
      <t>RSUquiz</t>
    </r>
    <r>
      <rPr>
        <sz val="10"/>
        <rFont val="Times New Roman"/>
        <family val="1"/>
      </rPr>
      <t xml:space="preserve"> = -1 * </t>
    </r>
    <r>
      <rPr>
        <sz val="10"/>
        <color indexed="17"/>
        <rFont val="Times New Roman"/>
        <family val="1"/>
      </rPr>
      <t>SUM ((PM</t>
    </r>
    <r>
      <rPr>
        <vertAlign val="subscript"/>
        <sz val="10"/>
        <color indexed="17"/>
        <rFont val="Times New Roman"/>
        <family val="1"/>
      </rPr>
      <t>qiuz</t>
    </r>
    <r>
      <rPr>
        <sz val="10"/>
        <color indexed="17"/>
        <rFont val="Times New Roman"/>
        <family val="1"/>
      </rPr>
      <t xml:space="preserve"> - MCPE</t>
    </r>
    <r>
      <rPr>
        <vertAlign val="subscript"/>
        <sz val="10"/>
        <color indexed="17"/>
        <rFont val="Times New Roman"/>
        <family val="1"/>
      </rPr>
      <t>iz</t>
    </r>
    <r>
      <rPr>
        <sz val="10"/>
        <color indexed="17"/>
        <rFont val="Times New Roman"/>
        <family val="1"/>
      </rPr>
      <t>)</t>
    </r>
    <r>
      <rPr>
        <sz val="10"/>
        <rFont val="Times New Roman"/>
        <family val="1"/>
      </rPr>
      <t xml:space="preserve"> * Max (0, Min (MR</t>
    </r>
    <r>
      <rPr>
        <vertAlign val="subscript"/>
        <sz val="10"/>
        <rFont val="Times New Roman"/>
        <family val="1"/>
      </rPr>
      <t>qiuz</t>
    </r>
    <r>
      <rPr>
        <sz val="10"/>
        <rFont val="Times New Roman"/>
        <family val="1"/>
      </rPr>
      <t xml:space="preserve"> - 
OL</t>
    </r>
    <r>
      <rPr>
        <vertAlign val="subscript"/>
        <sz val="10"/>
        <rFont val="Times New Roman"/>
        <family val="1"/>
      </rPr>
      <t>quiz</t>
    </r>
    <r>
      <rPr>
        <sz val="10"/>
        <rFont val="Times New Roman"/>
        <family val="1"/>
      </rPr>
      <t>, IOL</t>
    </r>
    <r>
      <rPr>
        <vertAlign val="subscript"/>
        <sz val="10"/>
        <rFont val="Times New Roman"/>
        <family val="1"/>
      </rPr>
      <t>qiuz</t>
    </r>
    <r>
      <rPr>
        <sz val="10"/>
        <rFont val="Times New Roman"/>
        <family val="1"/>
      </rPr>
      <t xml:space="preserve"> - OL</t>
    </r>
    <r>
      <rPr>
        <vertAlign val="subscript"/>
        <sz val="10"/>
        <rFont val="Times New Roman"/>
        <family val="1"/>
      </rPr>
      <t>qiuz</t>
    </r>
    <r>
      <rPr>
        <sz val="10"/>
        <rFont val="Times New Roman"/>
        <family val="1"/>
      </rPr>
      <t xml:space="preserve">)))
</t>
    </r>
    <r>
      <rPr>
        <i/>
        <sz val="10"/>
        <rFont val="Times New Roman"/>
        <family val="1"/>
      </rPr>
      <t>where</t>
    </r>
    <r>
      <rPr>
        <b/>
        <i/>
        <sz val="10"/>
        <rFont val="Times New Roman"/>
        <family val="1"/>
      </rPr>
      <t>:</t>
    </r>
    <r>
      <rPr>
        <sz val="10"/>
        <rFont val="Times New Roman"/>
        <family val="1"/>
      </rPr>
      <t xml:space="preserve">  </t>
    </r>
    <r>
      <rPr>
        <b/>
        <sz val="10"/>
        <rFont val="Times New Roman"/>
        <family val="1"/>
      </rPr>
      <t>PM</t>
    </r>
    <r>
      <rPr>
        <b/>
        <vertAlign val="subscript"/>
        <sz val="10"/>
        <rFont val="Times New Roman"/>
        <family val="1"/>
      </rPr>
      <t>quiz</t>
    </r>
    <r>
      <rPr>
        <sz val="10"/>
        <rFont val="Times New Roman"/>
        <family val="1"/>
      </rPr>
      <t xml:space="preserve"> = Max (BPM</t>
    </r>
    <r>
      <rPr>
        <vertAlign val="subscript"/>
        <sz val="10"/>
        <rFont val="Times New Roman"/>
        <family val="1"/>
      </rPr>
      <t>quiz</t>
    </r>
    <r>
      <rPr>
        <sz val="10"/>
        <rFont val="Times New Roman"/>
        <family val="1"/>
      </rPr>
      <t>, BPM</t>
    </r>
    <r>
      <rPr>
        <vertAlign val="subscript"/>
        <sz val="10"/>
        <rFont val="Times New Roman"/>
        <family val="1"/>
      </rPr>
      <t>quiz</t>
    </r>
    <r>
      <rPr>
        <sz val="10"/>
        <rFont val="Times New Roman"/>
        <family val="1"/>
      </rPr>
      <t xml:space="preserve"> + MCPE</t>
    </r>
    <r>
      <rPr>
        <vertAlign val="subscript"/>
        <sz val="10"/>
        <rFont val="Times New Roman"/>
        <family val="1"/>
      </rPr>
      <t>iz</t>
    </r>
    <r>
      <rPr>
        <sz val="10"/>
        <rFont val="Times New Roman"/>
        <family val="1"/>
      </rPr>
      <t>)</t>
    </r>
  </si>
  <si>
    <r>
      <t>Subgenerators:</t>
    </r>
    <r>
      <rPr>
        <sz val="10"/>
        <rFont val="Times New Roman"/>
        <family val="1"/>
      </rPr>
      <t xml:space="preserve">
</t>
    </r>
    <r>
      <rPr>
        <b/>
        <sz val="10"/>
        <rFont val="Times New Roman"/>
        <family val="1"/>
      </rPr>
      <t>LBEUPAMT</t>
    </r>
    <r>
      <rPr>
        <sz val="10"/>
        <rFont val="Times New Roman"/>
        <family val="1"/>
      </rPr>
      <t xml:space="preserve"> =  -1 * </t>
    </r>
    <r>
      <rPr>
        <sz val="10"/>
        <color indexed="17"/>
        <rFont val="Times New Roman"/>
        <family val="1"/>
      </rPr>
      <t>[(MAX (OOMLEUPBP, (OOMLEUPBP + MCPER)) - MCPER)</t>
    </r>
    <r>
      <rPr>
        <sz val="10"/>
        <rFont val="Times New Roman"/>
        <family val="1"/>
      </rPr>
      <t xml:space="preserve">
* (MAX (0, MIN ((GSITETOT - RP), LBEUQ)))]
</t>
    </r>
    <r>
      <rPr>
        <i/>
        <sz val="10"/>
        <rFont val="Times New Roman"/>
        <family val="1"/>
      </rPr>
      <t>where</t>
    </r>
    <r>
      <rPr>
        <sz val="10"/>
        <rFont val="Times New Roman"/>
        <family val="1"/>
      </rPr>
      <t xml:space="preserve">:  </t>
    </r>
    <r>
      <rPr>
        <b/>
        <sz val="10"/>
        <rFont val="Times New Roman"/>
        <family val="1"/>
      </rPr>
      <t>LBEUQ</t>
    </r>
    <r>
      <rPr>
        <sz val="10"/>
        <rFont val="Times New Roman"/>
        <family val="1"/>
      </rPr>
      <t xml:space="preserve"> = Max (0, (LEIOL - RP))
</t>
    </r>
    <r>
      <rPr>
        <b/>
        <i/>
        <sz val="10"/>
        <rFont val="Times New Roman"/>
        <family val="1"/>
      </rPr>
      <t>Load Resources (LaaRs)</t>
    </r>
    <r>
      <rPr>
        <sz val="10"/>
        <rFont val="Times New Roman"/>
        <family val="1"/>
      </rPr>
      <t xml:space="preserve">:
</t>
    </r>
    <r>
      <rPr>
        <b/>
        <sz val="10"/>
        <rFont val="Times New Roman"/>
        <family val="1"/>
      </rPr>
      <t>LBEUPAMT</t>
    </r>
    <r>
      <rPr>
        <sz val="10"/>
        <rFont val="Times New Roman"/>
        <family val="1"/>
      </rPr>
      <t xml:space="preserve"> =  -1 * </t>
    </r>
    <r>
      <rPr>
        <sz val="10"/>
        <color indexed="17"/>
        <rFont val="Times New Roman"/>
        <family val="1"/>
      </rPr>
      <t>[(MAX (OOMLEUPBP, (OOMLEUPBP + MCPER)) - MCPER)</t>
    </r>
    <r>
      <rPr>
        <sz val="10"/>
        <rFont val="Times New Roman"/>
        <family val="1"/>
      </rPr>
      <t xml:space="preserve">
* (MAX (0, MIN ((RP - LAARTOT), LBEUQ)))]
</t>
    </r>
    <r>
      <rPr>
        <i/>
        <sz val="10"/>
        <rFont val="Times New Roman"/>
        <family val="1"/>
      </rPr>
      <t>where</t>
    </r>
    <r>
      <rPr>
        <sz val="10"/>
        <rFont val="Times New Roman"/>
        <family val="1"/>
      </rPr>
      <t xml:space="preserve">:  </t>
    </r>
    <r>
      <rPr>
        <b/>
        <sz val="10"/>
        <rFont val="Times New Roman"/>
        <family val="1"/>
      </rPr>
      <t>LBEUQ</t>
    </r>
    <r>
      <rPr>
        <sz val="10"/>
        <rFont val="Times New Roman"/>
        <family val="1"/>
      </rPr>
      <t xml:space="preserve"> = Max (0, (RP - LEIOL))</t>
    </r>
  </si>
  <si>
    <r>
      <t xml:space="preserve">With the implementation of PIP 120, LBEUP will be calculated when a market solution exists for a resource-specific instruction.  
Also, the calculation takes Loads acting as Resources (LaaRs) into account. 
Effective with trade day 12/1/03, the LBEUPADJ bill determinant was introduced to manually adjust payments to QSEs on an as-needed basis.  The formula is adjusted as follows:
</t>
    </r>
    <r>
      <rPr>
        <b/>
        <sz val="10"/>
        <rFont val="Times New Roman"/>
        <family val="1"/>
      </rPr>
      <t xml:space="preserve">
LBEUPAMT</t>
    </r>
    <r>
      <rPr>
        <sz val="10"/>
        <rFont val="Times New Roman"/>
        <family val="1"/>
      </rPr>
      <t xml:space="preserve"> = -1 * (LBEUPQTY * LBEUPPRICE + LBEUPADJ)</t>
    </r>
  </si>
  <si>
    <t>LBEDN</t>
  </si>
  <si>
    <t>Notes</t>
  </si>
  <si>
    <t>Rate Form Code</t>
  </si>
  <si>
    <t>7/31/01 - present</t>
  </si>
  <si>
    <t>RLS_ST_MARKET_LEVEL_
SETTLEMENTS</t>
  </si>
  <si>
    <t>1/1/02 - present</t>
  </si>
  <si>
    <r>
      <t>LPC</t>
    </r>
    <r>
      <rPr>
        <b/>
        <vertAlign val="subscript"/>
        <sz val="10"/>
        <rFont val="Times New Roman"/>
        <family val="1"/>
      </rPr>
      <t>RSDqiz</t>
    </r>
    <r>
      <rPr>
        <sz val="10"/>
        <rFont val="Times New Roman"/>
        <family val="1"/>
      </rPr>
      <t xml:space="preserve"> = -1 * </t>
    </r>
    <r>
      <rPr>
        <sz val="10"/>
        <color indexed="17"/>
        <rFont val="Times New Roman"/>
        <family val="1"/>
      </rPr>
      <t>SUM ((MCPE</t>
    </r>
    <r>
      <rPr>
        <vertAlign val="subscript"/>
        <sz val="10"/>
        <color indexed="17"/>
        <rFont val="Times New Roman"/>
        <family val="1"/>
      </rPr>
      <t xml:space="preserve">iz - </t>
    </r>
    <r>
      <rPr>
        <sz val="10"/>
        <color indexed="17"/>
        <rFont val="Times New Roman"/>
        <family val="1"/>
      </rPr>
      <t>BPM</t>
    </r>
    <r>
      <rPr>
        <vertAlign val="subscript"/>
        <sz val="10"/>
        <color indexed="17"/>
        <rFont val="Times New Roman"/>
        <family val="1"/>
      </rPr>
      <t>qiuz</t>
    </r>
    <r>
      <rPr>
        <sz val="10"/>
        <color indexed="17"/>
        <rFont val="Times New Roman"/>
        <family val="1"/>
      </rPr>
      <t>)</t>
    </r>
    <r>
      <rPr>
        <sz val="10"/>
        <rFont val="Times New Roman"/>
        <family val="1"/>
      </rPr>
      <t xml:space="preserve"> * 
Max (0, Min (OL</t>
    </r>
    <r>
      <rPr>
        <vertAlign val="subscript"/>
        <sz val="10"/>
        <rFont val="Times New Roman"/>
        <family val="1"/>
      </rPr>
      <t>qiuz</t>
    </r>
    <r>
      <rPr>
        <sz val="10"/>
        <rFont val="Times New Roman"/>
        <family val="1"/>
      </rPr>
      <t xml:space="preserve"> - MR</t>
    </r>
    <r>
      <rPr>
        <vertAlign val="subscript"/>
        <sz val="10"/>
        <rFont val="Times New Roman"/>
        <family val="1"/>
      </rPr>
      <t>quiz</t>
    </r>
    <r>
      <rPr>
        <sz val="10"/>
        <rFont val="Times New Roman"/>
        <family val="1"/>
      </rPr>
      <t>, OL</t>
    </r>
    <r>
      <rPr>
        <vertAlign val="subscript"/>
        <sz val="10"/>
        <rFont val="Times New Roman"/>
        <family val="1"/>
      </rPr>
      <t>qiuz</t>
    </r>
    <r>
      <rPr>
        <sz val="10"/>
        <rFont val="Times New Roman"/>
        <family val="1"/>
      </rPr>
      <t xml:space="preserve"> - IOL</t>
    </r>
    <r>
      <rPr>
        <vertAlign val="subscript"/>
        <sz val="10"/>
        <rFont val="Times New Roman"/>
        <family val="1"/>
      </rPr>
      <t>qiuz</t>
    </r>
    <r>
      <rPr>
        <sz val="10"/>
        <rFont val="Times New Roman"/>
        <family val="1"/>
      </rPr>
      <t>)))</t>
    </r>
    <r>
      <rPr>
        <vertAlign val="subscript"/>
        <sz val="10"/>
        <rFont val="Times New Roman"/>
        <family val="1"/>
      </rPr>
      <t>u</t>
    </r>
  </si>
  <si>
    <r>
      <t>LBEDNAMT</t>
    </r>
    <r>
      <rPr>
        <sz val="10"/>
        <rFont val="Times New Roman"/>
        <family val="1"/>
      </rPr>
      <t xml:space="preserve"> =  -1 * </t>
    </r>
    <r>
      <rPr>
        <sz val="10"/>
        <color indexed="17"/>
        <rFont val="Times New Roman"/>
        <family val="1"/>
      </rPr>
      <t>[(MCPER - OOMLEDNBP)</t>
    </r>
    <r>
      <rPr>
        <sz val="10"/>
        <rFont val="Times New Roman"/>
        <family val="1"/>
      </rPr>
      <t xml:space="preserve">
* MAX (0, MIN ((RP - GSITETOT), LBEDQ))]
</t>
    </r>
    <r>
      <rPr>
        <i/>
        <sz val="10"/>
        <rFont val="Times New Roman"/>
        <family val="1"/>
      </rPr>
      <t>where</t>
    </r>
    <r>
      <rPr>
        <sz val="10"/>
        <rFont val="Times New Roman"/>
        <family val="1"/>
      </rPr>
      <t xml:space="preserve">:  </t>
    </r>
    <r>
      <rPr>
        <b/>
        <sz val="10"/>
        <rFont val="Times New Roman"/>
        <family val="1"/>
      </rPr>
      <t>LBEDQ</t>
    </r>
    <r>
      <rPr>
        <sz val="10"/>
        <rFont val="Times New Roman"/>
        <family val="1"/>
      </rPr>
      <t xml:space="preserve"> = Max (0, (RP - LEIOL))</t>
    </r>
  </si>
  <si>
    <r>
      <t xml:space="preserve">With the implementation of PIP 120, LBEDN will be calculated when a market solution exists for a resource-specific instruction.
Effective with trade day 12/1/03, the LBEDNADJ bill determinant was introduced to manually adjust payments to QSEs on an as-needed basis.  The formula is adjusted as follows:
</t>
    </r>
    <r>
      <rPr>
        <b/>
        <sz val="10"/>
        <rFont val="Times New Roman"/>
        <family val="1"/>
      </rPr>
      <t>LBEDNAMT</t>
    </r>
    <r>
      <rPr>
        <sz val="10"/>
        <rFont val="Times New Roman"/>
        <family val="1"/>
      </rPr>
      <t xml:space="preserve"> = -1 * (LBEDNQTY * LBEDNPRICE + LBEDNADJ)</t>
    </r>
  </si>
  <si>
    <t>LBEUPAGG</t>
  </si>
  <si>
    <t>7/9/03 - present</t>
  </si>
  <si>
    <r>
      <t>LPC</t>
    </r>
    <r>
      <rPr>
        <b/>
        <vertAlign val="subscript"/>
        <sz val="10"/>
        <rFont val="Times New Roman"/>
        <family val="1"/>
      </rPr>
      <t>RSUqviz</t>
    </r>
    <r>
      <rPr>
        <sz val="10"/>
        <rFont val="Times New Roman"/>
        <family val="1"/>
      </rPr>
      <t xml:space="preserve"> = -1 * </t>
    </r>
    <r>
      <rPr>
        <sz val="10"/>
        <color indexed="17"/>
        <rFont val="Times New Roman"/>
        <family val="1"/>
      </rPr>
      <t>SUM ((PM</t>
    </r>
    <r>
      <rPr>
        <vertAlign val="subscript"/>
        <sz val="10"/>
        <color indexed="17"/>
        <rFont val="Times New Roman"/>
        <family val="1"/>
      </rPr>
      <t>qivz</t>
    </r>
    <r>
      <rPr>
        <sz val="10"/>
        <color indexed="17"/>
        <rFont val="Times New Roman"/>
        <family val="1"/>
      </rPr>
      <t xml:space="preserve"> - MCPE</t>
    </r>
    <r>
      <rPr>
        <vertAlign val="subscript"/>
        <sz val="10"/>
        <color indexed="17"/>
        <rFont val="Times New Roman"/>
        <family val="1"/>
      </rPr>
      <t>iz</t>
    </r>
    <r>
      <rPr>
        <sz val="10"/>
        <color indexed="17"/>
        <rFont val="Times New Roman"/>
        <family val="1"/>
      </rPr>
      <t>)</t>
    </r>
    <r>
      <rPr>
        <sz val="10"/>
        <rFont val="Times New Roman"/>
        <family val="1"/>
      </rPr>
      <t xml:space="preserve"> * Max (0, Min (MR</t>
    </r>
    <r>
      <rPr>
        <vertAlign val="subscript"/>
        <sz val="10"/>
        <rFont val="Times New Roman"/>
        <family val="1"/>
      </rPr>
      <t>qivz</t>
    </r>
    <r>
      <rPr>
        <sz val="10"/>
        <rFont val="Times New Roman"/>
        <family val="1"/>
      </rPr>
      <t xml:space="preserve"> - 
OL</t>
    </r>
    <r>
      <rPr>
        <vertAlign val="subscript"/>
        <sz val="10"/>
        <rFont val="Times New Roman"/>
        <family val="1"/>
      </rPr>
      <t>qviz</t>
    </r>
    <r>
      <rPr>
        <sz val="10"/>
        <rFont val="Times New Roman"/>
        <family val="1"/>
      </rPr>
      <t>, NETUEQ</t>
    </r>
    <r>
      <rPr>
        <vertAlign val="subscript"/>
        <sz val="10"/>
        <rFont val="Times New Roman"/>
        <family val="1"/>
      </rPr>
      <t>ivq)) * LBEAGRivq</t>
    </r>
    <r>
      <rPr>
        <sz val="10"/>
        <rFont val="Times New Roman"/>
        <family val="1"/>
      </rPr>
      <t xml:space="preserve">)
</t>
    </r>
    <r>
      <rPr>
        <i/>
        <sz val="10"/>
        <rFont val="Times New Roman"/>
        <family val="1"/>
      </rPr>
      <t>where</t>
    </r>
    <r>
      <rPr>
        <b/>
        <i/>
        <sz val="10"/>
        <rFont val="Times New Roman"/>
        <family val="1"/>
      </rPr>
      <t>:</t>
    </r>
    <r>
      <rPr>
        <sz val="10"/>
        <rFont val="Times New Roman"/>
        <family val="1"/>
      </rPr>
      <t xml:space="preserve">  </t>
    </r>
    <r>
      <rPr>
        <b/>
        <sz val="10"/>
        <rFont val="Times New Roman"/>
        <family val="1"/>
      </rPr>
      <t>PM</t>
    </r>
    <r>
      <rPr>
        <b/>
        <vertAlign val="subscript"/>
        <sz val="10"/>
        <rFont val="Times New Roman"/>
        <family val="1"/>
      </rPr>
      <t>qivz</t>
    </r>
    <r>
      <rPr>
        <sz val="10"/>
        <rFont val="Times New Roman"/>
        <family val="1"/>
      </rPr>
      <t xml:space="preserve"> = Max (BPM</t>
    </r>
    <r>
      <rPr>
        <vertAlign val="subscript"/>
        <sz val="10"/>
        <rFont val="Times New Roman"/>
        <family val="1"/>
      </rPr>
      <t>qivz</t>
    </r>
    <r>
      <rPr>
        <sz val="10"/>
        <rFont val="Times New Roman"/>
        <family val="1"/>
      </rPr>
      <t>, BPM</t>
    </r>
    <r>
      <rPr>
        <vertAlign val="subscript"/>
        <sz val="10"/>
        <rFont val="Times New Roman"/>
        <family val="1"/>
      </rPr>
      <t>qivz</t>
    </r>
    <r>
      <rPr>
        <sz val="10"/>
        <rFont val="Times New Roman"/>
        <family val="1"/>
      </rPr>
      <t xml:space="preserve"> + MCPE</t>
    </r>
    <r>
      <rPr>
        <vertAlign val="subscript"/>
        <sz val="10"/>
        <rFont val="Times New Roman"/>
        <family val="1"/>
      </rPr>
      <t>iz</t>
    </r>
    <r>
      <rPr>
        <sz val="10"/>
        <rFont val="Times New Roman"/>
        <family val="1"/>
      </rPr>
      <t>)</t>
    </r>
  </si>
  <si>
    <t xml:space="preserve">With the implementation of PRRs 369 / 398, generation entities may aggregate, for settlement purposes, two or more individual units if approved by ERCOT (See Protocols 6.8.2.4).
Effective with trade day 12/1/03, the LBEUPAGGADJ bill determinant was introduced to manually adjust payments to QSEs on an as-needed basis.  The formula is adjusted as follows:
LBEUPAGGAMT = -1 * (LBEUPAGGQTY * LBEUPAGGPRICE + LBEUPAGGADJ) </t>
  </si>
  <si>
    <t>LBEDNAGG</t>
  </si>
  <si>
    <r>
      <t>LPC</t>
    </r>
    <r>
      <rPr>
        <b/>
        <vertAlign val="subscript"/>
        <sz val="10"/>
        <rFont val="Times New Roman"/>
        <family val="1"/>
      </rPr>
      <t>RSDqviz</t>
    </r>
    <r>
      <rPr>
        <sz val="10"/>
        <rFont val="Times New Roman"/>
        <family val="1"/>
      </rPr>
      <t xml:space="preserve"> = -1 * </t>
    </r>
    <r>
      <rPr>
        <sz val="10"/>
        <color indexed="17"/>
        <rFont val="Times New Roman"/>
        <family val="1"/>
      </rPr>
      <t>SUM ((MCPE</t>
    </r>
    <r>
      <rPr>
        <vertAlign val="subscript"/>
        <sz val="10"/>
        <color indexed="17"/>
        <rFont val="Times New Roman"/>
        <family val="1"/>
      </rPr>
      <t xml:space="preserve">iz - </t>
    </r>
    <r>
      <rPr>
        <sz val="10"/>
        <color indexed="17"/>
        <rFont val="Times New Roman"/>
        <family val="1"/>
      </rPr>
      <t>BPM</t>
    </r>
    <r>
      <rPr>
        <vertAlign val="subscript"/>
        <sz val="10"/>
        <color indexed="17"/>
        <rFont val="Times New Roman"/>
        <family val="1"/>
      </rPr>
      <t>qivz</t>
    </r>
    <r>
      <rPr>
        <sz val="10"/>
        <color indexed="17"/>
        <rFont val="Times New Roman"/>
        <family val="1"/>
      </rPr>
      <t>)</t>
    </r>
    <r>
      <rPr>
        <sz val="10"/>
        <rFont val="Times New Roman"/>
        <family val="1"/>
      </rPr>
      <t xml:space="preserve"> * Max (0, Min (OLqivz - MR</t>
    </r>
    <r>
      <rPr>
        <vertAlign val="subscript"/>
        <sz val="10"/>
        <rFont val="Times New Roman"/>
        <family val="1"/>
      </rPr>
      <t>qviz</t>
    </r>
    <r>
      <rPr>
        <sz val="10"/>
        <rFont val="Times New Roman"/>
        <family val="1"/>
      </rPr>
      <t>, NETDEQ</t>
    </r>
    <r>
      <rPr>
        <vertAlign val="subscript"/>
        <sz val="10"/>
        <rFont val="Times New Roman"/>
        <family val="1"/>
      </rPr>
      <t>ivq)) *</t>
    </r>
    <r>
      <rPr>
        <sz val="10"/>
        <rFont val="Times New Roman"/>
        <family val="1"/>
      </rPr>
      <t xml:space="preserve"> LBEAG</t>
    </r>
    <r>
      <rPr>
        <vertAlign val="subscript"/>
        <sz val="10"/>
        <rFont val="Times New Roman"/>
        <family val="1"/>
      </rPr>
      <t>iv</t>
    </r>
    <r>
      <rPr>
        <sz val="10"/>
        <rFont val="Times New Roman"/>
        <family val="1"/>
      </rPr>
      <t xml:space="preserve">)
</t>
    </r>
    <r>
      <rPr>
        <i/>
        <sz val="10"/>
        <rFont val="Times New Roman"/>
        <family val="1"/>
      </rPr>
      <t>where</t>
    </r>
    <r>
      <rPr>
        <b/>
        <i/>
        <sz val="10"/>
        <rFont val="Times New Roman"/>
        <family val="1"/>
      </rPr>
      <t>:</t>
    </r>
    <r>
      <rPr>
        <sz val="10"/>
        <rFont val="Times New Roman"/>
        <family val="1"/>
      </rPr>
      <t xml:space="preserve">  </t>
    </r>
    <r>
      <rPr>
        <b/>
        <sz val="10"/>
        <rFont val="Times New Roman"/>
        <family val="1"/>
      </rPr>
      <t>BPM</t>
    </r>
    <r>
      <rPr>
        <b/>
        <vertAlign val="subscript"/>
        <sz val="10"/>
        <rFont val="Times New Roman"/>
        <family val="1"/>
      </rPr>
      <t>qivz</t>
    </r>
    <r>
      <rPr>
        <sz val="10"/>
        <rFont val="Times New Roman"/>
        <family val="1"/>
      </rPr>
      <t xml:space="preserve"> = Max (BPM</t>
    </r>
    <r>
      <rPr>
        <vertAlign val="subscript"/>
        <sz val="10"/>
        <rFont val="Times New Roman"/>
        <family val="1"/>
      </rPr>
      <t>qivz</t>
    </r>
    <r>
      <rPr>
        <sz val="10"/>
        <rFont val="Times New Roman"/>
        <family val="1"/>
      </rPr>
      <t>)</t>
    </r>
  </si>
  <si>
    <r>
      <t>MSRAMT</t>
    </r>
    <r>
      <rPr>
        <sz val="10"/>
        <rFont val="Times New Roman"/>
        <family val="1"/>
      </rPr>
      <t xml:space="preserve"> = SUM(MSBR_CQ) * MCPEL</t>
    </r>
  </si>
  <si>
    <r>
      <t>MISR</t>
    </r>
    <r>
      <rPr>
        <b/>
        <vertAlign val="subscript"/>
        <sz val="10"/>
        <rFont val="Times New Roman"/>
        <family val="1"/>
      </rPr>
      <t>iqz</t>
    </r>
    <r>
      <rPr>
        <sz val="10"/>
        <rFont val="Times New Roman"/>
        <family val="1"/>
      </rPr>
      <t xml:space="preserve"> = MISAMTR</t>
    </r>
    <r>
      <rPr>
        <vertAlign val="subscript"/>
        <sz val="10"/>
        <rFont val="Times New Roman"/>
        <family val="1"/>
      </rPr>
      <t>iqz</t>
    </r>
    <r>
      <rPr>
        <sz val="10"/>
        <rFont val="Times New Roman"/>
        <family val="1"/>
      </rPr>
      <t xml:space="preserve"> * MCPE</t>
    </r>
    <r>
      <rPr>
        <vertAlign val="subscript"/>
        <sz val="10"/>
        <rFont val="Times New Roman"/>
        <family val="1"/>
      </rPr>
      <t>iz</t>
    </r>
    <r>
      <rPr>
        <sz val="10"/>
        <rFont val="Times New Roman"/>
        <family val="1"/>
      </rPr>
      <t xml:space="preserve">
</t>
    </r>
    <r>
      <rPr>
        <i/>
        <sz val="10"/>
        <rFont val="Times New Roman"/>
        <family val="1"/>
      </rPr>
      <t>also:</t>
    </r>
    <r>
      <rPr>
        <sz val="10"/>
        <rFont val="Times New Roman"/>
        <family val="1"/>
      </rPr>
      <t xml:space="preserve">  </t>
    </r>
    <r>
      <rPr>
        <b/>
        <sz val="10"/>
        <rFont val="Times New Roman"/>
        <family val="1"/>
      </rPr>
      <t>MISR</t>
    </r>
    <r>
      <rPr>
        <b/>
        <vertAlign val="subscript"/>
        <sz val="10"/>
        <rFont val="Times New Roman"/>
        <family val="1"/>
      </rPr>
      <t>iz</t>
    </r>
    <r>
      <rPr>
        <sz val="10"/>
        <rFont val="Times New Roman"/>
        <family val="1"/>
      </rPr>
      <t xml:space="preserve"> = Σ (MISR</t>
    </r>
    <r>
      <rPr>
        <vertAlign val="subscript"/>
        <sz val="10"/>
        <rFont val="Times New Roman"/>
        <family val="1"/>
      </rPr>
      <t>iqz</t>
    </r>
    <r>
      <rPr>
        <sz val="10"/>
        <rFont val="Times New Roman"/>
        <family val="1"/>
      </rPr>
      <t>)</t>
    </r>
    <r>
      <rPr>
        <vertAlign val="subscript"/>
        <sz val="10"/>
        <rFont val="Times New Roman"/>
        <family val="1"/>
      </rPr>
      <t>q</t>
    </r>
  </si>
  <si>
    <t>07/31/01 - present</t>
  </si>
  <si>
    <t xml:space="preserve"> </t>
  </si>
  <si>
    <t>Effective Trade Dates</t>
  </si>
  <si>
    <t>Charge Type Market Name</t>
  </si>
  <si>
    <t>Charge Type</t>
  </si>
  <si>
    <t>Charge Type Name</t>
  </si>
  <si>
    <t>Bill Determinant Code</t>
  </si>
  <si>
    <t>Protocol Formula</t>
  </si>
  <si>
    <t>Sub-Sec.</t>
  </si>
  <si>
    <t>7/31/02 - present</t>
  </si>
  <si>
    <t>RLR_ST_SETTLE_FOR_
BALANCING_ENERGY</t>
  </si>
  <si>
    <t>PCOOMAMT</t>
  </si>
  <si>
    <t>RLR_ST_SETTLE_FOR_
CONGESTION</t>
  </si>
  <si>
    <t>OOM_REPLACEMENT_
RESERVE</t>
  </si>
  <si>
    <t>LAOOMAMT</t>
  </si>
  <si>
    <t>BLACK_START</t>
  </si>
  <si>
    <t>CSC_CONGESTION</t>
  </si>
  <si>
    <t>ENERGY_IMBALANCE</t>
  </si>
  <si>
    <t>NON_SPINNING_
RESERVE</t>
  </si>
  <si>
    <t>OTHER_FEES</t>
  </si>
  <si>
    <t>REGULATION_DOWN_
RESERVE</t>
  </si>
  <si>
    <t>REGULATION_UP_
RESERVE</t>
  </si>
  <si>
    <t>RESPONSIVE_
RESERVE</t>
  </si>
  <si>
    <t>BLA</t>
  </si>
  <si>
    <t>BSB</t>
  </si>
  <si>
    <t>SCF</t>
  </si>
  <si>
    <t>EIRMR</t>
  </si>
  <si>
    <t>LARMR</t>
  </si>
  <si>
    <t>NPRMR</t>
  </si>
  <si>
    <t>RMREP</t>
  </si>
  <si>
    <t>SBRMR</t>
  </si>
  <si>
    <t>SURMR</t>
  </si>
  <si>
    <t>RLR_ST_SETTLE_CAPACITY</t>
  </si>
  <si>
    <t>RLR_ST_CONTRACTS_FOR_
OTHER_CHARGES</t>
  </si>
  <si>
    <t>RLR_ST_SETTLE_FOR_
CONGESTION_QSE_SPECIFIC</t>
  </si>
  <si>
    <t>RLR_ST_SETTLE_FOR_OTHER_
CHARGES</t>
  </si>
  <si>
    <t>BLAAMT</t>
  </si>
  <si>
    <t>BSBAMT</t>
  </si>
  <si>
    <t>CSCBEQSEAMT</t>
  </si>
  <si>
    <t>BENAAMT</t>
  </si>
  <si>
    <t>SCFAMT</t>
  </si>
  <si>
    <t>QLAFAMT</t>
  </si>
  <si>
    <t>LIAMT</t>
  </si>
  <si>
    <t>RIAMT</t>
  </si>
  <si>
    <t>URCAMT</t>
  </si>
  <si>
    <t>MSFQAMT</t>
  </si>
  <si>
    <t>LANSAMT</t>
  </si>
  <si>
    <t>PCNSAMT</t>
  </si>
  <si>
    <t>PCOOMNSAMT</t>
  </si>
  <si>
    <t>PCOOMRDAMT</t>
  </si>
  <si>
    <t>PCOOMRUAMT</t>
  </si>
  <si>
    <t>PCOOMRRAMT</t>
  </si>
  <si>
    <t>LARDAMT</t>
  </si>
  <si>
    <t>PCRDAMT</t>
  </si>
  <si>
    <t>LARUAMT</t>
  </si>
  <si>
    <t>PCRUAMT</t>
  </si>
  <si>
    <t>CSCRPQSEAMT</t>
  </si>
  <si>
    <t>PCRRAMT</t>
  </si>
  <si>
    <t>LARRAMT</t>
  </si>
  <si>
    <t>EIRMRAMT</t>
  </si>
  <si>
    <t>RMREPAMT</t>
  </si>
  <si>
    <t>NPRMRAMT</t>
  </si>
  <si>
    <t>LARMAMT</t>
  </si>
  <si>
    <t>SBRMRAMT</t>
  </si>
  <si>
    <t>SURMRAMT</t>
  </si>
  <si>
    <t>REPLACEMENT_
RESERVE</t>
  </si>
  <si>
    <t>LPCRPAMT</t>
  </si>
  <si>
    <t>UCRPAMT</t>
  </si>
  <si>
    <t>USRPAMT</t>
  </si>
  <si>
    <t>ZPCRPAMT</t>
  </si>
  <si>
    <t>MSD</t>
  </si>
  <si>
    <t>MSR</t>
  </si>
  <si>
    <t>8/20/03 - present</t>
  </si>
  <si>
    <r>
      <t xml:space="preserve">CSCBEQSE </t>
    </r>
    <r>
      <rPr>
        <sz val="10"/>
        <rFont val="Times New Roman"/>
        <family val="1"/>
      </rPr>
      <t xml:space="preserve">= MCPESPC * ICSC
CSC Impact Equation Simplified (per interval)
(This example shows the calculation for the East to North Constraint.)
</t>
    </r>
    <r>
      <rPr>
        <b/>
        <sz val="10"/>
        <rFont val="Times New Roman"/>
        <family val="1"/>
      </rPr>
      <t xml:space="preserve">ICSC = </t>
    </r>
    <r>
      <rPr>
        <sz val="10"/>
        <rFont val="Times New Roman"/>
        <family val="1"/>
      </rPr>
      <t xml:space="preserve">
((SR_E04_QSE + SRSI_E04_QSE) - (SL_E04_QSE + SLSI_E04_QSE)) * CSCSF_E04_EN) + 
((SR_H04_QSE + SRSI_H04_QSE) - (SL_H04_QSE + SLSI_H04_QSE)) * CSCSF_H04_EN) + 
((SR_N04_QSE + SRSI_N04_QSE) - (SL_N04_QSE + SLSI_N04_QSE)) * CSCSF_N04_EN) + 
((SR_S04_QSE + SRSI_S04_QSE) - (SL_S04_QSE + SLSI_S04_QSE)) * CSCSF_S04_EN) + 
((SR_W04_QSE + SRSI_W04_QSE) - (SL_W04_QSE + SLSI_W04_QSE)) * CSCSF_W04_EN)
</t>
    </r>
    <r>
      <rPr>
        <b/>
        <sz val="10"/>
        <rFont val="Times New Roman"/>
        <family val="1"/>
      </rPr>
      <t>Where:</t>
    </r>
    <r>
      <rPr>
        <sz val="10"/>
        <rFont val="Times New Roman"/>
        <family val="1"/>
      </rPr>
      <t xml:space="preserve">
ICSC:  Scheduled MW Impact per CSC, per interval, per QSE
CSCSF:  Commercial Model Shift Factor per CSC, per zone
SR:  QSE Scheduled Resource per interval, per zone, per QSE
SL:  QSE Scheduled Load per interval, per zone, per QSE
SRSI:  QSE Schedule Resource for Inter-QSE trades
SLSI:  QSE Schedule Load for Inter-QSE trades</t>
    </r>
  </si>
  <si>
    <r>
      <t xml:space="preserve">MSFF </t>
    </r>
    <r>
      <rPr>
        <b/>
        <i/>
        <sz val="10"/>
        <rFont val="Times New Roman"/>
        <family val="1"/>
      </rPr>
      <t>(Factor Value)</t>
    </r>
    <r>
      <rPr>
        <sz val="10"/>
        <rFont val="Times New Roman"/>
        <family val="1"/>
      </rPr>
      <t xml:space="preserve">
MSI</t>
    </r>
  </si>
  <si>
    <t>Updated 2/24/2004 0900</t>
  </si>
  <si>
    <r>
      <t>GSITETOT
LAARTOT</t>
    </r>
    <r>
      <rPr>
        <vertAlign val="subscript"/>
        <sz val="10"/>
        <rFont val="Times New Roman"/>
        <family val="1"/>
      </rPr>
      <t xml:space="preserve">
</t>
    </r>
    <r>
      <rPr>
        <sz val="10"/>
        <rFont val="Times New Roman"/>
        <family val="1"/>
      </rPr>
      <t xml:space="preserve">LEIOL
MCPER
OOMLEUPBP
RP
LBEUQ (intermediate calculation)
LBEUPADJ </t>
    </r>
    <r>
      <rPr>
        <b/>
        <i/>
        <sz val="10"/>
        <rFont val="Times New Roman"/>
        <family val="1"/>
      </rPr>
      <t>(as needed effective 12/1/03)</t>
    </r>
  </si>
  <si>
    <r>
      <t xml:space="preserve">GSITETOT
LEIOL
MCPER
OOMLEDNBP
RP
LBEDQ (intermediate calculation)
LBEDNADJ </t>
    </r>
    <r>
      <rPr>
        <b/>
        <i/>
        <sz val="10"/>
        <rFont val="Times New Roman"/>
        <family val="1"/>
      </rPr>
      <t>(as needed effective 12/1/03)</t>
    </r>
  </si>
  <si>
    <r>
      <t xml:space="preserve">MCPER
GSITETOTAGG  (intermediate calculation)
LBEUPAGGRATIO  (intermediate calculation)
OOMLEUPBPAGG (intermediate calculation)
RPAGG (intermediate calculation)
NETUEQ (intermediate calculation)
NETLBEUQ (intermediate calculation)
LBEUPAGGADJ </t>
    </r>
    <r>
      <rPr>
        <b/>
        <i/>
        <sz val="10"/>
        <rFont val="Times New Roman"/>
        <family val="1"/>
      </rPr>
      <t>(as needed effective 12/1/03)</t>
    </r>
  </si>
  <si>
    <r>
      <t xml:space="preserve">MCPER
GSITETOTAGG  (intermediate calculation)
LBEDNAGGRATIO (intermediate calculation)
OOMLEDNBPAGG (intermediate calculation)
RPAGG (intermediate calculation)
NETDEQ (intermediate calculation)
NETLBEDQ (intermediate calculation)
LBEDNAGGADJ </t>
    </r>
    <r>
      <rPr>
        <b/>
        <i/>
        <sz val="10"/>
        <rFont val="Times New Roman"/>
        <family val="1"/>
      </rPr>
      <t>(as needed effective 12/1/03)</t>
    </r>
  </si>
  <si>
    <r>
      <t xml:space="preserve">FI
GSITETOT
HR
LAARTOT
MCPER
NMLEIOL
OOMIOL
OOMLEUPBP
RCGFCU  (intermediate calculation)
RP
OOMUEQ (intermediate calculation)
EOOMADJ </t>
    </r>
    <r>
      <rPr>
        <b/>
        <i/>
        <sz val="10"/>
        <rFont val="Times New Roman"/>
        <family val="1"/>
      </rPr>
      <t>(as needed effective 12/1/03)</t>
    </r>
  </si>
  <si>
    <r>
      <t xml:space="preserve">FI
GSITETOT
MCPER
NMLEIOL
OOMIOL
OOMLEUPBP
RCGFCD (intermediate calculation)
RP
OOMDEQ (intermediate calculation)
EOOMDNADJ </t>
    </r>
    <r>
      <rPr>
        <b/>
        <i/>
        <sz val="10"/>
        <rFont val="Times New Roman"/>
        <family val="1"/>
      </rPr>
      <t>(as needed effective 12/1/03)</t>
    </r>
  </si>
  <si>
    <r>
      <t xml:space="preserve">FI
MCPER
RCGFCU (intermediate calculation)
GSITETOTAGG  (intermediate calculation)
EOOMAGGRATIO (intermediate calculation)
RPAGG (intermediate calculation)
NETUEQ (intermediate calculation)
NETOOMUEQ (intermediate calculation)
EOOMAGGADJ </t>
    </r>
    <r>
      <rPr>
        <b/>
        <i/>
        <sz val="10"/>
        <rFont val="Times New Roman"/>
        <family val="1"/>
      </rPr>
      <t>(as needed effective 12/1/03)</t>
    </r>
  </si>
  <si>
    <r>
      <t xml:space="preserve">FI
MCPER
RCGFCD (intermediate calculation)
GSITETOTAGG (intermediate calculation)
EOOMDNAGGRATIO (intermediate calculation)
RPAGG (intermediate calculation)
NETDEQ (intermediate calculation)
NETOOMDEQ (intermediate calculation)
EOOMDNAGGADJ </t>
    </r>
    <r>
      <rPr>
        <b/>
        <i/>
        <sz val="10"/>
        <rFont val="Times New Roman"/>
        <family val="1"/>
      </rPr>
      <t>(as needed effective 12/1/03)</t>
    </r>
  </si>
  <si>
    <r>
      <t xml:space="preserve">EOOMDNAGGAMT = </t>
    </r>
    <r>
      <rPr>
        <sz val="10"/>
        <rFont val="Times New Roman"/>
        <family val="1"/>
      </rPr>
      <t xml:space="preserve">-1 * </t>
    </r>
    <r>
      <rPr>
        <sz val="10"/>
        <color indexed="17"/>
        <rFont val="Times New Roman"/>
        <family val="1"/>
      </rPr>
      <t>(MAX (0, MCPER - RCGFCD)</t>
    </r>
    <r>
      <rPr>
        <sz val="10"/>
        <rFont val="Times New Roman"/>
        <family val="1"/>
      </rPr>
      <t xml:space="preserve"> * [MAX (0, MIN (RPAGG - GSITETOTAGG, NETDEQ) * EOOMDNAGGRATIO]
</t>
    </r>
    <r>
      <rPr>
        <i/>
        <sz val="10"/>
        <rFont val="Times New Roman"/>
        <family val="1"/>
      </rPr>
      <t xml:space="preserve">where: </t>
    </r>
    <r>
      <rPr>
        <b/>
        <sz val="10"/>
        <rFont val="Times New Roman"/>
        <family val="1"/>
      </rPr>
      <t>NETDEQ</t>
    </r>
    <r>
      <rPr>
        <sz val="10"/>
        <rFont val="Times New Roman"/>
        <family val="1"/>
      </rPr>
      <t xml:space="preserve"> = MAX (0, [(NETOOMDEQ + NETLBEDQ) - (NETOOMUEQ + NETLBEUQ)]
where: NETOOMUEQ = MAX (0, Sum of OOMUEQs - Sum of OOMDEQs)
where: NETLBEUQ = MAX (0, Sum of LBEUQs - Sum of LBEDQs)
where: NETOOMDEQ = MAX (0, Sum of OOMDEQs - Sum of OOMUEQs)
where: NETLBEDQ = MAX (0, Sum of LBEDQs - Sum of LBEUQs)
where EOOMDNAGGRATIO = [(Sum of OOMUEQs + Sum of OOMDEQs) / (Sum of LBEUQs + Sum of LBEDQs + Sum of OOMUEQs + Sum of OOMDEQs)] </t>
    </r>
  </si>
  <si>
    <r>
      <t xml:space="preserve">EOOMAGGAMT = </t>
    </r>
    <r>
      <rPr>
        <sz val="10"/>
        <rFont val="Times New Roman"/>
        <family val="1"/>
      </rPr>
      <t xml:space="preserve">-1 * </t>
    </r>
    <r>
      <rPr>
        <sz val="10"/>
        <color indexed="17"/>
        <rFont val="Times New Roman"/>
        <family val="1"/>
      </rPr>
      <t>(MAX (0, RCGFCU - MCPER)</t>
    </r>
    <r>
      <rPr>
        <sz val="10"/>
        <rFont val="Times New Roman"/>
        <family val="1"/>
      </rPr>
      <t xml:space="preserve"> * [MAX (0, MIN (GSITETOTAGG - RPAGG, NETUEQ) * EOOMAGGRATIO]
</t>
    </r>
    <r>
      <rPr>
        <i/>
        <sz val="10"/>
        <rFont val="Times New Roman"/>
        <family val="1"/>
      </rPr>
      <t xml:space="preserve">where: </t>
    </r>
    <r>
      <rPr>
        <b/>
        <sz val="10"/>
        <rFont val="Times New Roman"/>
        <family val="1"/>
      </rPr>
      <t>NETUEQ</t>
    </r>
    <r>
      <rPr>
        <sz val="10"/>
        <rFont val="Times New Roman"/>
        <family val="1"/>
      </rPr>
      <t xml:space="preserve"> = MAX (0, [(NETOOMUEQ + NETLBEUQ) - (NETOOMDEQ + NETLBEDQ)]
where: NETOOMUEQ = MAX (0, Sum of OOMUEQs - Sum of OOMDEQs)
where: NETLBEUQ = MAX (0, Sum of LBEUQs - Sum of LBEDQs)
where: NETOOMDEQ = MAX (0, Sum of OOMDEQs - Sum of OOMUEQs)
where: NETLBEDQ = MAX (0, Sum of LBEDQs - Sum of LBEUQs)
where EOOMAGGRATIO = [(Sum of OOMUEQs + Sum of OOMDEQs) / (Sum of LBEUQs + Sum of LBEDQs + Sum of OOMUEQs + Sum of OOMDEQs)] </t>
    </r>
  </si>
  <si>
    <t>7/31/02 - Present</t>
  </si>
  <si>
    <r>
      <t>LTOTQSE
SCFF</t>
    </r>
    <r>
      <rPr>
        <b/>
        <i/>
        <sz val="10"/>
        <rFont val="Times New Roman"/>
        <family val="1"/>
      </rPr>
      <t xml:space="preserve"> (Factor Value)</t>
    </r>
  </si>
  <si>
    <r>
      <t xml:space="preserve">LAFF </t>
    </r>
    <r>
      <rPr>
        <b/>
        <i/>
        <sz val="10"/>
        <rFont val="Times New Roman"/>
        <family val="1"/>
      </rPr>
      <t>(Factor Value)</t>
    </r>
    <r>
      <rPr>
        <sz val="10"/>
        <rFont val="Times New Roman"/>
        <family val="1"/>
      </rPr>
      <t xml:space="preserve">
LTOTQSE</t>
    </r>
  </si>
  <si>
    <r>
      <t xml:space="preserve">LANSAMT  = </t>
    </r>
    <r>
      <rPr>
        <sz val="10"/>
        <rFont val="Times New Roman"/>
        <family val="1"/>
      </rPr>
      <t>-1 * ((PCNSBILLAMTTOT + PCOOMNSBILLAMTTOT) / 
(NSOTOT – NSSAQTOT)) * (NSO – NSSAQ)</t>
    </r>
  </si>
  <si>
    <r>
      <t>PCNSBILLAMTTOT</t>
    </r>
    <r>
      <rPr>
        <vertAlign val="subscript"/>
        <sz val="10"/>
        <rFont val="Times New Roman"/>
        <family val="1"/>
      </rPr>
      <t xml:space="preserve">
</t>
    </r>
    <r>
      <rPr>
        <sz val="10"/>
        <rFont val="Times New Roman"/>
        <family val="1"/>
      </rPr>
      <t>PCOOMNSBILLAMTTOT</t>
    </r>
    <r>
      <rPr>
        <vertAlign val="subscript"/>
        <sz val="10"/>
        <rFont val="Times New Roman"/>
        <family val="1"/>
      </rPr>
      <t xml:space="preserve">
</t>
    </r>
    <r>
      <rPr>
        <sz val="10"/>
        <rFont val="Times New Roman"/>
        <family val="1"/>
      </rPr>
      <t>NSOTOT
NSSAQTOT
NSO</t>
    </r>
    <r>
      <rPr>
        <vertAlign val="subscript"/>
        <sz val="10"/>
        <rFont val="Times New Roman"/>
        <family val="1"/>
      </rPr>
      <t xml:space="preserve">
</t>
    </r>
    <r>
      <rPr>
        <sz val="10"/>
        <rFont val="Times New Roman"/>
        <family val="1"/>
      </rPr>
      <t>NSSAQ</t>
    </r>
  </si>
  <si>
    <t xml:space="preserve">PCNSBILLAMTTOT and PCOOMNSBILLAMTTOT are currently provided through Client Reports.  These cuts are scheduled to be available through extracts in the near future.
</t>
  </si>
  <si>
    <r>
      <t xml:space="preserve">LARDAMT = </t>
    </r>
    <r>
      <rPr>
        <sz val="10"/>
        <rFont val="Times New Roman"/>
        <family val="1"/>
      </rPr>
      <t>-1 * ((PCRDBILLAMTTOT + PCOOMRDBILLAMTTOT) / (RDOTOT – RDSAQTOT)) * (RDO – RDSAQ)</t>
    </r>
  </si>
  <si>
    <r>
      <t>PCRDBILLAMTTOT</t>
    </r>
    <r>
      <rPr>
        <vertAlign val="subscript"/>
        <sz val="10"/>
        <rFont val="Times New Roman"/>
        <family val="1"/>
      </rPr>
      <t xml:space="preserve">
</t>
    </r>
    <r>
      <rPr>
        <sz val="10"/>
        <rFont val="Times New Roman"/>
        <family val="1"/>
      </rPr>
      <t>PCOOMRDBILLAMTTOT</t>
    </r>
    <r>
      <rPr>
        <vertAlign val="subscript"/>
        <sz val="10"/>
        <rFont val="Times New Roman"/>
        <family val="1"/>
      </rPr>
      <t xml:space="preserve">
</t>
    </r>
    <r>
      <rPr>
        <sz val="10"/>
        <rFont val="Times New Roman"/>
        <family val="1"/>
      </rPr>
      <t>RDOTOT
RDSAQTOT
RDO</t>
    </r>
    <r>
      <rPr>
        <vertAlign val="subscript"/>
        <sz val="10"/>
        <rFont val="Times New Roman"/>
        <family val="1"/>
      </rPr>
      <t xml:space="preserve">
</t>
    </r>
    <r>
      <rPr>
        <sz val="10"/>
        <rFont val="Times New Roman"/>
        <family val="1"/>
      </rPr>
      <t>RDSAQ</t>
    </r>
  </si>
  <si>
    <t xml:space="preserve">PCRDBILLAMTTOT and PCOOMRDBILLAMTTOT are currently provided through Client Reports.  These cuts are scheduled to be available through extracts in the near future.
</t>
  </si>
  <si>
    <r>
      <t xml:space="preserve">LARUAMT  = </t>
    </r>
    <r>
      <rPr>
        <sz val="10"/>
        <rFont val="Times New Roman"/>
        <family val="1"/>
      </rPr>
      <t>-1 * ((PCRUBILLAMTTOT + PCOOMRUBILLAMTTOT) / (RUOTOT – RUSAQTOT)) * (RUO – RUSAQ)</t>
    </r>
  </si>
  <si>
    <r>
      <t>PCRUBILLAMTTOT</t>
    </r>
    <r>
      <rPr>
        <vertAlign val="subscript"/>
        <sz val="10"/>
        <rFont val="Times New Roman"/>
        <family val="1"/>
      </rPr>
      <t xml:space="preserve">
</t>
    </r>
    <r>
      <rPr>
        <sz val="10"/>
        <rFont val="Times New Roman"/>
        <family val="1"/>
      </rPr>
      <t>PCOOMRUBILLAMTTOT</t>
    </r>
    <r>
      <rPr>
        <vertAlign val="subscript"/>
        <sz val="10"/>
        <rFont val="Times New Roman"/>
        <family val="1"/>
      </rPr>
      <t xml:space="preserve">
</t>
    </r>
    <r>
      <rPr>
        <sz val="10"/>
        <rFont val="Times New Roman"/>
        <family val="1"/>
      </rPr>
      <t>RUOTOT
RUSAQTOT
RUO</t>
    </r>
    <r>
      <rPr>
        <vertAlign val="subscript"/>
        <sz val="10"/>
        <rFont val="Times New Roman"/>
        <family val="1"/>
      </rPr>
      <t xml:space="preserve">
</t>
    </r>
    <r>
      <rPr>
        <sz val="10"/>
        <rFont val="Times New Roman"/>
        <family val="1"/>
      </rPr>
      <t>RUSAQ</t>
    </r>
  </si>
  <si>
    <t xml:space="preserve">PCRUBILLAMTTOT and PCOOMRUBILLAMTTOT are currently provided through Client Reports.  These cuts are scheduled to be available through extracts in the near future.
</t>
  </si>
  <si>
    <r>
      <t>LARRAMT =</t>
    </r>
    <r>
      <rPr>
        <sz val="10"/>
        <rFont val="Times New Roman"/>
        <family val="1"/>
      </rPr>
      <t xml:space="preserve"> -1 * ((PCRRBILLAMTTOT + PCOOMRRBILLAMTTOT) / (RROTOT – RSSAQTOT)) * (RRO – RSSAQ)</t>
    </r>
  </si>
  <si>
    <r>
      <t>PCRRBILLAMTTOT</t>
    </r>
    <r>
      <rPr>
        <vertAlign val="subscript"/>
        <sz val="10"/>
        <rFont val="Times New Roman"/>
        <family val="1"/>
      </rPr>
      <t xml:space="preserve">
</t>
    </r>
    <r>
      <rPr>
        <sz val="10"/>
        <rFont val="Times New Roman"/>
        <family val="1"/>
      </rPr>
      <t>PCOOMRRBILLAMTTOT</t>
    </r>
    <r>
      <rPr>
        <vertAlign val="subscript"/>
        <sz val="10"/>
        <rFont val="Times New Roman"/>
        <family val="1"/>
      </rPr>
      <t xml:space="preserve">
</t>
    </r>
    <r>
      <rPr>
        <sz val="10"/>
        <rFont val="Times New Roman"/>
        <family val="1"/>
      </rPr>
      <t>RROTOT
RSSAQTOT
RRO</t>
    </r>
    <r>
      <rPr>
        <vertAlign val="subscript"/>
        <sz val="10"/>
        <rFont val="Times New Roman"/>
        <family val="1"/>
      </rPr>
      <t xml:space="preserve">
</t>
    </r>
    <r>
      <rPr>
        <sz val="10"/>
        <rFont val="Times New Roman"/>
        <family val="1"/>
      </rPr>
      <t>RSSAQ</t>
    </r>
  </si>
  <si>
    <t xml:space="preserve">PCRRBILLAMTTOT and PCOOMRRBILLAMTTOT are currently provided through Client Reports.  These cuts are scheduled to be available through extracts in the near future.
</t>
  </si>
  <si>
    <r>
      <t>UCRPAMT</t>
    </r>
    <r>
      <rPr>
        <sz val="10"/>
        <rFont val="Times New Roman"/>
        <family val="1"/>
      </rPr>
      <t xml:space="preserve"> =-1*((ZPCRPBILLAMTTOT + LPCRPBILLAMTTOT)+(USRPBILLAMTTOT + CSCCREDITRPTOT+CSCRPQSEBILLAMTTOT)* LTOTQSE[Sum of Interval 1 - 4] /LTOTERCOT[Sum of Interval 1- 4])))                                                                                                                                                                                                                                                                                    Where;                                                                                                                                                                                                                                                                              </t>
    </r>
    <r>
      <rPr>
        <b/>
        <sz val="10"/>
        <rFont val="Times New Roman"/>
        <family val="1"/>
      </rPr>
      <t xml:space="preserve">CSCCREDITRPTOT </t>
    </r>
    <r>
      <rPr>
        <sz val="10"/>
        <rFont val="Times New Roman"/>
        <family val="1"/>
      </rPr>
      <t>=-1*((TCROWNEDERCOT/ 4)*MCPCSPC)</t>
    </r>
  </si>
  <si>
    <t>EIRMRBILLAMTTOT
SURMRBILLAMTTOT
SBRMRBILLAMTTOT
RMREPBILLAMTTOT
NPRMRBILLAMTTOT
LTOTERCOT
LTOTQSE</t>
  </si>
  <si>
    <r>
      <t>NPRMRAMT</t>
    </r>
    <r>
      <rPr>
        <sz val="10"/>
        <rFont val="Times New Roman"/>
        <family val="1"/>
      </rPr>
      <t xml:space="preserve">  = NPFF * NDUMCF</t>
    </r>
  </si>
  <si>
    <r>
      <t xml:space="preserve">RMREPAMT </t>
    </r>
    <r>
      <rPr>
        <sz val="10"/>
        <rFont val="Times New Roman"/>
        <family val="1"/>
      </rPr>
      <t>= -1 * MIN (RMREQ, GSITETOT) * ((RMRHR * RMRFI) + RMRVCC)</t>
    </r>
  </si>
  <si>
    <r>
      <t xml:space="preserve">SBRMRAMT </t>
    </r>
    <r>
      <rPr>
        <sz val="10"/>
        <rFont val="Times New Roman"/>
        <family val="1"/>
      </rPr>
      <t>= -1 * RMRSTBYPR * RMRBC</t>
    </r>
  </si>
  <si>
    <r>
      <t xml:space="preserve">LARMRAMT </t>
    </r>
    <r>
      <rPr>
        <sz val="10"/>
        <rFont val="Times New Roman"/>
        <family val="1"/>
      </rPr>
      <t>= -1 * (EIRMRBILLAMTTOT + SURMRBILLAMTTOT + SBRMRBILLAMTTOT + NPRMRBILLAMTTOT + RMREPBILLAMTTOT) * (LTOTQSE/LTOTERCOT)</t>
    </r>
  </si>
  <si>
    <r>
      <t>SURMRAMT</t>
    </r>
    <r>
      <rPr>
        <sz val="10"/>
        <rFont val="Times New Roman"/>
        <family val="1"/>
      </rPr>
      <t xml:space="preserve"> = -1 * RMRSTARTPR  * IF (a start is required by ERCOT in this interval, 1, 0)</t>
    </r>
  </si>
  <si>
    <t>11/12/03 - present</t>
  </si>
  <si>
    <t>MCPCSPC                                                                          CSCRPIQ                                                                         PCR                                                                                               SRRPI                                                                                                CSCSF</t>
  </si>
  <si>
    <r>
      <t>LPC</t>
    </r>
    <r>
      <rPr>
        <b/>
        <vertAlign val="subscript"/>
        <sz val="12"/>
        <rFont val="Times New Roman"/>
        <family val="1"/>
      </rPr>
      <t xml:space="preserve">RPiq </t>
    </r>
    <r>
      <rPr>
        <sz val="12"/>
        <rFont val="Times New Roman"/>
        <family val="1"/>
      </rPr>
      <t>= -1 * SUM(</t>
    </r>
    <r>
      <rPr>
        <sz val="12"/>
        <color indexed="17"/>
        <rFont val="Times New Roman"/>
        <family val="1"/>
      </rPr>
      <t>PABC</t>
    </r>
    <r>
      <rPr>
        <vertAlign val="subscript"/>
        <sz val="12"/>
        <color indexed="17"/>
        <rFont val="Times New Roman"/>
        <family val="1"/>
      </rPr>
      <t>RPiu</t>
    </r>
    <r>
      <rPr>
        <sz val="12"/>
        <rFont val="Times New Roman"/>
        <family val="1"/>
      </rPr>
      <t xml:space="preserve"> * LC</t>
    </r>
    <r>
      <rPr>
        <vertAlign val="subscript"/>
        <sz val="12"/>
        <rFont val="Times New Roman"/>
        <family val="1"/>
      </rPr>
      <t>RPqiu</t>
    </r>
    <r>
      <rPr>
        <sz val="12"/>
        <rFont val="Times New Roman"/>
        <family val="1"/>
      </rPr>
      <t>)</t>
    </r>
    <r>
      <rPr>
        <vertAlign val="subscript"/>
        <sz val="12"/>
        <rFont val="Times New Roman"/>
        <family val="1"/>
      </rPr>
      <t xml:space="preserve">u
</t>
    </r>
    <r>
      <rPr>
        <sz val="12"/>
        <rFont val="Times New Roman"/>
        <family val="1"/>
      </rPr>
      <t xml:space="preserve">also;  </t>
    </r>
    <r>
      <rPr>
        <b/>
        <sz val="12"/>
        <rFont val="Times New Roman"/>
        <family val="1"/>
      </rPr>
      <t>LPC</t>
    </r>
    <r>
      <rPr>
        <b/>
        <vertAlign val="subscript"/>
        <sz val="12"/>
        <rFont val="Times New Roman"/>
        <family val="1"/>
      </rPr>
      <t>RPi</t>
    </r>
    <r>
      <rPr>
        <b/>
        <sz val="12"/>
        <rFont val="Times New Roman"/>
        <family val="1"/>
      </rPr>
      <t xml:space="preserve"> </t>
    </r>
    <r>
      <rPr>
        <sz val="12"/>
        <rFont val="Times New Roman"/>
        <family val="1"/>
      </rPr>
      <t>= SUM(LPC</t>
    </r>
    <r>
      <rPr>
        <vertAlign val="subscript"/>
        <sz val="12"/>
        <rFont val="Times New Roman"/>
        <family val="1"/>
      </rPr>
      <t>RPiq</t>
    </r>
    <r>
      <rPr>
        <sz val="12"/>
        <rFont val="Times New Roman"/>
        <family val="1"/>
      </rPr>
      <t>)</t>
    </r>
    <r>
      <rPr>
        <vertAlign val="subscript"/>
        <sz val="12"/>
        <rFont val="Times New Roman"/>
        <family val="1"/>
      </rPr>
      <t>q</t>
    </r>
  </si>
  <si>
    <r>
      <t>LPCRPAMT</t>
    </r>
    <r>
      <rPr>
        <sz val="10"/>
        <rFont val="Times New Roman"/>
        <family val="1"/>
      </rPr>
      <t xml:space="preserve"> =  -1  *BPORR*LRPQ </t>
    </r>
  </si>
  <si>
    <t>BPORR                                                                            LRPQ</t>
  </si>
  <si>
    <r>
      <t>UCRPiq</t>
    </r>
    <r>
      <rPr>
        <sz val="10"/>
        <rFont val="Times New Roman"/>
        <family val="1"/>
      </rPr>
      <t xml:space="preserve"> = -1 * (Σ (PCRPiq + LPCRPiq)q + Σ (USRPiq) +  TCRPAYRPi + Σ (CSCRPiq)q,CSC) * LRSqi                                                                                                                                      </t>
    </r>
    <r>
      <rPr>
        <b/>
        <sz val="10"/>
        <rFont val="Times New Roman"/>
        <family val="1"/>
      </rPr>
      <t>TCRPAYRPi</t>
    </r>
    <r>
      <rPr>
        <sz val="10"/>
        <rFont val="Times New Roman"/>
        <family val="1"/>
      </rPr>
      <t xml:space="preserve">   = -1 * (Σ(TCRcsci ) * SPCSCi )CSC</t>
    </r>
  </si>
  <si>
    <t>2.1.2</t>
  </si>
  <si>
    <t>ZPCRPBILLAMTTOT                                                             LPCRPBILLAMTTOT                                              USRPBILLAMTTOT                                                         CSCCREDITRPTOT                                         CSCRPQSEBILLAMTTOT                                                          LTOTQSE                                                               LTOTERCOT                                                                                                                                                                                                                                                                                             CSCCREDITRPTOT                                                       TCROWNEDERCOT                                                                                                                                                       MCPCSPC</t>
  </si>
  <si>
    <t>5/23/02 to Present</t>
  </si>
  <si>
    <r>
      <t xml:space="preserve">USRPizq </t>
    </r>
    <r>
      <rPr>
        <sz val="10"/>
        <rFont val="Times New Roman"/>
        <family val="1"/>
      </rPr>
      <t>= MCPCRPiz * (max(0,(AMLi1zq – CLi1zq),(AMLi2zq – CLi2zq),(AMLi3zq– CLi3zq),(AMLi4zq– CLi4zq))  + max(0,(MMSi1zq, MMSi2zq, MMSi3zq, MMSi4zq)))</t>
    </r>
  </si>
  <si>
    <r>
      <t>USRPAMT</t>
    </r>
    <r>
      <rPr>
        <sz val="10"/>
        <rFont val="Times New Roman"/>
        <family val="1"/>
      </rPr>
      <t xml:space="preserve">  =  MCPCRP*(4  *(MAX (0, (LQSECMUFE(INTERVAL 1) -SLRP(INTERVAL 1)),(LQSECMUFE(INTERVAL 2)  -SLRP(INTERVAL 2)), (LQSECMUFE(INTERVAL 3)  -SLRP(INTERVAL 3)),(LQSECMUFE(INTERVAL 4)  -SLRP(INTERVAL 4))))) +Max (0, (MMS(INTERVAL 1)), (MMS(INTERVAL 2)), (MMS(INTERVAL 3)),(MMS(INTERVAL 4)))))</t>
    </r>
  </si>
  <si>
    <t>2.1.1</t>
  </si>
  <si>
    <t>MCPCRP                                                                   LQSECMUFE                                                                     SLRP                                                                                MMS</t>
  </si>
  <si>
    <r>
      <t>PCRPqi</t>
    </r>
    <r>
      <rPr>
        <sz val="10"/>
        <rFont val="Times New Roman"/>
        <family val="1"/>
      </rPr>
      <t xml:space="preserve"> = -1*MCPCRPiz * ZCRPqiz </t>
    </r>
  </si>
  <si>
    <r>
      <t xml:space="preserve">ZPCRPAMT  </t>
    </r>
    <r>
      <rPr>
        <sz val="10"/>
        <rFont val="Times New Roman"/>
        <family val="1"/>
      </rPr>
      <t>=  -1  * MCPCRP  * ZRPQ</t>
    </r>
  </si>
  <si>
    <t>MCPCRP                                                                            ZRPQ</t>
  </si>
  <si>
    <t>RMR</t>
  </si>
  <si>
    <r>
      <t>ER</t>
    </r>
    <r>
      <rPr>
        <b/>
        <vertAlign val="subscript"/>
        <sz val="11"/>
        <rFont val="Times New Roman"/>
        <family val="1"/>
      </rPr>
      <t>RMRiq</t>
    </r>
    <r>
      <rPr>
        <b/>
        <sz val="11"/>
        <rFont val="Times New Roman"/>
        <family val="1"/>
      </rPr>
      <t xml:space="preserve"> = </t>
    </r>
    <r>
      <rPr>
        <sz val="11"/>
        <rFont val="Times New Roman"/>
        <family val="1"/>
      </rPr>
      <t>SUM(ER</t>
    </r>
    <r>
      <rPr>
        <vertAlign val="subscript"/>
        <sz val="11"/>
        <rFont val="Times New Roman"/>
        <family val="1"/>
      </rPr>
      <t>RMRiu</t>
    </r>
    <r>
      <rPr>
        <sz val="11"/>
        <rFont val="Times New Roman"/>
        <family val="1"/>
      </rPr>
      <t>)</t>
    </r>
    <r>
      <rPr>
        <vertAlign val="subscript"/>
        <sz val="11"/>
        <rFont val="Times New Roman"/>
        <family val="1"/>
      </rPr>
      <t>q</t>
    </r>
    <r>
      <rPr>
        <b/>
        <sz val="11"/>
        <rFont val="Times New Roman"/>
        <family val="1"/>
      </rPr>
      <t xml:space="preserve">
</t>
    </r>
    <r>
      <rPr>
        <i/>
        <sz val="11"/>
        <rFont val="Times New Roman"/>
        <family val="1"/>
      </rPr>
      <t>where when Option A:</t>
    </r>
    <r>
      <rPr>
        <sz val="11"/>
        <rFont val="Times New Roman"/>
        <family val="1"/>
      </rPr>
      <t xml:space="preserve">  </t>
    </r>
    <r>
      <rPr>
        <b/>
        <sz val="11"/>
        <rFont val="Times New Roman"/>
        <family val="1"/>
      </rPr>
      <t>ER</t>
    </r>
    <r>
      <rPr>
        <b/>
        <vertAlign val="subscript"/>
        <sz val="11"/>
        <rFont val="Times New Roman"/>
        <family val="1"/>
      </rPr>
      <t>RMRiu</t>
    </r>
    <r>
      <rPr>
        <sz val="11"/>
        <rFont val="Times New Roman"/>
        <family val="1"/>
      </rPr>
      <t xml:space="preserve"> = [max(0, (MR</t>
    </r>
    <r>
      <rPr>
        <vertAlign val="subscript"/>
        <sz val="11"/>
        <rFont val="Times New Roman"/>
        <family val="1"/>
      </rPr>
      <t>iu</t>
    </r>
    <r>
      <rPr>
        <sz val="11"/>
        <rFont val="Times New Roman"/>
        <family val="1"/>
      </rPr>
      <t xml:space="preserve">  - RS</t>
    </r>
    <r>
      <rPr>
        <vertAlign val="subscript"/>
        <sz val="11"/>
        <rFont val="Times New Roman"/>
        <family val="1"/>
      </rPr>
      <t>iu</t>
    </r>
    <r>
      <rPr>
        <sz val="11"/>
        <rFont val="Times New Roman"/>
        <family val="1"/>
      </rPr>
      <t>)) *  MCPE</t>
    </r>
    <r>
      <rPr>
        <vertAlign val="subscript"/>
        <sz val="11"/>
        <rFont val="Times New Roman"/>
        <family val="1"/>
      </rPr>
      <t>iz</t>
    </r>
    <r>
      <rPr>
        <sz val="11"/>
        <rFont val="Times New Roman"/>
        <family val="1"/>
      </rPr>
      <t xml:space="preserve"> * GRRP] </t>
    </r>
    <r>
      <rPr>
        <i/>
        <sz val="11"/>
        <rFont val="Times New Roman"/>
        <family val="1"/>
      </rPr>
      <t>where when Option B:</t>
    </r>
    <r>
      <rPr>
        <sz val="11"/>
        <rFont val="Times New Roman"/>
        <family val="1"/>
      </rPr>
      <t xml:space="preserve">  </t>
    </r>
    <r>
      <rPr>
        <b/>
        <sz val="11"/>
        <rFont val="Times New Roman"/>
        <family val="1"/>
      </rPr>
      <t>ER</t>
    </r>
    <r>
      <rPr>
        <b/>
        <vertAlign val="subscript"/>
        <sz val="11"/>
        <rFont val="Times New Roman"/>
        <family val="1"/>
      </rPr>
      <t>RMRiu</t>
    </r>
    <r>
      <rPr>
        <sz val="11"/>
        <rFont val="Times New Roman"/>
        <family val="1"/>
      </rPr>
      <t xml:space="preserve"> = [Max (0, (MRiu  - RSiu)) * [Max (0, (MCPEiz - RMREriu))] * MRP]</t>
    </r>
  </si>
  <si>
    <r>
      <t>Option A</t>
    </r>
    <r>
      <rPr>
        <b/>
        <sz val="11"/>
        <rFont val="Times New Roman"/>
        <family val="1"/>
      </rPr>
      <t xml:space="preserve">
</t>
    </r>
    <r>
      <rPr>
        <sz val="11"/>
        <rFont val="Times New Roman"/>
        <family val="1"/>
      </rPr>
      <t>EIRMRAMT = [MAX (0, (GSITETOT – RMREQ)) * MCPER * RMRRP]</t>
    </r>
    <r>
      <rPr>
        <b/>
        <sz val="11"/>
        <rFont val="Times New Roman"/>
        <family val="1"/>
      </rPr>
      <t xml:space="preserve">
</t>
    </r>
    <r>
      <rPr>
        <b/>
        <i/>
        <sz val="11"/>
        <rFont val="Times New Roman"/>
        <family val="1"/>
      </rPr>
      <t>Option B</t>
    </r>
    <r>
      <rPr>
        <b/>
        <sz val="11"/>
        <rFont val="Times New Roman"/>
        <family val="1"/>
      </rPr>
      <t xml:space="preserve">
</t>
    </r>
    <r>
      <rPr>
        <sz val="11"/>
        <rFont val="Times New Roman"/>
        <family val="1"/>
      </rPr>
      <t>EIRMRAMT = [MAX (0, (GSITETOT – RMREQ))] * [MAX (0, MCPER – ((RMRHR * RMRFI) + RMRVCC)) * NRMRRP]</t>
    </r>
  </si>
  <si>
    <t>For trade days in Year 2004, the value of RMRVCC is zero.</t>
  </si>
  <si>
    <r>
      <t>LA</t>
    </r>
    <r>
      <rPr>
        <b/>
        <vertAlign val="subscript"/>
        <sz val="11"/>
        <rFont val="Times New Roman"/>
        <family val="1"/>
      </rPr>
      <t>RMRiq</t>
    </r>
    <r>
      <rPr>
        <sz val="11"/>
        <rFont val="Times New Roman"/>
        <family val="1"/>
      </rPr>
      <t xml:space="preserve"> = -1 * (Σ(E</t>
    </r>
    <r>
      <rPr>
        <vertAlign val="subscript"/>
        <sz val="11"/>
        <rFont val="Times New Roman"/>
        <family val="1"/>
      </rPr>
      <t>RMRiq</t>
    </r>
    <r>
      <rPr>
        <sz val="11"/>
        <rFont val="Times New Roman"/>
        <family val="1"/>
      </rPr>
      <t>) + Σ(SU</t>
    </r>
    <r>
      <rPr>
        <vertAlign val="subscript"/>
        <sz val="11"/>
        <rFont val="Times New Roman"/>
        <family val="1"/>
      </rPr>
      <t>RMRiq</t>
    </r>
    <r>
      <rPr>
        <sz val="11"/>
        <rFont val="Times New Roman"/>
        <family val="1"/>
      </rPr>
      <t>) + Σ(SB</t>
    </r>
    <r>
      <rPr>
        <vertAlign val="subscript"/>
        <sz val="11"/>
        <rFont val="Times New Roman"/>
        <family val="1"/>
      </rPr>
      <t>RMRiq</t>
    </r>
    <r>
      <rPr>
        <sz val="11"/>
        <rFont val="Times New Roman"/>
        <family val="1"/>
      </rPr>
      <t>) + Σ(UM</t>
    </r>
    <r>
      <rPr>
        <vertAlign val="subscript"/>
        <sz val="11"/>
        <rFont val="Times New Roman"/>
        <family val="1"/>
      </rPr>
      <t>RMRiq</t>
    </r>
    <r>
      <rPr>
        <sz val="11"/>
        <rFont val="Times New Roman"/>
        <family val="1"/>
      </rPr>
      <t>) + Σ(ER</t>
    </r>
    <r>
      <rPr>
        <vertAlign val="subscript"/>
        <sz val="11"/>
        <rFont val="Times New Roman"/>
        <family val="1"/>
      </rPr>
      <t>RMRiq</t>
    </r>
    <r>
      <rPr>
        <sz val="11"/>
        <rFont val="Times New Roman"/>
        <family val="1"/>
      </rPr>
      <t>)) * LRSiq</t>
    </r>
  </si>
  <si>
    <t>01/01/04 - present</t>
  </si>
  <si>
    <t>For trade days in Year 2004, SURMR includes RMR startup fuel payments only.</t>
  </si>
  <si>
    <r>
      <t>UM</t>
    </r>
    <r>
      <rPr>
        <b/>
        <vertAlign val="subscript"/>
        <sz val="11"/>
        <rFont val="Times New Roman"/>
        <family val="1"/>
      </rPr>
      <t>RMRiq</t>
    </r>
    <r>
      <rPr>
        <vertAlign val="subscript"/>
        <sz val="11"/>
        <rFont val="Times New Roman"/>
        <family val="1"/>
      </rPr>
      <t xml:space="preserve"> </t>
    </r>
    <r>
      <rPr>
        <sz val="11"/>
        <rFont val="Times New Roman"/>
        <family val="1"/>
      </rPr>
      <t>= SUM(UM</t>
    </r>
    <r>
      <rPr>
        <vertAlign val="subscript"/>
        <sz val="11"/>
        <rFont val="Times New Roman"/>
        <family val="1"/>
      </rPr>
      <t>RMRiu</t>
    </r>
    <r>
      <rPr>
        <sz val="11"/>
        <rFont val="Times New Roman"/>
        <family val="1"/>
      </rPr>
      <t>)</t>
    </r>
    <r>
      <rPr>
        <vertAlign val="subscript"/>
        <sz val="11"/>
        <rFont val="Times New Roman"/>
        <family val="1"/>
      </rPr>
      <t xml:space="preserve">q
</t>
    </r>
    <r>
      <rPr>
        <i/>
        <sz val="11"/>
        <rFont val="Times New Roman"/>
        <family val="1"/>
      </rPr>
      <t>where:</t>
    </r>
    <r>
      <rPr>
        <sz val="11"/>
        <rFont val="Times New Roman"/>
        <family val="1"/>
      </rPr>
      <t xml:space="preserve">  </t>
    </r>
    <r>
      <rPr>
        <b/>
        <sz val="11"/>
        <rFont val="Times New Roman"/>
        <family val="1"/>
      </rPr>
      <t>UM</t>
    </r>
    <r>
      <rPr>
        <b/>
        <vertAlign val="subscript"/>
        <sz val="11"/>
        <rFont val="Times New Roman"/>
        <family val="1"/>
      </rPr>
      <t>RMRiu</t>
    </r>
    <r>
      <rPr>
        <sz val="11"/>
        <rFont val="Times New Roman"/>
        <family val="1"/>
      </rPr>
      <t xml:space="preserve"> = Fee * UMF</t>
    </r>
  </si>
  <si>
    <r>
      <t>E</t>
    </r>
    <r>
      <rPr>
        <b/>
        <vertAlign val="subscript"/>
        <sz val="11"/>
        <rFont val="Times New Roman"/>
        <family val="1"/>
      </rPr>
      <t>RMRiq</t>
    </r>
    <r>
      <rPr>
        <sz val="11"/>
        <rFont val="Times New Roman"/>
        <family val="1"/>
      </rPr>
      <t xml:space="preserve"> = SUM(E</t>
    </r>
    <r>
      <rPr>
        <vertAlign val="subscript"/>
        <sz val="11"/>
        <rFont val="Times New Roman"/>
        <family val="1"/>
      </rPr>
      <t>RMRui</t>
    </r>
    <r>
      <rPr>
        <sz val="11"/>
        <rFont val="Times New Roman"/>
        <family val="1"/>
      </rPr>
      <t>)</t>
    </r>
    <r>
      <rPr>
        <vertAlign val="subscript"/>
        <sz val="11"/>
        <rFont val="Times New Roman"/>
        <family val="1"/>
      </rPr>
      <t>q</t>
    </r>
  </si>
  <si>
    <r>
      <t>SB</t>
    </r>
    <r>
      <rPr>
        <b/>
        <vertAlign val="subscript"/>
        <sz val="11"/>
        <rFont val="Times New Roman"/>
        <family val="1"/>
      </rPr>
      <t>RMRhq</t>
    </r>
    <r>
      <rPr>
        <sz val="11"/>
        <rFont val="Times New Roman"/>
        <family val="1"/>
      </rPr>
      <t xml:space="preserve"> = SUM(SB</t>
    </r>
    <r>
      <rPr>
        <vertAlign val="subscript"/>
        <sz val="11"/>
        <rFont val="Times New Roman"/>
        <family val="1"/>
      </rPr>
      <t>RMRuhq</t>
    </r>
    <r>
      <rPr>
        <sz val="11"/>
        <rFont val="Times New Roman"/>
        <family val="1"/>
      </rPr>
      <t>)</t>
    </r>
    <r>
      <rPr>
        <vertAlign val="subscript"/>
        <sz val="11"/>
        <rFont val="Times New Roman"/>
        <family val="1"/>
      </rPr>
      <t>u</t>
    </r>
    <r>
      <rPr>
        <sz val="11"/>
        <rFont val="Times New Roman"/>
        <family val="1"/>
      </rPr>
      <t xml:space="preserve">  
</t>
    </r>
    <r>
      <rPr>
        <i/>
        <sz val="11"/>
        <rFont val="Times New Roman"/>
        <family val="1"/>
      </rPr>
      <t>where:</t>
    </r>
    <r>
      <rPr>
        <sz val="11"/>
        <rFont val="Times New Roman"/>
        <family val="1"/>
      </rPr>
      <t xml:space="preserve">  </t>
    </r>
    <r>
      <rPr>
        <b/>
        <sz val="11"/>
        <rFont val="Times New Roman"/>
        <family val="1"/>
      </rPr>
      <t>SB</t>
    </r>
    <r>
      <rPr>
        <b/>
        <vertAlign val="subscript"/>
        <sz val="11"/>
        <rFont val="Times New Roman"/>
        <family val="1"/>
      </rPr>
      <t>RMRuhq</t>
    </r>
    <r>
      <rPr>
        <sz val="11"/>
        <rFont val="Times New Roman"/>
        <family val="1"/>
      </rPr>
      <t xml:space="preserve"> = -1 * AvailRed</t>
    </r>
    <r>
      <rPr>
        <vertAlign val="subscript"/>
        <sz val="11"/>
        <rFont val="Times New Roman"/>
        <family val="1"/>
      </rPr>
      <t>u</t>
    </r>
    <r>
      <rPr>
        <sz val="11"/>
        <rFont val="Times New Roman"/>
        <family val="1"/>
      </rPr>
      <t xml:space="preserve"> * StbyPrice</t>
    </r>
    <r>
      <rPr>
        <vertAlign val="subscript"/>
        <sz val="11"/>
        <rFont val="Times New Roman"/>
        <family val="1"/>
      </rPr>
      <t>u</t>
    </r>
    <r>
      <rPr>
        <sz val="11"/>
        <rFont val="Times New Roman"/>
        <family val="1"/>
      </rPr>
      <t xml:space="preserve"> * BillCap</t>
    </r>
    <r>
      <rPr>
        <vertAlign val="subscript"/>
        <sz val="11"/>
        <rFont val="Times New Roman"/>
        <family val="1"/>
      </rPr>
      <t>uh</t>
    </r>
    <r>
      <rPr>
        <sz val="11"/>
        <rFont val="Times New Roman"/>
        <family val="1"/>
      </rPr>
      <t xml:space="preserve">
</t>
    </r>
    <r>
      <rPr>
        <i/>
        <sz val="11"/>
        <rFont val="Times New Roman"/>
        <family val="1"/>
      </rPr>
      <t>where:</t>
    </r>
    <r>
      <rPr>
        <sz val="11"/>
        <rFont val="Times New Roman"/>
        <family val="1"/>
      </rPr>
      <t xml:space="preserve">  </t>
    </r>
    <r>
      <rPr>
        <b/>
        <sz val="11"/>
        <rFont val="Times New Roman"/>
        <family val="1"/>
      </rPr>
      <t>BillCap</t>
    </r>
    <r>
      <rPr>
        <b/>
        <vertAlign val="subscript"/>
        <sz val="11"/>
        <rFont val="Times New Roman"/>
        <family val="1"/>
      </rPr>
      <t>uh</t>
    </r>
    <r>
      <rPr>
        <sz val="11"/>
        <rFont val="Times New Roman"/>
        <family val="1"/>
      </rPr>
      <t xml:space="preserve"> = IF (TestCap</t>
    </r>
    <r>
      <rPr>
        <vertAlign val="subscript"/>
        <sz val="11"/>
        <rFont val="Times New Roman"/>
        <family val="1"/>
      </rPr>
      <t>u</t>
    </r>
    <r>
      <rPr>
        <sz val="11"/>
        <rFont val="Times New Roman"/>
        <family val="1"/>
      </rPr>
      <t xml:space="preserve"> &lt; RMRCap</t>
    </r>
    <r>
      <rPr>
        <vertAlign val="subscript"/>
        <sz val="11"/>
        <rFont val="Times New Roman"/>
        <family val="1"/>
      </rPr>
      <t>u</t>
    </r>
    <r>
      <rPr>
        <sz val="11"/>
        <rFont val="Times New Roman"/>
        <family val="1"/>
      </rPr>
      <t>, RMRCap</t>
    </r>
    <r>
      <rPr>
        <vertAlign val="subscript"/>
        <sz val="11"/>
        <rFont val="Times New Roman"/>
        <family val="1"/>
      </rPr>
      <t>u</t>
    </r>
    <r>
      <rPr>
        <sz val="11"/>
        <rFont val="Times New Roman"/>
        <family val="1"/>
      </rPr>
      <t xml:space="preserve"> *(1 – TestCapRed</t>
    </r>
    <r>
      <rPr>
        <vertAlign val="subscript"/>
        <sz val="11"/>
        <rFont val="Times New Roman"/>
        <family val="1"/>
      </rPr>
      <t>u</t>
    </r>
    <r>
      <rPr>
        <sz val="11"/>
        <rFont val="Times New Roman"/>
        <family val="1"/>
      </rPr>
      <t>), RMRCap</t>
    </r>
    <r>
      <rPr>
        <vertAlign val="subscript"/>
        <sz val="11"/>
        <rFont val="Times New Roman"/>
        <family val="1"/>
      </rPr>
      <t>u</t>
    </r>
    <r>
      <rPr>
        <sz val="11"/>
        <rFont val="Times New Roman"/>
        <family val="1"/>
      </rPr>
      <t xml:space="preserve">) 
</t>
    </r>
    <r>
      <rPr>
        <i/>
        <sz val="11"/>
        <rFont val="Times New Roman"/>
        <family val="1"/>
      </rPr>
      <t>where:</t>
    </r>
    <r>
      <rPr>
        <sz val="11"/>
        <rFont val="Times New Roman"/>
        <family val="1"/>
      </rPr>
      <t xml:space="preserve">  </t>
    </r>
    <r>
      <rPr>
        <b/>
        <sz val="11"/>
        <rFont val="Times New Roman"/>
        <family val="1"/>
      </rPr>
      <t>TestCapRed</t>
    </r>
    <r>
      <rPr>
        <b/>
        <vertAlign val="subscript"/>
        <sz val="11"/>
        <rFont val="Times New Roman"/>
        <family val="1"/>
      </rPr>
      <t>uh</t>
    </r>
    <r>
      <rPr>
        <sz val="11"/>
        <rFont val="Times New Roman"/>
        <family val="1"/>
      </rPr>
      <t xml:space="preserve">  = ((RMRCap</t>
    </r>
    <r>
      <rPr>
        <vertAlign val="subscript"/>
        <sz val="11"/>
        <rFont val="Times New Roman"/>
        <family val="1"/>
      </rPr>
      <t>u</t>
    </r>
    <r>
      <rPr>
        <sz val="11"/>
        <rFont val="Times New Roman"/>
        <family val="1"/>
      </rPr>
      <t xml:space="preserve"> – TestCap</t>
    </r>
    <r>
      <rPr>
        <vertAlign val="subscript"/>
        <sz val="11"/>
        <rFont val="Times New Roman"/>
        <family val="1"/>
      </rPr>
      <t>uh</t>
    </r>
    <r>
      <rPr>
        <sz val="11"/>
        <rFont val="Times New Roman"/>
        <family val="1"/>
      </rPr>
      <t>) / RMRCap</t>
    </r>
    <r>
      <rPr>
        <vertAlign val="subscript"/>
        <sz val="11"/>
        <rFont val="Times New Roman"/>
        <family val="1"/>
      </rPr>
      <t>u</t>
    </r>
    <r>
      <rPr>
        <sz val="11"/>
        <rFont val="Times New Roman"/>
        <family val="1"/>
      </rPr>
      <t xml:space="preserve">) * 2
</t>
    </r>
    <r>
      <rPr>
        <i/>
        <sz val="11"/>
        <rFont val="Times New Roman"/>
        <family val="1"/>
      </rPr>
      <t xml:space="preserve">where: </t>
    </r>
    <r>
      <rPr>
        <sz val="11"/>
        <rFont val="Times New Roman"/>
        <family val="1"/>
      </rPr>
      <t xml:space="preserve"> </t>
    </r>
    <r>
      <rPr>
        <b/>
        <sz val="11"/>
        <rFont val="Times New Roman"/>
        <family val="1"/>
      </rPr>
      <t>AvailRed</t>
    </r>
    <r>
      <rPr>
        <b/>
        <vertAlign val="subscript"/>
        <sz val="11"/>
        <rFont val="Times New Roman"/>
        <family val="1"/>
      </rPr>
      <t>u</t>
    </r>
    <r>
      <rPr>
        <sz val="11"/>
        <rFont val="Times New Roman"/>
        <family val="1"/>
      </rPr>
      <t xml:space="preserve">  = IF (HrRollEAF</t>
    </r>
    <r>
      <rPr>
        <vertAlign val="subscript"/>
        <sz val="11"/>
        <rFont val="Times New Roman"/>
        <family val="1"/>
      </rPr>
      <t>uh</t>
    </r>
    <r>
      <rPr>
        <sz val="11"/>
        <rFont val="Times New Roman"/>
        <family val="1"/>
      </rPr>
      <t xml:space="preserve"> &gt;= TA, 1, IF(HrRollEAF</t>
    </r>
    <r>
      <rPr>
        <vertAlign val="subscript"/>
        <sz val="11"/>
        <rFont val="Times New Roman"/>
        <family val="1"/>
      </rPr>
      <t>uh</t>
    </r>
    <r>
      <rPr>
        <sz val="11"/>
        <rFont val="Times New Roman"/>
        <family val="1"/>
      </rPr>
      <t xml:space="preserve"> &gt; .35, (1-((TA - HrRollEAF</t>
    </r>
    <r>
      <rPr>
        <vertAlign val="subscript"/>
        <sz val="11"/>
        <rFont val="Times New Roman"/>
        <family val="1"/>
      </rPr>
      <t>uh</t>
    </r>
    <r>
      <rPr>
        <sz val="11"/>
        <rFont val="Times New Roman"/>
        <family val="1"/>
      </rPr>
      <t xml:space="preserve">)*2)), 0)
</t>
    </r>
    <r>
      <rPr>
        <i/>
        <sz val="11"/>
        <rFont val="Times New Roman"/>
        <family val="1"/>
      </rPr>
      <t>where:</t>
    </r>
    <r>
      <rPr>
        <sz val="11"/>
        <rFont val="Times New Roman"/>
        <family val="1"/>
      </rPr>
      <t xml:space="preserve">  </t>
    </r>
    <r>
      <rPr>
        <b/>
        <sz val="11"/>
        <rFont val="Times New Roman"/>
        <family val="1"/>
      </rPr>
      <t>HrRollEAFuh</t>
    </r>
    <r>
      <rPr>
        <sz val="11"/>
        <rFont val="Times New Roman"/>
        <family val="1"/>
      </rPr>
      <t xml:space="preserve">  =IF (Elapsed Hours &lt; 4379, 1, ((AvailGenCap</t>
    </r>
    <r>
      <rPr>
        <vertAlign val="subscript"/>
        <sz val="11"/>
        <rFont val="Times New Roman"/>
        <family val="1"/>
      </rPr>
      <t>uh</t>
    </r>
    <r>
      <rPr>
        <sz val="11"/>
        <rFont val="Times New Roman"/>
        <family val="1"/>
      </rPr>
      <t xml:space="preserve"> + ∑AvailGenCap</t>
    </r>
    <r>
      <rPr>
        <vertAlign val="subscript"/>
        <sz val="11"/>
        <rFont val="Times New Roman"/>
        <family val="1"/>
      </rPr>
      <t>uh4379</t>
    </r>
    <r>
      <rPr>
        <sz val="11"/>
        <rFont val="Times New Roman"/>
        <family val="1"/>
      </rPr>
      <t>) /(MaxGenCap</t>
    </r>
    <r>
      <rPr>
        <vertAlign val="subscript"/>
        <sz val="11"/>
        <rFont val="Times New Roman"/>
        <family val="1"/>
      </rPr>
      <t>uh</t>
    </r>
    <r>
      <rPr>
        <sz val="11"/>
        <rFont val="Times New Roman"/>
        <family val="1"/>
      </rPr>
      <t xml:space="preserve"> + (∑MaxGenCap</t>
    </r>
    <r>
      <rPr>
        <vertAlign val="subscript"/>
        <sz val="11"/>
        <rFont val="Times New Roman"/>
        <family val="1"/>
      </rPr>
      <t>uh4379</t>
    </r>
    <r>
      <rPr>
        <sz val="11"/>
        <rFont val="Times New Roman"/>
        <family val="1"/>
      </rPr>
      <t xml:space="preserve">))
</t>
    </r>
    <r>
      <rPr>
        <i/>
        <sz val="11"/>
        <rFont val="Times New Roman"/>
        <family val="1"/>
      </rPr>
      <t>where:</t>
    </r>
    <r>
      <rPr>
        <sz val="11"/>
        <rFont val="Times New Roman"/>
        <family val="1"/>
      </rPr>
      <t xml:space="preserve">  </t>
    </r>
    <r>
      <rPr>
        <b/>
        <sz val="11"/>
        <rFont val="Times New Roman"/>
        <family val="1"/>
      </rPr>
      <t>AvailGenCap</t>
    </r>
    <r>
      <rPr>
        <b/>
        <vertAlign val="subscript"/>
        <sz val="11"/>
        <rFont val="Times New Roman"/>
        <family val="1"/>
      </rPr>
      <t>uhi</t>
    </r>
    <r>
      <rPr>
        <sz val="11"/>
        <rFont val="Times New Roman"/>
        <family val="1"/>
      </rPr>
      <t xml:space="preserve"> = MIN (AvailPlanCap</t>
    </r>
    <r>
      <rPr>
        <vertAlign val="subscript"/>
        <sz val="11"/>
        <rFont val="Times New Roman"/>
        <family val="1"/>
      </rPr>
      <t>uh</t>
    </r>
    <r>
      <rPr>
        <sz val="11"/>
        <rFont val="Times New Roman"/>
        <family val="1"/>
      </rPr>
      <t>, MiscondCap</t>
    </r>
    <r>
      <rPr>
        <vertAlign val="subscript"/>
        <sz val="11"/>
        <rFont val="Times New Roman"/>
        <family val="1"/>
      </rPr>
      <t>uh</t>
    </r>
    <r>
      <rPr>
        <sz val="11"/>
        <rFont val="Times New Roman"/>
        <family val="1"/>
      </rPr>
      <t>, MaxGenCap</t>
    </r>
    <r>
      <rPr>
        <vertAlign val="subscript"/>
        <sz val="11"/>
        <rFont val="Times New Roman"/>
        <family val="1"/>
      </rPr>
      <t>uh</t>
    </r>
    <r>
      <rPr>
        <sz val="11"/>
        <rFont val="Times New Roman"/>
        <family val="1"/>
      </rPr>
      <t xml:space="preserve">)
</t>
    </r>
    <r>
      <rPr>
        <i/>
        <sz val="11"/>
        <rFont val="Times New Roman"/>
        <family val="1"/>
      </rPr>
      <t>where:</t>
    </r>
    <r>
      <rPr>
        <sz val="11"/>
        <rFont val="Times New Roman"/>
        <family val="1"/>
      </rPr>
      <t xml:space="preserve">  </t>
    </r>
    <r>
      <rPr>
        <b/>
        <sz val="11"/>
        <rFont val="Times New Roman"/>
        <family val="1"/>
      </rPr>
      <t>MaxGenCap</t>
    </r>
    <r>
      <rPr>
        <b/>
        <vertAlign val="subscript"/>
        <sz val="11"/>
        <rFont val="Times New Roman"/>
        <family val="1"/>
      </rPr>
      <t>u</t>
    </r>
    <r>
      <rPr>
        <sz val="11"/>
        <rFont val="Times New Roman"/>
        <family val="1"/>
      </rPr>
      <t xml:space="preserve"> = Min(RMRCap</t>
    </r>
    <r>
      <rPr>
        <vertAlign val="subscript"/>
        <sz val="11"/>
        <rFont val="Times New Roman"/>
        <family val="1"/>
      </rPr>
      <t>u</t>
    </r>
    <r>
      <rPr>
        <sz val="11"/>
        <rFont val="Times New Roman"/>
        <family val="1"/>
      </rPr>
      <t>, TestCap</t>
    </r>
    <r>
      <rPr>
        <vertAlign val="subscript"/>
        <sz val="11"/>
        <rFont val="Times New Roman"/>
        <family val="1"/>
      </rPr>
      <t>u</t>
    </r>
    <r>
      <rPr>
        <sz val="11"/>
        <rFont val="Times New Roman"/>
        <family val="1"/>
      </rPr>
      <t xml:space="preserve">)
where:  </t>
    </r>
    <r>
      <rPr>
        <b/>
        <sz val="11"/>
        <rFont val="Times New Roman"/>
        <family val="1"/>
      </rPr>
      <t>MiscondCap</t>
    </r>
    <r>
      <rPr>
        <b/>
        <vertAlign val="subscript"/>
        <sz val="11"/>
        <rFont val="Times New Roman"/>
        <family val="1"/>
      </rPr>
      <t>uh</t>
    </r>
    <r>
      <rPr>
        <sz val="11"/>
        <rFont val="Times New Roman"/>
        <family val="1"/>
      </rPr>
      <t xml:space="preserve"> = IF (AMD</t>
    </r>
    <r>
      <rPr>
        <vertAlign val="subscript"/>
        <sz val="11"/>
        <rFont val="Times New Roman"/>
        <family val="1"/>
      </rPr>
      <t>uh</t>
    </r>
    <r>
      <rPr>
        <sz val="11"/>
        <rFont val="Times New Roman"/>
        <family val="1"/>
      </rPr>
      <t xml:space="preserve"> &gt;= (.98 * AvailPlanCap</t>
    </r>
    <r>
      <rPr>
        <vertAlign val="subscript"/>
        <sz val="11"/>
        <rFont val="Times New Roman"/>
        <family val="1"/>
      </rPr>
      <t>uh</t>
    </r>
    <r>
      <rPr>
        <sz val="11"/>
        <rFont val="Times New Roman"/>
        <family val="1"/>
      </rPr>
      <t>), AvailPlanCap</t>
    </r>
    <r>
      <rPr>
        <vertAlign val="subscript"/>
        <sz val="11"/>
        <rFont val="Times New Roman"/>
        <family val="1"/>
      </rPr>
      <t>uh</t>
    </r>
    <r>
      <rPr>
        <sz val="11"/>
        <rFont val="Times New Roman"/>
        <family val="1"/>
      </rPr>
      <t>, AMD</t>
    </r>
    <r>
      <rPr>
        <vertAlign val="subscript"/>
        <sz val="11"/>
        <rFont val="Times New Roman"/>
        <family val="1"/>
      </rPr>
      <t>uh</t>
    </r>
    <r>
      <rPr>
        <sz val="11"/>
        <rFont val="Times New Roman"/>
        <family val="1"/>
      </rPr>
      <t xml:space="preserve">) 
also:  </t>
    </r>
    <r>
      <rPr>
        <b/>
        <sz val="11"/>
        <rFont val="Times New Roman"/>
        <family val="1"/>
      </rPr>
      <t>SBRMRi</t>
    </r>
    <r>
      <rPr>
        <sz val="11"/>
        <rFont val="Times New Roman"/>
        <family val="1"/>
      </rPr>
      <t xml:space="preserve"> = SUM(SBRMRhuq)q  /  n
prior to true-up:  </t>
    </r>
    <r>
      <rPr>
        <b/>
        <sz val="11"/>
        <rFont val="Times New Roman"/>
        <family val="1"/>
      </rPr>
      <t>SBRMR</t>
    </r>
    <r>
      <rPr>
        <b/>
        <vertAlign val="subscript"/>
        <sz val="11"/>
        <rFont val="Times New Roman"/>
        <family val="1"/>
      </rPr>
      <t>mu</t>
    </r>
    <r>
      <rPr>
        <sz val="11"/>
        <rFont val="Times New Roman"/>
        <family val="1"/>
      </rPr>
      <t xml:space="preserve"> = [monthly estimate +/- adjustment for Eligible Costs + incentive factor]/h</t>
    </r>
  </si>
  <si>
    <r>
      <t>RMRSTBYPR is identified from the RMR agreements, adjusted where AvailRed</t>
    </r>
    <r>
      <rPr>
        <vertAlign val="subscript"/>
        <sz val="11"/>
        <rFont val="Times New Roman"/>
        <family val="1"/>
      </rPr>
      <t>u</t>
    </r>
    <r>
      <rPr>
        <sz val="11"/>
        <rFont val="Times New Roman"/>
        <family val="1"/>
      </rPr>
      <t xml:space="preserve"> falls below 1. </t>
    </r>
  </si>
  <si>
    <t>None</t>
  </si>
  <si>
    <t>n/a</t>
  </si>
  <si>
    <t>For trade days in Year 2004, SURMR is used to calculate RMR startup fuel payments only.</t>
  </si>
  <si>
    <r>
      <t>MISD</t>
    </r>
    <r>
      <rPr>
        <b/>
        <vertAlign val="subscript"/>
        <sz val="10"/>
        <rFont val="Times New Roman"/>
        <family val="1"/>
      </rPr>
      <t>iqz</t>
    </r>
    <r>
      <rPr>
        <sz val="10"/>
        <rFont val="Times New Roman"/>
        <family val="1"/>
      </rPr>
      <t xml:space="preserve"> = -1 * MISAMTD</t>
    </r>
    <r>
      <rPr>
        <vertAlign val="subscript"/>
        <sz val="10"/>
        <rFont val="Times New Roman"/>
        <family val="1"/>
      </rPr>
      <t>iqz</t>
    </r>
    <r>
      <rPr>
        <sz val="10"/>
        <rFont val="Times New Roman"/>
        <family val="1"/>
      </rPr>
      <t xml:space="preserve"> * MCPE</t>
    </r>
    <r>
      <rPr>
        <vertAlign val="subscript"/>
        <sz val="10"/>
        <rFont val="Times New Roman"/>
        <family val="1"/>
      </rPr>
      <t>iz</t>
    </r>
    <r>
      <rPr>
        <sz val="10"/>
        <rFont val="Times New Roman"/>
        <family val="1"/>
      </rPr>
      <t xml:space="preserve">
</t>
    </r>
    <r>
      <rPr>
        <i/>
        <sz val="10"/>
        <rFont val="Times New Roman"/>
        <family val="1"/>
      </rPr>
      <t>also:</t>
    </r>
    <r>
      <rPr>
        <sz val="10"/>
        <rFont val="Times New Roman"/>
        <family val="1"/>
      </rPr>
      <t xml:space="preserve">  </t>
    </r>
    <r>
      <rPr>
        <b/>
        <sz val="10"/>
        <rFont val="Times New Roman"/>
        <family val="1"/>
      </rPr>
      <t>MISD</t>
    </r>
    <r>
      <rPr>
        <b/>
        <vertAlign val="subscript"/>
        <sz val="10"/>
        <rFont val="Times New Roman"/>
        <family val="1"/>
      </rPr>
      <t>iz</t>
    </r>
    <r>
      <rPr>
        <sz val="10"/>
        <rFont val="Times New Roman"/>
        <family val="1"/>
      </rPr>
      <t xml:space="preserve"> = Σ (MISD</t>
    </r>
    <r>
      <rPr>
        <vertAlign val="subscript"/>
        <sz val="10"/>
        <rFont val="Times New Roman"/>
        <family val="1"/>
      </rPr>
      <t>iqz</t>
    </r>
    <r>
      <rPr>
        <sz val="10"/>
        <rFont val="Times New Roman"/>
        <family val="1"/>
      </rPr>
      <t>)</t>
    </r>
    <r>
      <rPr>
        <vertAlign val="subscript"/>
        <sz val="10"/>
        <rFont val="Times New Roman"/>
        <family val="1"/>
      </rPr>
      <t>q</t>
    </r>
  </si>
  <si>
    <r>
      <t>MSDAMT</t>
    </r>
    <r>
      <rPr>
        <sz val="10"/>
        <rFont val="Times New Roman"/>
        <family val="1"/>
      </rPr>
      <t xml:space="preserve"> = -1 * SUM(MSBD_CQ) * MCPER</t>
    </r>
  </si>
  <si>
    <t>MSBD_CQ
MCPER</t>
  </si>
  <si>
    <t>NULL</t>
  </si>
  <si>
    <t>MSBR_CQ
MCPEL</t>
  </si>
  <si>
    <t>This calculation replaces the former Charge Type of CSCBE.</t>
  </si>
  <si>
    <t>This calculation replaces the former Charge Type of CSCRP.</t>
  </si>
  <si>
    <r>
      <t>EOOMDNAMT</t>
    </r>
    <r>
      <rPr>
        <sz val="10"/>
        <rFont val="Times New Roman"/>
        <family val="1"/>
      </rPr>
      <t xml:space="preserve"> =  -1 * </t>
    </r>
    <r>
      <rPr>
        <sz val="10"/>
        <color indexed="17"/>
        <rFont val="Times New Roman"/>
        <family val="1"/>
      </rPr>
      <t>[(Max (0, (MCPER - RCGFCD))</t>
    </r>
    <r>
      <rPr>
        <sz val="10"/>
        <rFont val="Times New Roman"/>
        <family val="1"/>
      </rPr>
      <t xml:space="preserve"> * 
Max (0, (Min ((RP - GSITETOT), OOMDEQ))]
</t>
    </r>
    <r>
      <rPr>
        <i/>
        <sz val="10"/>
        <rFont val="Times New Roman"/>
        <family val="1"/>
      </rPr>
      <t>where:</t>
    </r>
    <r>
      <rPr>
        <sz val="10"/>
        <rFont val="Times New Roman"/>
        <family val="1"/>
      </rPr>
      <t xml:space="preserve">  </t>
    </r>
    <r>
      <rPr>
        <b/>
        <sz val="10"/>
        <rFont val="Times New Roman"/>
        <family val="1"/>
      </rPr>
      <t>OOMDEQ</t>
    </r>
    <r>
      <rPr>
        <sz val="10"/>
        <rFont val="Times New Roman"/>
        <family val="1"/>
      </rPr>
      <t xml:space="preserve"> = Max (0, (RP - OOMIOL / NMLEIOL))</t>
    </r>
  </si>
  <si>
    <t>RUC (OOM) NON SPINNING CAPACITY PAYMENT</t>
  </si>
  <si>
    <t>RUC (OOM) REGULATION DOWN CAPACITY PAYMENT</t>
  </si>
  <si>
    <t>RUC (OOM) REGULATION UP D17CAPACITY PAYMENT</t>
  </si>
  <si>
    <t>RUC (OOM) RESPONSIVE CAPACITY PAYMENT</t>
  </si>
  <si>
    <r>
      <t xml:space="preserve">If MCPEiz &gt; 0 and QSE outside deadband, then:
    URCizq = (Max[0,ZUDizq])* MCPEiz * Ufi
If MCPEiz &lt; 0 and QSE outside deadband, then:
    </t>
    </r>
    <r>
      <rPr>
        <b/>
        <sz val="9"/>
        <rFont val="Times New Roman"/>
        <family val="1"/>
      </rPr>
      <t>URCizq</t>
    </r>
    <r>
      <rPr>
        <sz val="9"/>
        <rFont val="Times New Roman"/>
        <family val="1"/>
      </rPr>
      <t xml:space="preserve"> = (Min[0,ZUDizq])* MCPEiz * Ufi
IF  Eregup &lt; tolerance AND Eregdown &lt; tolerance then
    </t>
    </r>
    <r>
      <rPr>
        <b/>
        <sz val="9"/>
        <rFont val="Times New Roman"/>
        <family val="1"/>
      </rPr>
      <t xml:space="preserve">UFi </t>
    </r>
    <r>
      <rPr>
        <sz val="9"/>
        <rFont val="Times New Roman"/>
        <family val="1"/>
      </rPr>
      <t xml:space="preserve"> =  0 (Uninstructed Factor)
ELSE IF Eregdown &gt; tolerance THEN
   </t>
    </r>
    <r>
      <rPr>
        <b/>
        <sz val="9"/>
        <rFont val="Times New Roman"/>
        <family val="1"/>
      </rPr>
      <t xml:space="preserve"> UFi</t>
    </r>
    <r>
      <rPr>
        <sz val="9"/>
        <rFont val="Times New Roman"/>
        <family val="1"/>
      </rPr>
      <t xml:space="preserve"> = min(1.0,  (Eregdn - Tolerance)/((Upper Limit - Tolerance)
ELSE Eregup &gt; tolerance
    </t>
    </r>
    <r>
      <rPr>
        <b/>
        <sz val="9"/>
        <rFont val="Times New Roman"/>
        <family val="1"/>
      </rPr>
      <t xml:space="preserve">UFi </t>
    </r>
    <r>
      <rPr>
        <sz val="9"/>
        <rFont val="Times New Roman"/>
        <family val="1"/>
      </rPr>
      <t xml:space="preserve">= min(1.0,  (Eregup - Tolerance)/((Upper Limit - Tolerance)
Eregup = regulation up  (Σ NZID &gt;0)
Eregdn = regulation down  (Σ NZID &lt; 0)
Total Uninstructed Deviation
    </t>
    </r>
    <r>
      <rPr>
        <b/>
        <sz val="9"/>
        <rFont val="Times New Roman"/>
        <family val="1"/>
      </rPr>
      <t>TUDiq</t>
    </r>
    <r>
      <rPr>
        <sz val="9"/>
        <rFont val="Times New Roman"/>
        <family val="1"/>
      </rPr>
      <t xml:space="preserve"> = Σ (MRizq - (SRURCizq + INSizq + DSBULizq)) - Σ INSewiq) 
</t>
    </r>
    <r>
      <rPr>
        <b/>
        <sz val="9"/>
        <rFont val="Times New Roman"/>
        <family val="1"/>
      </rPr>
      <t>Where:</t>
    </r>
    <r>
      <rPr>
        <sz val="9"/>
        <rFont val="Times New Roman"/>
        <family val="1"/>
      </rPr>
      <t xml:space="preserve">
TUDiq = Total ERCOT wide Uninstructed Deviation for that QSE per interval
MRizq  = Metered Resource Value for that QSE per interval per zone
SRURCizq = QSE Resource Schedule per interval per zone of that QSE 
INSizq=  Zonal Balancing Energy instructions given to that QSE per zone per interval
INSewiq = ERCOT-wide Balancing Energy Instructions for that QSE per interval</t>
    </r>
  </si>
  <si>
    <r>
      <t>SRURCizq</t>
    </r>
    <r>
      <rPr>
        <sz val="9"/>
        <rFont val="Times New Roman"/>
        <family val="1"/>
      </rPr>
      <t xml:space="preserve">  =  SRSURCizq + (SRAizq or SRDizq) + DC Tie import schedulesizq
</t>
    </r>
    <r>
      <rPr>
        <b/>
        <sz val="9"/>
        <rFont val="Times New Roman"/>
        <family val="1"/>
      </rPr>
      <t>SRSURCizq</t>
    </r>
    <r>
      <rPr>
        <sz val="9"/>
        <rFont val="Times New Roman"/>
        <family val="1"/>
      </rPr>
      <t xml:space="preserve"> = SRSNDCCURRizq + ((SRSNDCPREVizq - SRSNDCCURRizq) / 12 )
                      +((SRSNDCNEXTizq - SRSNDCCURRizq) / 12)
</t>
    </r>
    <r>
      <rPr>
        <b/>
        <sz val="9"/>
        <rFont val="Times New Roman"/>
        <family val="1"/>
      </rPr>
      <t>Where:</t>
    </r>
    <r>
      <rPr>
        <sz val="9"/>
        <rFont val="Times New Roman"/>
        <family val="1"/>
      </rPr>
      <t xml:space="preserve">
SRSURCizq = The scheduled resource static (without any DC tie import schedules) smoothed for a 10 minute ramp, per interval per zone.
SRSNDCCURRizq= The scheduled resource static minus any DC tie import schedules, for the current interval, per interval per zone per QSE.
SRSNDCPREVizq= The scheduled resource static minus any DC tie import schedules for the previous interval, per interval per zone perQSE.
SRSNDCNEXTizq =The scheduled resource static minus any DC tie import schedules for the next interval, per interval per zone perQSE.
SRAizq = Schedule Resource Dynamic(actual)
SRAizq = Schedule Resource Dynamic(scheduled)
DSBULizq  = Dynamic Schedule Balancing Up Load (BUL)
Zonal Uninstructed Deviation (ZUD)
If TUD = 0, then
    </t>
    </r>
    <r>
      <rPr>
        <b/>
        <sz val="9"/>
        <rFont val="Times New Roman"/>
        <family val="1"/>
      </rPr>
      <t xml:space="preserve"> ZUD </t>
    </r>
    <r>
      <rPr>
        <sz val="9"/>
        <rFont val="Times New Roman"/>
        <family val="1"/>
      </rPr>
      <t xml:space="preserve">= 0
If TUD&gt;0, then (Overgeneration)
   </t>
    </r>
    <r>
      <rPr>
        <b/>
        <sz val="9"/>
        <rFont val="Times New Roman"/>
        <family val="1"/>
      </rPr>
      <t xml:space="preserve"> ZUDiq </t>
    </r>
    <r>
      <rPr>
        <sz val="9"/>
        <rFont val="Times New Roman"/>
        <family val="1"/>
      </rPr>
      <t xml:space="preserve">=  Max [0, (MRizq - (SRURCizq + INSizq + DSBULizq))]/
                  ΣMax[0, (MRizq - (SRURCizq + INSizq + DSBULizq))]* TUD 
If TUD&lt;0, then (Undergeneration)
    </t>
    </r>
    <r>
      <rPr>
        <b/>
        <sz val="9"/>
        <rFont val="Times New Roman"/>
        <family val="1"/>
      </rPr>
      <t>ZUDiq</t>
    </r>
    <r>
      <rPr>
        <sz val="9"/>
        <rFont val="Times New Roman"/>
        <family val="1"/>
      </rPr>
      <t xml:space="preserve"> =  Min [0, (MRizq - (SRURCizq + INSizq + DSBULizq))]/
                  ΣMin[0, (MRizq - (SRURCizq + INSizq + DSBULizq))]* TUD </t>
    </r>
  </si>
  <si>
    <t>2-15-02 -present</t>
  </si>
  <si>
    <t>LBEPRICE
LBEQTY
LBEAMT
LBEBILLQTY
LBEBILLAMT</t>
  </si>
  <si>
    <r>
      <t>LTOTERCOT</t>
    </r>
    <r>
      <rPr>
        <vertAlign val="subscript"/>
        <sz val="10"/>
        <rFont val="Times New Roman"/>
        <family val="1"/>
      </rPr>
      <t xml:space="preserve">
</t>
    </r>
    <r>
      <rPr>
        <sz val="10"/>
        <rFont val="Times New Roman"/>
        <family val="1"/>
      </rPr>
      <t>LTOTQSE
LBEUPBILLAMTTOT
LBEDNBILLAMTTOT</t>
    </r>
  </si>
  <si>
    <r>
      <t>LTOTERCOT</t>
    </r>
    <r>
      <rPr>
        <vertAlign val="subscript"/>
        <sz val="10"/>
        <rFont val="Times New Roman"/>
        <family val="1"/>
      </rPr>
      <t xml:space="preserve">
</t>
    </r>
    <r>
      <rPr>
        <sz val="10"/>
        <rFont val="Times New Roman"/>
        <family val="1"/>
      </rPr>
      <t>LTOTQSE
EOOMBILLAMTTOT
EOOMDNBILLAMTTOT</t>
    </r>
  </si>
  <si>
    <t>ELAOOMPRICE
ELAOOMQTY
ELAOOMAMT
ELAOOMBILLQTY
ELAOOMBILLAMT</t>
  </si>
  <si>
    <t>PCBULAMT</t>
  </si>
  <si>
    <t>PCBUL</t>
  </si>
  <si>
    <t>LABULAMT</t>
  </si>
  <si>
    <t>LABUL</t>
  </si>
  <si>
    <t>BALANCING UP LOAD SERVICE CHARGE</t>
  </si>
  <si>
    <t>DISBUL
FSBUL
ZIDUP
ZIDDN
NSZID
NZID
RRNZID
AIMLDBL (from data agg)
AIMLSBL (from data agg)
AMLBPDBL (from data agg)
AMLPDBL (from data agg)
AMLPSBL (from data agg)
BMRDBL (from data agg)
BMRSBL (from data agg)
BRATDBL (from data agg)
BRATSBL (from data agg)
BULETR (from data agg)
BULPM (from data agg)
BUL (from data agg)
DIBUL (from data agg)
DSL (from data agg)
DSR (from data agg)</t>
  </si>
  <si>
    <t>PCBULPRICE
PCBULQTY
PCBULAMT
PCBULBILLQTY
PCBULBILLAMT</t>
  </si>
  <si>
    <t>LTOTERCOT
LTOTQSE
PCBULBILLAMTTOT</t>
  </si>
  <si>
    <t>Calculations are done for each zone.
The Houston zone was added starting 1-1-2002 and the East zone was added starting trade day 1-1-2004.</t>
  </si>
  <si>
    <r>
      <t xml:space="preserve">NZIDTOT is currently provided through Client Reports.  This cut is scheduled to be available through extracts in the near future.
</t>
    </r>
    <r>
      <rPr>
        <sz val="10"/>
        <rFont val="Times New Roman"/>
        <family val="1"/>
      </rPr>
      <t xml:space="preserve">
Note:  Due to the approval of PRR 448 (Balancing Up Load), a new bill determinant, DSBULURC, was added to the calculation of TUD and ZUD.
The "East" zone was added starting trade day 1-1-2004.
         </t>
    </r>
  </si>
  <si>
    <t>The formula was changed by adding the mismatch schedule information.</t>
  </si>
  <si>
    <t>Note that the "LBEUPBILLAMTTOT" and the "LBEDNBILLAMTTOT" include the amounts paid to aggregated units.</t>
  </si>
  <si>
    <t>Note that the "EOOMBILLAMTTOT" and the "EOOMDNBILLAMTTOT" include the amounts paid to aggregated units.</t>
  </si>
  <si>
    <t>With the implementation of PRR335, PRR338, and PRR347, resource category generic startup and operating costs were incorporated into the PCOOM formula.
See Protocols Section 6.8.2.1 for RCGSC and RCGOC category descriptions and values.
Effective with trade day 12/1/03, the OOMCADJ bill determinant was introduced to manually adjust payments to QSEs on an as-needed basis.  The formula is adjusted as follows:
PCOOMAMT = -1*(MIN(BPRP*OOMRPQ,MAX(0,(PS+PO-RC)))+OOMCADJ)</t>
  </si>
  <si>
    <r>
      <t xml:space="preserve">FI                                                                                                                                                                                                                                                                                  MCPER </t>
    </r>
    <r>
      <rPr>
        <b/>
        <i/>
        <sz val="10"/>
        <rFont val="Times New Roman"/>
        <family val="1"/>
      </rPr>
      <t>(New in calculation)</t>
    </r>
    <r>
      <rPr>
        <sz val="10"/>
        <rFont val="Times New Roman"/>
        <family val="1"/>
      </rPr>
      <t xml:space="preserve">
OOMHRBP
OOMRPQ
OOMSUBP
OOMCADJ  (as needed effective 12/1/03)
RC </t>
    </r>
    <r>
      <rPr>
        <b/>
        <i/>
        <sz val="10"/>
        <rFont val="Times New Roman"/>
        <family val="1"/>
      </rPr>
      <t>(Intermediate Calculation)</t>
    </r>
    <r>
      <rPr>
        <sz val="10"/>
        <rFont val="Times New Roman"/>
        <family val="1"/>
      </rPr>
      <t xml:space="preserve">
RCGOC </t>
    </r>
    <r>
      <rPr>
        <b/>
        <i/>
        <sz val="10"/>
        <rFont val="Times New Roman"/>
        <family val="1"/>
      </rPr>
      <t>(New) (intermediate calculation)</t>
    </r>
    <r>
      <rPr>
        <sz val="10"/>
        <rFont val="Times New Roman"/>
        <family val="1"/>
      </rPr>
      <t xml:space="preserve">
RCGSC</t>
    </r>
    <r>
      <rPr>
        <b/>
        <i/>
        <sz val="10"/>
        <rFont val="Times New Roman"/>
        <family val="1"/>
      </rPr>
      <t xml:space="preserve"> (New) (intermediate calculation)
PO (New) (Intermediate calculation)
PS (New) (Intermediate calculation)</t>
    </r>
  </si>
  <si>
    <t>System Congestion fee factor (SCFF) = $0.72 per MWh.
(This was effective 7-31-01 thru 12-31-01)</t>
  </si>
  <si>
    <t>GSITETOT
RMREQ
MCPER
RMRHR (account contract table)
RMRFI (account contract table)
RMRVCC (account contract table)
RMRRP (account contract table)
NRMRRP (account contract table)</t>
  </si>
  <si>
    <t>NDUMCF (account contract table)
NPFF (factor value)</t>
  </si>
  <si>
    <t>GSITETOT
RMREQ
RMRHR (account contract table)
RMRFI (account contract table)
RMRVCC (account contract table)</t>
  </si>
  <si>
    <t>RMRBC (account contract table)
RMRSTBYPR (account contract table)</t>
  </si>
  <si>
    <t>RMREQ
RMRSTARTPR (account contract table)</t>
  </si>
  <si>
    <t>BUL</t>
  </si>
  <si>
    <t>BLACK START CAPACITY CHARGE</t>
  </si>
  <si>
    <t>BLACK START STANDBY</t>
  </si>
  <si>
    <t>BALANCING ENERGY CSC COSTS PER QSE</t>
  </si>
  <si>
    <t>CSC CONGESTION COLLECTION</t>
  </si>
  <si>
    <t>BALANCING ENERGY NEUTRALITY ADJUSTMENT</t>
  </si>
  <si>
    <t>LOAD IMBALANCE</t>
  </si>
  <si>
    <t>RESOURCE IMBALANCE</t>
  </si>
  <si>
    <t>UNINSTRUCTED RESOURCE CHARGE</t>
  </si>
  <si>
    <t>NON SPIN RESERVE SERVICE CHARGE</t>
  </si>
  <si>
    <t>NON SPIN RESERVE SERVICE PAYMENT TO QSE</t>
  </si>
  <si>
    <t>OOM ENERGY CHARGE</t>
  </si>
  <si>
    <t>LOCAL BALANCING ENERGY DOWN TO PROVIDER</t>
  </si>
  <si>
    <t>AGGREGATED LOCAL BALANCING ENERGY DOWN TO PROVIDER</t>
  </si>
  <si>
    <t>LOCAL BALANCING ENERGY SERVICE CHARGE</t>
  </si>
  <si>
    <t>LOCAL BALANCING ENERGY UP TO PROVIDER</t>
  </si>
  <si>
    <t>AGGREGATED LOCAL BALANCING ENERGY UP TO PROVIDER</t>
  </si>
  <si>
    <t>OOM ENERGY DOWN TO PROVIDER</t>
  </si>
  <si>
    <t>AGGREGATED OOM ENERGY DOWN TO PROVIDER</t>
  </si>
  <si>
    <t>OOM ENERGY PAYMENT TO PROVIDER</t>
  </si>
  <si>
    <t>AGGREGATED OOM ENERGY PAYMENT TO PROVIDER</t>
  </si>
  <si>
    <t>OOM REPLACEMENT CAPACITY CHARGE</t>
  </si>
  <si>
    <t>OOM REPLACEMENT CAPACITY PAYMENT</t>
  </si>
  <si>
    <t>MISMATCHED SCHEDULE PROCESSING FEE</t>
  </si>
  <si>
    <t>ERCOT ADMINISTRATION FEE</t>
  </si>
  <si>
    <t>REGULATION DOWN SERVICE CHARGE</t>
  </si>
  <si>
    <t>REGULATION DOWN SERVICE PAYMENT TO QSE</t>
  </si>
  <si>
    <t>REGULATION UP SERVICE CHARGE</t>
  </si>
  <si>
    <t>REGULATION UP SERVICE PAYMENT TO QSE</t>
  </si>
  <si>
    <t>REPLACEMENT RESERVE CSC COSTS PER QSE</t>
  </si>
  <si>
    <t>LOCAL REPLACEMENT RESERVE TO PROVIDER</t>
  </si>
  <si>
    <t>REPLACEMENT RESERVE UPLIFT CHARGE</t>
  </si>
  <si>
    <t>REPLACEMENT RESERVE UNDERSCHEDULED CHARGE</t>
  </si>
  <si>
    <t>ZONAL REPLACEMENT RESERVE TO PROVIDER</t>
  </si>
  <si>
    <t>RESPONSVE RESRVE SERVICE CHARGE</t>
  </si>
  <si>
    <t>RESPONSIVE RESERVE SERVICE PAYMENT TO QSE</t>
  </si>
  <si>
    <t>RMR ENERGY IMBALANCE</t>
  </si>
  <si>
    <t>RMR RESERVE SERVICE CHARGE</t>
  </si>
  <si>
    <t>RMR NON PERFORMANCE</t>
  </si>
  <si>
    <t>RMR ENERGY TO PROVIDER</t>
  </si>
  <si>
    <t>RMR STANDBY</t>
  </si>
  <si>
    <t>RMR STARTUP</t>
  </si>
  <si>
    <t>MISMATCHED INTERQSE SCHEDULE RECEIVED</t>
  </si>
  <si>
    <t>MISMATCHED INTERQSE SCHEDULE DELIVERED</t>
  </si>
  <si>
    <t>BALANCING UP LOAD</t>
  </si>
  <si>
    <t>Formula in ERCOT Software Terms</t>
  </si>
  <si>
    <r>
      <t>ICSCiq</t>
    </r>
    <r>
      <rPr>
        <sz val="10"/>
        <rFont val="Times New Roman"/>
        <family val="1"/>
      </rPr>
      <t xml:space="preserve"> = Σ ((QSSiqz - SOiqz) * SFzcsc )z
If ICSCiq &gt; 0 then,
CSCBECSCiq = SPCSCi * MAX (0, ICSCiq)
Else (counterflow)
CSCBECSCiq = SPCSCi * ICSCiq
End
</t>
    </r>
    <r>
      <rPr>
        <b/>
        <sz val="10"/>
        <rFont val="Times New Roman"/>
        <family val="1"/>
      </rPr>
      <t xml:space="preserve">CSCBEiq = SUM (CSCBECSCiq)CSC
</t>
    </r>
    <r>
      <rPr>
        <sz val="10"/>
        <rFont val="Times New Roman"/>
        <family val="1"/>
      </rPr>
      <t xml:space="preserve">
i Interval being calculated
q QSE
z Congestion Zone
CSC Commercially Significant Constraint
CSCBECSCiq  CSC Energy Related Congestion Charge, per interval, per CSC, per QSE
CSCBEiq  CSC Energy Related Congestion Charge, per interval of that QSE
SPCSCi     Shadow Price per CSC, per interval
ICSCiq     Scheduled MW Impact per CSC, per interval, per QSE
SFzcsc Commercial Model Shift Factor per CSC, per zone
QSSiqz QSE Supply Schedule per interval, per zone, per QSE
SOiqz Scheduled Obligation (prior to real-time) per interval, per zone, per QSE</t>
    </r>
  </si>
  <si>
    <r>
      <t xml:space="preserve">LBEDNAGGAMT = </t>
    </r>
    <r>
      <rPr>
        <sz val="10"/>
        <rFont val="Times New Roman"/>
        <family val="1"/>
      </rPr>
      <t xml:space="preserve">-1 * </t>
    </r>
    <r>
      <rPr>
        <sz val="10"/>
        <color indexed="17"/>
        <rFont val="Times New Roman"/>
        <family val="1"/>
      </rPr>
      <t>(MCPER - OOMLEDNBPAGG)</t>
    </r>
    <r>
      <rPr>
        <sz val="10"/>
        <rFont val="Times New Roman"/>
        <family val="1"/>
      </rPr>
      <t xml:space="preserve"> * [MAX (0, MIN (RPAGG - GSITETOTAGG, NETDEQ) * LBEDNAGGRATIO]
</t>
    </r>
    <r>
      <rPr>
        <i/>
        <sz val="10"/>
        <rFont val="Times New Roman"/>
        <family val="1"/>
      </rPr>
      <t xml:space="preserve">where: </t>
    </r>
    <r>
      <rPr>
        <b/>
        <sz val="10"/>
        <rFont val="Times New Roman"/>
        <family val="1"/>
      </rPr>
      <t>NETDEQ</t>
    </r>
    <r>
      <rPr>
        <sz val="10"/>
        <rFont val="Times New Roman"/>
        <family val="1"/>
      </rPr>
      <t xml:space="preserve"> = MAX (0, [(NETOOMDEQ + NETLBEDQ) - (NETOOMUEQ + NETLBEUQ)]
where: NETOOMUEQ = MAX (0, Sum of OOMUEQs - Sum of OOMDEQs)
where: NETLBEUQ = MAX (0, Sum of LBEUQs - Sum of LBEDQs)
where: NETOOMDEQ = MAX (0, Sum of OOMDEQs - Sum of OOMUEQs)
where: NETLBEDQ = MAX (0, Sum of LBEDQs - Sum of LBEUQs)
where LBEDNAGGRATIO = [(Sum of LBEUQs + Sum of LBEDQs) / (Sum of LBEUQs + Sum of LBEDQs + Sum of OOMUEQs + Sum of OOMDEQs)] </t>
    </r>
  </si>
  <si>
    <r>
      <t xml:space="preserve">LBEUPAGGAMT = </t>
    </r>
    <r>
      <rPr>
        <sz val="10"/>
        <rFont val="Times New Roman"/>
        <family val="1"/>
      </rPr>
      <t xml:space="preserve">-1 * </t>
    </r>
    <r>
      <rPr>
        <sz val="10"/>
        <color indexed="17"/>
        <rFont val="Times New Roman"/>
        <family val="1"/>
      </rPr>
      <t>(MAX (OOMLEUPBPAGG, OOMLEUPBPAGG + MCPER) - MCPER)</t>
    </r>
    <r>
      <rPr>
        <sz val="10"/>
        <rFont val="Times New Roman"/>
        <family val="1"/>
      </rPr>
      <t xml:space="preserve"> * [MAX (0, MIN (GSITETOTAGG - RPAGG, NETUEQ) * LBEUPAGGRATIO]
</t>
    </r>
    <r>
      <rPr>
        <i/>
        <sz val="10"/>
        <rFont val="Times New Roman"/>
        <family val="1"/>
      </rPr>
      <t xml:space="preserve">where: </t>
    </r>
    <r>
      <rPr>
        <b/>
        <sz val="10"/>
        <rFont val="Times New Roman"/>
        <family val="1"/>
      </rPr>
      <t>NETUEQ</t>
    </r>
    <r>
      <rPr>
        <sz val="10"/>
        <rFont val="Times New Roman"/>
        <family val="1"/>
      </rPr>
      <t xml:space="preserve"> = MAX (0, [(NETOOMUEQ + NETLBEUQ) - (NETOOMDEQ + NETLBEDQ)]
where: NETOOMUEQ = MAX (0, Sum of OOMUEQs - Sum of OOMDEQs)
where: NETLBEUQ = MAX (0, Sum of LBEUQs - Sum of LBEDQs)
where: NETOOMDEQ = MAX (0, Sum of OOMDEQs - Sum of OOMUEQs)
where: NETLBEDQ = MAX (0, Sum of LBEDQs - Sum of LBEUQs)
where LBEUPAGGRATIO = [(Sum of LBEUQs + Sum of LBEDQs) / (Sum of LBEUQs + Sum of LBEDQs + Sum of OOMUEQs + Sum of OOMDEQs)] </t>
    </r>
  </si>
  <si>
    <r>
      <t xml:space="preserve">PCBSqi </t>
    </r>
    <r>
      <rPr>
        <sz val="10"/>
        <color indexed="8"/>
        <rFont val="Times New Roman"/>
        <family val="1"/>
      </rPr>
      <t xml:space="preserve">= -1 * SUM (BillPctui * BSCPu)u
</t>
    </r>
    <r>
      <rPr>
        <b/>
        <sz val="10"/>
        <color indexed="8"/>
        <rFont val="Times New Roman"/>
        <family val="1"/>
      </rPr>
      <t>PCBSui</t>
    </r>
    <r>
      <rPr>
        <sz val="10"/>
        <color indexed="8"/>
        <rFont val="Times New Roman"/>
        <family val="1"/>
      </rPr>
      <t xml:space="preserve"> = -1 * (BillPctui * BSCPu)
</t>
    </r>
    <r>
      <rPr>
        <b/>
        <sz val="10"/>
        <color indexed="8"/>
        <rFont val="Times New Roman"/>
        <family val="1"/>
      </rPr>
      <t xml:space="preserve">BillPctui </t>
    </r>
    <r>
      <rPr>
        <sz val="10"/>
        <color indexed="8"/>
        <rFont val="Times New Roman"/>
        <family val="1"/>
      </rPr>
      <t xml:space="preserve">= IF (HrRollEAFui &gt;= .85,1,IF (HrRollEAFui  &gt; .35, - (1- ((.85-HrRollEAFui) * 2)), 0))
</t>
    </r>
    <r>
      <rPr>
        <b/>
        <sz val="10"/>
        <color indexed="8"/>
        <rFont val="Times New Roman"/>
        <family val="1"/>
      </rPr>
      <t>HrRollEAFui</t>
    </r>
    <r>
      <rPr>
        <sz val="10"/>
        <color indexed="8"/>
        <rFont val="Times New Roman"/>
        <family val="1"/>
      </rPr>
      <t xml:space="preserve"> = ((∑h=1-4380 AvailBlkui) / 4380)
</t>
    </r>
    <r>
      <rPr>
        <b/>
        <sz val="10"/>
        <color indexed="8"/>
        <rFont val="Times New Roman"/>
        <family val="1"/>
      </rPr>
      <t xml:space="preserve">AvailBlkui </t>
    </r>
    <r>
      <rPr>
        <sz val="10"/>
        <color indexed="8"/>
        <rFont val="Times New Roman"/>
        <family val="1"/>
      </rPr>
      <t xml:space="preserve">= Y
Where: </t>
    </r>
    <r>
      <rPr>
        <b/>
        <sz val="10"/>
        <color indexed="8"/>
        <rFont val="Times New Roman"/>
        <family val="1"/>
      </rPr>
      <t>Y</t>
    </r>
    <r>
      <rPr>
        <sz val="10"/>
        <color indexed="8"/>
        <rFont val="Times New Roman"/>
        <family val="1"/>
      </rPr>
      <t xml:space="preserve"> = 0 for unavailable service
              </t>
    </r>
    <r>
      <rPr>
        <b/>
        <sz val="10"/>
        <color indexed="8"/>
        <rFont val="Times New Roman"/>
        <family val="1"/>
      </rPr>
      <t>Y</t>
    </r>
    <r>
      <rPr>
        <sz val="10"/>
        <color indexed="8"/>
        <rFont val="Times New Roman"/>
        <family val="1"/>
      </rPr>
      <t xml:space="preserve"> = 1 for available service
Where:
i interval
u single Resource
BSCPu Black Start Contract Price of that single Resource
PCBSqi Procured Capacity Payment for Black Start Service per interval for the QSE
BillPctui Reduced Percentage of payment due to less than eighty-five percent (85%) availability.
HrRollEAFui Hourly Rolling Equivalent Availability Factor over a rolling six-month period.
AvailBlkui Available of service
</t>
    </r>
    <r>
      <rPr>
        <b/>
        <sz val="10"/>
        <color indexed="8"/>
        <rFont val="Times New Roman"/>
        <family val="1"/>
      </rPr>
      <t>PC</t>
    </r>
    <r>
      <rPr>
        <b/>
        <vertAlign val="subscript"/>
        <sz val="10"/>
        <color indexed="8"/>
        <rFont val="Times New Roman"/>
        <family val="1"/>
      </rPr>
      <t xml:space="preserve">BSui </t>
    </r>
    <r>
      <rPr>
        <sz val="10"/>
        <color indexed="8"/>
        <rFont val="Times New Roman"/>
        <family val="1"/>
      </rPr>
      <t>= -1 * (BillPct</t>
    </r>
    <r>
      <rPr>
        <vertAlign val="subscript"/>
        <sz val="10"/>
        <color indexed="8"/>
        <rFont val="Times New Roman"/>
        <family val="1"/>
      </rPr>
      <t xml:space="preserve">ui </t>
    </r>
    <r>
      <rPr>
        <sz val="10"/>
        <color indexed="8"/>
        <rFont val="Times New Roman"/>
        <family val="1"/>
      </rPr>
      <t>* BSCP</t>
    </r>
    <r>
      <rPr>
        <vertAlign val="subscript"/>
        <sz val="10"/>
        <color indexed="8"/>
        <rFont val="Times New Roman"/>
        <family val="1"/>
      </rPr>
      <t>u</t>
    </r>
    <r>
      <rPr>
        <sz val="10"/>
        <color indexed="8"/>
        <rFont val="Times New Roman"/>
        <family val="1"/>
      </rPr>
      <t>)</t>
    </r>
  </si>
  <si>
    <r>
      <t xml:space="preserve">BSBAMT =  </t>
    </r>
    <r>
      <rPr>
        <sz val="10"/>
        <color indexed="8"/>
        <rFont val="Times New Roman"/>
        <family val="1"/>
      </rPr>
      <t>-1 * BSBBC * BSBSTBYPR</t>
    </r>
  </si>
  <si>
    <r>
      <t xml:space="preserve">BSBBC (accounts contract table)                                                                                                                                                                                                                                                                             </t>
    </r>
    <r>
      <rPr>
        <vertAlign val="subscript"/>
        <sz val="10"/>
        <color indexed="8"/>
        <rFont val="Times New Roman"/>
        <family val="1"/>
      </rPr>
      <t xml:space="preserve"> </t>
    </r>
    <r>
      <rPr>
        <sz val="10"/>
        <color indexed="8"/>
        <rFont val="Times New Roman"/>
        <family val="1"/>
      </rPr>
      <t>BSBSTBYPR (accounts contract table)</t>
    </r>
  </si>
  <si>
    <r>
      <t xml:space="preserve">LABSqi </t>
    </r>
    <r>
      <rPr>
        <sz val="10"/>
        <color indexed="8"/>
        <rFont val="Times New Roman"/>
        <family val="1"/>
      </rPr>
      <t xml:space="preserve">= -1 * PCBSi * LRSqi
Where:
</t>
    </r>
    <r>
      <rPr>
        <b/>
        <sz val="10"/>
        <color indexed="8"/>
        <rFont val="Times New Roman"/>
        <family val="1"/>
      </rPr>
      <t>PCBS =</t>
    </r>
    <r>
      <rPr>
        <sz val="10"/>
        <color indexed="8"/>
        <rFont val="Times New Roman"/>
        <family val="1"/>
      </rPr>
      <t xml:space="preserve"> Procured Capacity ($) for Black Start per interval.
</t>
    </r>
    <r>
      <rPr>
        <b/>
        <sz val="10"/>
        <color indexed="8"/>
        <rFont val="Times New Roman"/>
        <family val="1"/>
      </rPr>
      <t>LRS =</t>
    </r>
    <r>
      <rPr>
        <sz val="10"/>
        <color indexed="8"/>
        <rFont val="Times New Roman"/>
        <family val="1"/>
      </rPr>
      <t xml:space="preserve">  Load Ratio Share for the QSE per interval
</t>
    </r>
    <r>
      <rPr>
        <b/>
        <sz val="10"/>
        <color indexed="8"/>
        <rFont val="Times New Roman"/>
        <family val="1"/>
      </rPr>
      <t>LABS =</t>
    </r>
    <r>
      <rPr>
        <sz val="10"/>
        <color indexed="8"/>
        <rFont val="Times New Roman"/>
        <family val="1"/>
      </rPr>
      <t xml:space="preserve">  Black Start Load Charge per interval per QSE.</t>
    </r>
  </si>
  <si>
    <r>
      <t xml:space="preserve"> BLAAMT  =  </t>
    </r>
    <r>
      <rPr>
        <sz val="10"/>
        <color indexed="8"/>
        <rFont val="Times New Roman"/>
        <family val="1"/>
      </rPr>
      <t>-1 * BSBBILLAMTTOT * (LTOTQSE / LTOTERCOT)</t>
    </r>
  </si>
  <si>
    <r>
      <t xml:space="preserve">BSBBILLAMTTOT                                                                                                                                                                                                                                                   LTOTQSE                                                                                                                                                                                                                                                  </t>
    </r>
    <r>
      <rPr>
        <vertAlign val="subscript"/>
        <sz val="10"/>
        <color indexed="8"/>
        <rFont val="Times New Roman"/>
        <family val="1"/>
      </rPr>
      <t xml:space="preserve"> </t>
    </r>
    <r>
      <rPr>
        <sz val="10"/>
        <color indexed="8"/>
        <rFont val="Times New Roman"/>
        <family val="1"/>
      </rPr>
      <t>LTOTERCOT</t>
    </r>
  </si>
  <si>
    <r>
      <t>LIizq</t>
    </r>
    <r>
      <rPr>
        <sz val="10"/>
        <rFont val="Times New Roman"/>
        <family val="1"/>
      </rPr>
      <t xml:space="preserve"> = -1 *</t>
    </r>
    <r>
      <rPr>
        <b/>
        <u val="single"/>
        <sz val="10"/>
        <rFont val="Times New Roman"/>
        <family val="1"/>
      </rPr>
      <t xml:space="preserve"> </t>
    </r>
    <r>
      <rPr>
        <b/>
        <u val="single"/>
        <sz val="10"/>
        <color indexed="12"/>
        <rFont val="Times New Roman"/>
        <family val="1"/>
      </rPr>
      <t>(SLizq – AMLizq</t>
    </r>
    <r>
      <rPr>
        <sz val="10"/>
        <color indexed="12"/>
        <rFont val="Times New Roman"/>
        <family val="1"/>
      </rPr>
      <t>)</t>
    </r>
    <r>
      <rPr>
        <sz val="10"/>
        <rFont val="Times New Roman"/>
        <family val="1"/>
      </rPr>
      <t xml:space="preserve"> * MCPEiz
</t>
    </r>
    <r>
      <rPr>
        <b/>
        <sz val="10"/>
        <rFont val="Times New Roman"/>
        <family val="1"/>
      </rPr>
      <t xml:space="preserve">LIiz </t>
    </r>
    <r>
      <rPr>
        <sz val="10"/>
        <rFont val="Times New Roman"/>
        <family val="1"/>
      </rPr>
      <t xml:space="preserve">= SUM(LIizq)q
</t>
    </r>
    <r>
      <rPr>
        <b/>
        <sz val="10"/>
        <rFont val="Times New Roman"/>
        <family val="1"/>
      </rPr>
      <t>Where:</t>
    </r>
    <r>
      <rPr>
        <sz val="10"/>
        <rFont val="Times New Roman"/>
        <family val="1"/>
      </rPr>
      <t xml:space="preserve">
i =  interval being calculated
z = zone being settled
LIizq = Load Imbalance ($) per interval per zone per QSE
</t>
    </r>
    <r>
      <rPr>
        <b/>
        <u val="single"/>
        <sz val="10"/>
        <color indexed="12"/>
        <rFont val="Times New Roman"/>
        <family val="1"/>
      </rPr>
      <t>SLizq =  Scheduled Load (MWh) per interval per zone per QSE (total obligation – Inter-QSE trades)
AMLizq = Adjusted Metered Load (MWh) per interval per zone per QSE, which will include estimated and/or actual values and the associated Transmission &amp; Distribution Losses and UFE.</t>
    </r>
    <r>
      <rPr>
        <sz val="10"/>
        <rFont val="Times New Roman"/>
        <family val="1"/>
      </rPr>
      <t xml:space="preserve">
MCPEiz = Market Clearing Price of Energy ($/MWh) per interval per zone</t>
    </r>
  </si>
  <si>
    <t>Need DaRUC Make Whole Payments replacement for Ref 34 &amp; 35</t>
  </si>
  <si>
    <t>Need DaRUC Charge replacement for Ref 33</t>
  </si>
  <si>
    <t>Change Status</t>
  </si>
  <si>
    <t>No Change</t>
  </si>
  <si>
    <t>Delete</t>
  </si>
  <si>
    <t>Verify</t>
  </si>
  <si>
    <t>Modify</t>
  </si>
  <si>
    <t xml:space="preserve">Needs to assign at Resouce LMP, </t>
  </si>
  <si>
    <t>EXAMPLE</t>
  </si>
  <si>
    <t>Change MCPE to Zonal LMP</t>
  </si>
  <si>
    <t>Replace with Da RUC and Ha RUC</t>
  </si>
  <si>
    <t>Replace with Da RUC and Ha RUC Charges</t>
  </si>
  <si>
    <t>Add Clarity</t>
  </si>
  <si>
    <t>Add</t>
  </si>
  <si>
    <t>Payments to CRR Holders</t>
  </si>
  <si>
    <t>Da Model Payment</t>
  </si>
  <si>
    <t>Da Model Charge</t>
  </si>
  <si>
    <t>CRR Dispersments</t>
  </si>
  <si>
    <t>Da RUC Make Whole Payment</t>
  </si>
  <si>
    <t>Ha RUC Make Whole Payment</t>
  </si>
  <si>
    <t>Da RUC Charge</t>
  </si>
  <si>
    <t>Ha RUC Charge</t>
  </si>
  <si>
    <r>
      <t>Subgenerators:
EOOMAMT</t>
    </r>
    <r>
      <rPr>
        <sz val="10"/>
        <rFont val="Times New Roman"/>
        <family val="1"/>
      </rPr>
      <t xml:space="preserve"> =  -1 * </t>
    </r>
    <r>
      <rPr>
        <sz val="10"/>
        <color indexed="17"/>
        <rFont val="Times New Roman"/>
        <family val="1"/>
      </rPr>
      <t>[(Max (0, (RCGFCU - MCPER))</t>
    </r>
    <r>
      <rPr>
        <sz val="10"/>
        <rFont val="Times New Roman"/>
        <family val="1"/>
      </rPr>
      <t xml:space="preserve"> * 
Max (0, (Min ((GSITETOT - RP), OOMUEQ))]
</t>
    </r>
    <r>
      <rPr>
        <i/>
        <sz val="10"/>
        <rFont val="Times New Roman"/>
        <family val="1"/>
      </rPr>
      <t>where:</t>
    </r>
    <r>
      <rPr>
        <sz val="10"/>
        <rFont val="Times New Roman"/>
        <family val="1"/>
      </rPr>
      <t xml:space="preserve">  </t>
    </r>
    <r>
      <rPr>
        <b/>
        <sz val="10"/>
        <rFont val="Times New Roman"/>
        <family val="1"/>
      </rPr>
      <t>OOMUEQ</t>
    </r>
    <r>
      <rPr>
        <sz val="10"/>
        <rFont val="Times New Roman"/>
        <family val="1"/>
      </rPr>
      <t xml:space="preserve"> = Max (0, (OOMIOL / NMLEIOL - RP))
</t>
    </r>
    <r>
      <rPr>
        <b/>
        <i/>
        <sz val="10"/>
        <rFont val="Times New Roman"/>
        <family val="1"/>
      </rPr>
      <t>Load Resources (LaaRs):</t>
    </r>
    <r>
      <rPr>
        <sz val="10"/>
        <rFont val="Times New Roman"/>
        <family val="1"/>
      </rPr>
      <t xml:space="preserve">
</t>
    </r>
    <r>
      <rPr>
        <b/>
        <sz val="10"/>
        <rFont val="Times New Roman"/>
        <family val="1"/>
      </rPr>
      <t>EOOMAMT</t>
    </r>
    <r>
      <rPr>
        <sz val="10"/>
        <rFont val="Times New Roman"/>
        <family val="1"/>
      </rPr>
      <t xml:space="preserve"> =  -1 * </t>
    </r>
    <r>
      <rPr>
        <sz val="10"/>
        <color indexed="17"/>
        <rFont val="Times New Roman"/>
        <family val="1"/>
      </rPr>
      <t>[(Max (Min ((FI * HR), (OOMLEUPBP + MCPER)), 
MCPER) - MCPER)</t>
    </r>
    <r>
      <rPr>
        <sz val="10"/>
        <rFont val="Times New Roman"/>
        <family val="1"/>
      </rPr>
      <t xml:space="preserve"> * Max (0, (Min ((RP - LAARTOT), OOMUEQ))]
where:  </t>
    </r>
    <r>
      <rPr>
        <b/>
        <sz val="10"/>
        <rFont val="Times New Roman"/>
        <family val="1"/>
      </rPr>
      <t>OOMUEQ</t>
    </r>
    <r>
      <rPr>
        <sz val="10"/>
        <rFont val="Times New Roman"/>
        <family val="1"/>
      </rPr>
      <t xml:space="preserve"> = Max (0, (RP - OOMIOL / NMLEIOL))</t>
    </r>
  </si>
  <si>
    <r>
      <t xml:space="preserve">BENAiq = </t>
    </r>
    <r>
      <rPr>
        <sz val="10"/>
        <rFont val="Times New Roman"/>
        <family val="1"/>
      </rPr>
      <t>-1*(Σ (RIiz + LIiz + URCiz + MISDiz + MISRiz)z + TCRPAYBei + Σ CSCBEi) * LRSiq</t>
    </r>
    <r>
      <rPr>
        <b/>
        <sz val="10"/>
        <rFont val="Times New Roman"/>
        <family val="1"/>
      </rPr>
      <t xml:space="preserve">
TCRPAYBei =</t>
    </r>
    <r>
      <rPr>
        <sz val="10"/>
        <rFont val="Times New Roman"/>
        <family val="1"/>
      </rPr>
      <t xml:space="preserve"> - Σ (TCRcsci) / 4*SPCSCi) CSC      </t>
    </r>
    <r>
      <rPr>
        <b/>
        <sz val="10"/>
        <rFont val="Times New Roman"/>
        <family val="1"/>
      </rPr>
      <t xml:space="preserve">                                                                               
Where:
</t>
    </r>
    <r>
      <rPr>
        <sz val="10"/>
        <rFont val="Times New Roman"/>
        <family val="1"/>
      </rPr>
      <t>BENAiq:  Balancing Energy Neutrality Adjustment collected from the QSEs in that interval. 
LIiz:  Load Imbalance per interval
RIiz:  Resource Imbalance per interval
CSCBEi:  The total Balancing Energy CSC costs per interval for all QSEs
LRSiq:  QSE Load Share relative to total Load in that interval
URCiz:  Uninstructed Resource Charge per interval per zone                                                                                                                                                                                                                         MISDiz:  Mismatched schedule payments for the mismatched amounts delivered to ERCOT, per interval, per zone.                                                                                                                 MISRiz:  Mismatched schedule charges for the mismatched amount received from ERCOT, per interval, per zone.
TCRCSCi:  Total number of TCRs per CSC for interval, i
SPCSCi:  Energy Shadow price per CSC per interval
TCRPAYBei:  Payment to the TCR Account Holder per interval</t>
    </r>
  </si>
  <si>
    <r>
      <t xml:space="preserve">MCPER
SR </t>
    </r>
    <r>
      <rPr>
        <b/>
        <i/>
        <sz val="10"/>
        <rFont val="Times New Roman"/>
        <family val="1"/>
      </rPr>
      <t>(Intermediate Calculation)</t>
    </r>
    <r>
      <rPr>
        <sz val="10"/>
        <rFont val="Arial"/>
        <family val="2"/>
      </rPr>
      <t xml:space="preserve">
GSITETOTCM
SRA
SRD
SRS
SLA
SLD
RGSLA
RGSRA
DRTCEO (New Determinant)
DRTFEO (New Determinant)</t>
    </r>
  </si>
  <si>
    <r>
      <t xml:space="preserve">MCPEL
SL </t>
    </r>
    <r>
      <rPr>
        <b/>
        <i/>
        <sz val="10"/>
        <rFont val="Times New Roman"/>
        <family val="1"/>
      </rPr>
      <t>(Intermediate Calculation)</t>
    </r>
    <r>
      <rPr>
        <sz val="10"/>
        <rFont val="Arial"/>
        <family val="2"/>
      </rPr>
      <t xml:space="preserve">
LQSECMUFE
SLA
SLD
SLS
SRA
SRD
RGSLA
RGSRA</t>
    </r>
  </si>
  <si>
    <r>
      <t xml:space="preserve">RIAMT </t>
    </r>
    <r>
      <rPr>
        <sz val="10"/>
        <rFont val="Times New Roman"/>
        <family val="1"/>
      </rPr>
      <t xml:space="preserve">= (SR – GSITETOTCM) * MCPER
</t>
    </r>
    <r>
      <rPr>
        <b/>
        <sz val="10"/>
        <rFont val="Times New Roman"/>
        <family val="1"/>
      </rPr>
      <t>Where:</t>
    </r>
    <r>
      <rPr>
        <sz val="10"/>
        <rFont val="Times New Roman"/>
        <family val="1"/>
      </rPr>
      <t xml:space="preserve">
SR:  Scheduled Resource per interval, per zone, per QSE.  (See formula below)
GSITETOTCM:  Metered generation per interval, per zone, per QSE.
MCPER:  Market Clearing Price of Energy ($/MWh) per interval, per zone
If SRD does not exist,
     SR = SRS + DRTCEO + DRTFEO
Else, check
IF (AND (ABS (SLD-SRD)&lt;1, ABS (SLA-SRA)&lt;1, RGSLA_North&lt;&gt;"R", RGSLA_South&lt;&gt;"R", RGSLA_West&lt;&gt;"R", RGSLA_Houston&lt;&gt;"R", RGSLA_East&lt;&gt;"R", RGSRA_North&lt;&gt;"R", RGSRA_South&lt;&gt;"R", RGSRA_West&lt;&gt;"R", RGSRA_Houston&lt;&gt;"R", RGSRA_East&lt;&gt;"R"))
(Note:  Disregard any references to the East zone in calculations for 2002 and 2003)
If true,
     </t>
    </r>
    <r>
      <rPr>
        <b/>
        <sz val="10"/>
        <rFont val="Times New Roman"/>
        <family val="1"/>
      </rPr>
      <t>SR</t>
    </r>
    <r>
      <rPr>
        <sz val="10"/>
        <rFont val="Times New Roman"/>
        <family val="1"/>
      </rPr>
      <t xml:space="preserve"> = SRA + SRS + DRTCEO + DRTFEO
Else,
     </t>
    </r>
    <r>
      <rPr>
        <b/>
        <sz val="10"/>
        <rFont val="Times New Roman"/>
        <family val="1"/>
      </rPr>
      <t xml:space="preserve">SR </t>
    </r>
    <r>
      <rPr>
        <sz val="10"/>
        <rFont val="Times New Roman"/>
        <family val="1"/>
      </rPr>
      <t xml:space="preserve">= SRD + SRS + DRTCEO + DRTFEO
</t>
    </r>
    <r>
      <rPr>
        <b/>
        <sz val="10"/>
        <rFont val="Times New Roman"/>
        <family val="1"/>
      </rPr>
      <t>Where:</t>
    </r>
    <r>
      <rPr>
        <sz val="10"/>
        <rFont val="Times New Roman"/>
        <family val="1"/>
      </rPr>
      <t xml:space="preserve">
SRA:  Scheduled Resource Actual per interval, per zone, per QSE.
SRD:  Scheduled Resource Dynamic per interval, per zone, per QSE.
SRS:  Scheduled Resource Static per interval, per zone, per QSE.
SLA:  Scheduled Load Actual per interval, per zone, per QSE.
SLD:  Scheduled Load Dynamic per interval, per zone, per QSE.
RGSLA_zone:  Good/Reject indicator for SLA.  
RGSRA_zone:  Good/Reject indicator for SRA.
DRTCEO:  Dynamic Resource Transfer of Controlling Entity Offset per interval, per zone, per QSE.
DRTFEO:  Dynamic Resource Transfer of Following Entity Offset per interval, per zone, per QSE.</t>
    </r>
  </si>
  <si>
    <t>This change introduces Responsibilitiy Transfers (RT's) to the Resource Imbalance (RI) calculation.  There is no Protocol change to the actual RI calculation.  There is, however, a change to the ERCOT software.                                                                                                                                                                                                                                                                                              
For calculations beginning in 2004, a new zone is added (EAST).
Calculations are done for each zone.</t>
  </si>
  <si>
    <t xml:space="preserve">With the implementation of PRRs 369 / 398, generation entities may aggregate, for settlement purposes, two or more individual units if approved by ERCOT (See Protocols 6.8.2.4).
Effective with trade day 12/1/03, the LBEDNAGGADJ bill determinant was introduced to manually adjust payments to QSEs on an as-needed basis.  The formula is adjusted as follows:
LBEDNAGGAMT = -1 * (LBEDNAGGQTY * LBEDNAGGPRICE + LBEDNAGGADJ) </t>
  </si>
  <si>
    <t>LBESC</t>
  </si>
  <si>
    <r>
      <t>LCC</t>
    </r>
    <r>
      <rPr>
        <b/>
        <vertAlign val="subscript"/>
        <sz val="10"/>
        <rFont val="Times New Roman"/>
        <family val="1"/>
      </rPr>
      <t>iq</t>
    </r>
    <r>
      <rPr>
        <b/>
        <sz val="10"/>
        <rFont val="Times New Roman"/>
        <family val="1"/>
      </rPr>
      <t xml:space="preserve"> = </t>
    </r>
    <r>
      <rPr>
        <sz val="10"/>
        <rFont val="Times New Roman"/>
        <family val="1"/>
      </rPr>
      <t>-1 *  SUM ((LPC</t>
    </r>
    <r>
      <rPr>
        <vertAlign val="subscript"/>
        <sz val="10"/>
        <rFont val="Times New Roman"/>
        <family val="1"/>
      </rPr>
      <t>RSUqiz</t>
    </r>
    <r>
      <rPr>
        <sz val="10"/>
        <rFont val="Times New Roman"/>
        <family val="1"/>
      </rPr>
      <t xml:space="preserve"> + LPC</t>
    </r>
    <r>
      <rPr>
        <vertAlign val="subscript"/>
        <sz val="10"/>
        <rFont val="Times New Roman"/>
        <family val="1"/>
      </rPr>
      <t>RSDqiz</t>
    </r>
    <r>
      <rPr>
        <sz val="10"/>
        <rFont val="Times New Roman"/>
        <family val="1"/>
      </rPr>
      <t>) * LRS</t>
    </r>
    <r>
      <rPr>
        <vertAlign val="subscript"/>
        <sz val="10"/>
        <rFont val="Times New Roman"/>
        <family val="1"/>
      </rPr>
      <t>iq)</t>
    </r>
  </si>
  <si>
    <r>
      <t xml:space="preserve">LBEAMT = </t>
    </r>
    <r>
      <rPr>
        <sz val="10"/>
        <rFont val="Times New Roman"/>
        <family val="1"/>
      </rPr>
      <t>-1 * [(LBEUPBILLAMTTOT + LBEDNBILLAMTTOT) * (LTOTQSE / LTOTERCOT)]</t>
    </r>
  </si>
  <si>
    <r>
      <t xml:space="preserve">LAOOMRPqi </t>
    </r>
    <r>
      <rPr>
        <sz val="10"/>
        <rFont val="Times New Roman"/>
        <family val="1"/>
      </rPr>
      <t xml:space="preserve">= -1 * PCOOMRPi *  LRSqi  
</t>
    </r>
    <r>
      <rPr>
        <b/>
        <sz val="10"/>
        <rFont val="Times New Roman"/>
        <family val="1"/>
      </rPr>
      <t xml:space="preserve">
Where:
</t>
    </r>
    <r>
      <rPr>
        <sz val="10"/>
        <rFont val="Times New Roman"/>
        <family val="1"/>
      </rPr>
      <t>i:  interval 
u:  unit
z: zone
LAOOMqi:  OOM Replacement Capacity Load Allocation Charges ($) for that QSE in that interval
PCOOMRPi:  OOM Replacement Capacity Costs ($) for the total market for that interval
LRSqi:  Load Ratio Share  (0-1) = (Adjusted Metered Load for that QSE per interval/ Total System Load per interval)</t>
    </r>
  </si>
  <si>
    <t>OOMDEP</t>
  </si>
  <si>
    <r>
      <t>PE</t>
    </r>
    <r>
      <rPr>
        <b/>
        <vertAlign val="subscript"/>
        <sz val="10"/>
        <rFont val="Times New Roman"/>
        <family val="1"/>
      </rPr>
      <t>OOMDNiuqz</t>
    </r>
    <r>
      <rPr>
        <sz val="10"/>
        <rFont val="Times New Roman"/>
        <family val="1"/>
      </rPr>
      <t xml:space="preserve">  = -1 * E</t>
    </r>
    <r>
      <rPr>
        <vertAlign val="subscript"/>
        <sz val="10"/>
        <rFont val="Times New Roman"/>
        <family val="1"/>
      </rPr>
      <t>OOMDNiu</t>
    </r>
    <r>
      <rPr>
        <sz val="10"/>
        <rFont val="Times New Roman"/>
        <family val="1"/>
      </rPr>
      <t xml:space="preserve"> * </t>
    </r>
    <r>
      <rPr>
        <sz val="10"/>
        <color indexed="17"/>
        <rFont val="Times New Roman"/>
        <family val="1"/>
      </rPr>
      <t>[Max [(MCPE</t>
    </r>
    <r>
      <rPr>
        <vertAlign val="subscript"/>
        <sz val="10"/>
        <color indexed="17"/>
        <rFont val="Times New Roman"/>
        <family val="1"/>
      </rPr>
      <t>iz -</t>
    </r>
    <r>
      <rPr>
        <sz val="10"/>
        <color indexed="17"/>
        <rFont val="Times New Roman"/>
        <family val="1"/>
      </rPr>
      <t xml:space="preserve"> RCGFC</t>
    </r>
    <r>
      <rPr>
        <vertAlign val="subscript"/>
        <sz val="10"/>
        <color indexed="17"/>
        <rFont val="Times New Roman"/>
        <family val="1"/>
      </rPr>
      <t xml:space="preserve">c) </t>
    </r>
    <r>
      <rPr>
        <sz val="10"/>
        <color indexed="17"/>
        <rFont val="Times New Roman"/>
        <family val="1"/>
      </rPr>
      <t xml:space="preserve">, 0]
</t>
    </r>
    <r>
      <rPr>
        <sz val="10"/>
        <rFont val="Times New Roman"/>
        <family val="1"/>
      </rPr>
      <t xml:space="preserve"> 
</t>
    </r>
    <r>
      <rPr>
        <i/>
        <sz val="10"/>
        <rFont val="Times New Roman"/>
        <family val="1"/>
      </rPr>
      <t>where</t>
    </r>
    <r>
      <rPr>
        <sz val="10"/>
        <rFont val="Times New Roman"/>
        <family val="1"/>
      </rPr>
      <t xml:space="preserve">:  </t>
    </r>
    <r>
      <rPr>
        <b/>
        <sz val="10"/>
        <rFont val="Times New Roman"/>
        <family val="1"/>
      </rPr>
      <t>E</t>
    </r>
    <r>
      <rPr>
        <b/>
        <vertAlign val="subscript"/>
        <sz val="10"/>
        <rFont val="Times New Roman"/>
        <family val="1"/>
      </rPr>
      <t>OOMDNiu</t>
    </r>
    <r>
      <rPr>
        <sz val="10"/>
        <rFont val="Times New Roman"/>
        <family val="1"/>
      </rPr>
      <t xml:space="preserve"> = Max (0, Min ((OLiuq - MR</t>
    </r>
    <r>
      <rPr>
        <vertAlign val="subscript"/>
        <sz val="10"/>
        <rFont val="Times New Roman"/>
        <family val="1"/>
      </rPr>
      <t>iuq</t>
    </r>
    <r>
      <rPr>
        <sz val="10"/>
        <rFont val="Times New Roman"/>
        <family val="1"/>
      </rPr>
      <t>), I</t>
    </r>
    <r>
      <rPr>
        <vertAlign val="subscript"/>
        <sz val="10"/>
        <rFont val="Times New Roman"/>
        <family val="1"/>
      </rPr>
      <t>OOMDNiu</t>
    </r>
    <r>
      <rPr>
        <sz val="10"/>
        <rFont val="Times New Roman"/>
        <family val="1"/>
      </rPr>
      <t>))</t>
    </r>
  </si>
  <si>
    <t xml:space="preserve">With the implementation of PRRs 335 / 337, resource category generic fuel costs were incorporated into the OOMDEP formula.
See Protocols 6.8.2.1(3) for RCGFC category descriptions and values.
Effective with trade day 12/1/03, the EOOMDNADJ bill determinant was introduced to manually adjust payments to QSEs on an as-needed basis.  The formula is adjusted as follows:
EOOMDNAMT = -1 * (EOOMDNQTY * EOOMDNPRICE + EOOMDNADJ)  </t>
  </si>
  <si>
    <t>OOMUEPAGG</t>
  </si>
  <si>
    <r>
      <t>CSCRPhq</t>
    </r>
    <r>
      <rPr>
        <sz val="10"/>
        <rFont val="Times New Roman"/>
        <family val="1"/>
      </rPr>
      <t xml:space="preserve"> = SPCCSCh* MAX(0, ICSChq  - MIN(ICSChq , PCRcschq))
</t>
    </r>
    <r>
      <rPr>
        <b/>
        <sz val="10"/>
        <rFont val="Times New Roman"/>
        <family val="1"/>
      </rPr>
      <t xml:space="preserve">ICSChq </t>
    </r>
    <r>
      <rPr>
        <sz val="10"/>
        <rFont val="Times New Roman"/>
        <family val="1"/>
      </rPr>
      <t xml:space="preserve">      =  MAX [0,MAX [Σ (MAX(QRSTOPiqz – CLTOPiqz) * SFzcsc)z ]n, Σ(AMRiqz - AMLiqz) * SFzcsc)z ]i
</t>
    </r>
  </si>
  <si>
    <r>
      <t>CSCRPQSEAMT</t>
    </r>
    <r>
      <rPr>
        <sz val="10"/>
        <rFont val="Times New Roman"/>
        <family val="1"/>
      </rPr>
      <t xml:space="preserve"> = (MCPCSPC*(MAX(0,(ICSCiq-MIN(ICSCiq,PCRCSC)))))</t>
    </r>
  </si>
  <si>
    <r>
      <t>PE</t>
    </r>
    <r>
      <rPr>
        <b/>
        <vertAlign val="subscript"/>
        <sz val="10"/>
        <rFont val="Times New Roman"/>
        <family val="1"/>
      </rPr>
      <t>OOMUPivq</t>
    </r>
    <r>
      <rPr>
        <sz val="10"/>
        <rFont val="Times New Roman"/>
        <family val="1"/>
      </rPr>
      <t xml:space="preserve">  = -1 * E</t>
    </r>
    <r>
      <rPr>
        <vertAlign val="subscript"/>
        <sz val="10"/>
        <rFont val="Times New Roman"/>
        <family val="1"/>
      </rPr>
      <t>OOMUPivq</t>
    </r>
    <r>
      <rPr>
        <sz val="10"/>
        <rFont val="Times New Roman"/>
        <family val="1"/>
      </rPr>
      <t xml:space="preserve"> * </t>
    </r>
    <r>
      <rPr>
        <sz val="10"/>
        <color indexed="17"/>
        <rFont val="Times New Roman"/>
        <family val="1"/>
      </rPr>
      <t>[Max [(RCGFC</t>
    </r>
    <r>
      <rPr>
        <vertAlign val="subscript"/>
        <sz val="10"/>
        <color indexed="17"/>
        <rFont val="Times New Roman"/>
        <family val="1"/>
      </rPr>
      <t>c</t>
    </r>
    <r>
      <rPr>
        <sz val="10"/>
        <color indexed="17"/>
        <rFont val="Times New Roman"/>
        <family val="1"/>
      </rPr>
      <t xml:space="preserve"> - MCPE</t>
    </r>
    <r>
      <rPr>
        <vertAlign val="subscript"/>
        <sz val="10"/>
        <color indexed="17"/>
        <rFont val="Times New Roman"/>
        <family val="1"/>
      </rPr>
      <t xml:space="preserve">iz) </t>
    </r>
    <r>
      <rPr>
        <sz val="10"/>
        <color indexed="17"/>
        <rFont val="Times New Roman"/>
        <family val="1"/>
      </rPr>
      <t xml:space="preserve">, 0]
</t>
    </r>
    <r>
      <rPr>
        <sz val="10"/>
        <rFont val="Times New Roman"/>
        <family val="1"/>
      </rPr>
      <t xml:space="preserve"> 
</t>
    </r>
    <r>
      <rPr>
        <i/>
        <sz val="10"/>
        <rFont val="Times New Roman"/>
        <family val="1"/>
      </rPr>
      <t>where</t>
    </r>
    <r>
      <rPr>
        <sz val="10"/>
        <rFont val="Times New Roman"/>
        <family val="1"/>
      </rPr>
      <t xml:space="preserve">:  </t>
    </r>
    <r>
      <rPr>
        <b/>
        <sz val="10"/>
        <rFont val="Times New Roman"/>
        <family val="1"/>
      </rPr>
      <t>E</t>
    </r>
    <r>
      <rPr>
        <b/>
        <vertAlign val="subscript"/>
        <sz val="10"/>
        <rFont val="Times New Roman"/>
        <family val="1"/>
      </rPr>
      <t>OOMUPivq</t>
    </r>
    <r>
      <rPr>
        <sz val="10"/>
        <rFont val="Times New Roman"/>
        <family val="1"/>
      </rPr>
      <t xml:space="preserve"> = Max (0, Min ((MR</t>
    </r>
    <r>
      <rPr>
        <vertAlign val="subscript"/>
        <sz val="10"/>
        <rFont val="Times New Roman"/>
        <family val="1"/>
      </rPr>
      <t>iuq</t>
    </r>
    <r>
      <rPr>
        <sz val="10"/>
        <rFont val="Times New Roman"/>
        <family val="1"/>
      </rPr>
      <t xml:space="preserve"> - OL</t>
    </r>
    <r>
      <rPr>
        <vertAlign val="subscript"/>
        <sz val="10"/>
        <rFont val="Times New Roman"/>
        <family val="1"/>
      </rPr>
      <t>iuq</t>
    </r>
    <r>
      <rPr>
        <sz val="10"/>
        <rFont val="Times New Roman"/>
        <family val="1"/>
      </rPr>
      <t>), NETUEQ)) * OOMAGR</t>
    </r>
    <r>
      <rPr>
        <vertAlign val="subscript"/>
        <sz val="10"/>
        <rFont val="Times New Roman"/>
        <family val="1"/>
      </rPr>
      <t>ivq</t>
    </r>
  </si>
  <si>
    <t xml:space="preserve">With the implementation of PRRs 369 / 398, generation entities may aggregate, for settlement purposes, two or more individual units if approved by ERCOT (See Protocols 6.8.2.4).
Effective with trade day 12/1/03, the EOOMAGGADJ bill determinant was introduced to manually adjust payments to QSEs on an as-needed basis.  The formula is adjusted as follows:
EOOMAGGAMT = -1 * (EOOMAGGQTY * EOOMAGGPRICE + EOOMAGGADJ)  </t>
  </si>
  <si>
    <t>OOMDEPAGG</t>
  </si>
  <si>
    <r>
      <t>PE</t>
    </r>
    <r>
      <rPr>
        <b/>
        <vertAlign val="subscript"/>
        <sz val="10"/>
        <rFont val="Times New Roman"/>
        <family val="1"/>
      </rPr>
      <t>OOMDNivq</t>
    </r>
    <r>
      <rPr>
        <sz val="10"/>
        <rFont val="Times New Roman"/>
        <family val="1"/>
      </rPr>
      <t xml:space="preserve">  = -1 * E</t>
    </r>
    <r>
      <rPr>
        <vertAlign val="subscript"/>
        <sz val="10"/>
        <rFont val="Times New Roman"/>
        <family val="1"/>
      </rPr>
      <t>OOMDNivq</t>
    </r>
    <r>
      <rPr>
        <sz val="10"/>
        <rFont val="Times New Roman"/>
        <family val="1"/>
      </rPr>
      <t xml:space="preserve"> * </t>
    </r>
    <r>
      <rPr>
        <sz val="10"/>
        <color indexed="17"/>
        <rFont val="Times New Roman"/>
        <family val="1"/>
      </rPr>
      <t>[Max [(MCPE</t>
    </r>
    <r>
      <rPr>
        <vertAlign val="subscript"/>
        <sz val="10"/>
        <color indexed="17"/>
        <rFont val="Times New Roman"/>
        <family val="1"/>
      </rPr>
      <t xml:space="preserve">iz - </t>
    </r>
    <r>
      <rPr>
        <sz val="10"/>
        <color indexed="17"/>
        <rFont val="Times New Roman"/>
        <family val="1"/>
      </rPr>
      <t>RCGFC</t>
    </r>
    <r>
      <rPr>
        <vertAlign val="subscript"/>
        <sz val="10"/>
        <color indexed="17"/>
        <rFont val="Times New Roman"/>
        <family val="1"/>
      </rPr>
      <t xml:space="preserve">c) </t>
    </r>
    <r>
      <rPr>
        <sz val="10"/>
        <color indexed="17"/>
        <rFont val="Times New Roman"/>
        <family val="1"/>
      </rPr>
      <t xml:space="preserve">, 0]
</t>
    </r>
    <r>
      <rPr>
        <sz val="10"/>
        <rFont val="Times New Roman"/>
        <family val="1"/>
      </rPr>
      <t xml:space="preserve"> 
</t>
    </r>
    <r>
      <rPr>
        <i/>
        <sz val="10"/>
        <rFont val="Times New Roman"/>
        <family val="1"/>
      </rPr>
      <t>where</t>
    </r>
    <r>
      <rPr>
        <sz val="10"/>
        <rFont val="Times New Roman"/>
        <family val="1"/>
      </rPr>
      <t xml:space="preserve">:  </t>
    </r>
    <r>
      <rPr>
        <b/>
        <sz val="10"/>
        <rFont val="Times New Roman"/>
        <family val="1"/>
      </rPr>
      <t>E</t>
    </r>
    <r>
      <rPr>
        <b/>
        <vertAlign val="subscript"/>
        <sz val="10"/>
        <rFont val="Times New Roman"/>
        <family val="1"/>
      </rPr>
      <t>OOMDNivq</t>
    </r>
    <r>
      <rPr>
        <sz val="10"/>
        <rFont val="Times New Roman"/>
        <family val="1"/>
      </rPr>
      <t xml:space="preserve"> = Max (0, Min ((Oliuq - MR</t>
    </r>
    <r>
      <rPr>
        <vertAlign val="subscript"/>
        <sz val="10"/>
        <rFont val="Times New Roman"/>
        <family val="1"/>
      </rPr>
      <t>iuq</t>
    </r>
    <r>
      <rPr>
        <sz val="10"/>
        <rFont val="Times New Roman"/>
        <family val="1"/>
      </rPr>
      <t>), NETDEQ)) * OOMAGR</t>
    </r>
    <r>
      <rPr>
        <vertAlign val="subscript"/>
        <sz val="10"/>
        <rFont val="Times New Roman"/>
        <family val="1"/>
      </rPr>
      <t>ivq</t>
    </r>
  </si>
  <si>
    <t xml:space="preserve">With the implementation of PRRs 369 / 398, generation entities may aggregate, for settlement purposes, two or more individual units if approved by ERCOT (See Protocols 6.8.2.4).
Effective with trade day 12/1/03, the EOOMDNAGGADJ bill determinant was introduced to manually adjust payments to QSEs on an as-needed basis.  The formula is adjusted as follows:
EOOMDNAGGAMT = -1 * (EOOMDNAGGQTY * EOOMDNAGGPRICE + EOOMDNAGGADJ)   </t>
  </si>
  <si>
    <r>
      <t>ELA</t>
    </r>
    <r>
      <rPr>
        <b/>
        <vertAlign val="subscript"/>
        <sz val="10"/>
        <rFont val="Times New Roman"/>
        <family val="1"/>
      </rPr>
      <t>OOMiq</t>
    </r>
    <r>
      <rPr>
        <b/>
        <sz val="10"/>
        <rFont val="Times New Roman"/>
        <family val="1"/>
      </rPr>
      <t xml:space="preserve"> = </t>
    </r>
    <r>
      <rPr>
        <sz val="10"/>
        <rFont val="Times New Roman"/>
        <family val="1"/>
      </rPr>
      <t>-1 *  SUM (E</t>
    </r>
    <r>
      <rPr>
        <vertAlign val="subscript"/>
        <sz val="10"/>
        <rFont val="Times New Roman"/>
        <family val="1"/>
      </rPr>
      <t>OOMUPiz</t>
    </r>
    <r>
      <rPr>
        <sz val="10"/>
        <rFont val="Times New Roman"/>
        <family val="1"/>
      </rPr>
      <t xml:space="preserve"> + E</t>
    </r>
    <r>
      <rPr>
        <vertAlign val="subscript"/>
        <sz val="10"/>
        <rFont val="Times New Roman"/>
        <family val="1"/>
      </rPr>
      <t>OOMDNiz</t>
    </r>
    <r>
      <rPr>
        <sz val="10"/>
        <rFont val="Times New Roman"/>
        <family val="1"/>
      </rPr>
      <t>)</t>
    </r>
    <r>
      <rPr>
        <vertAlign val="subscript"/>
        <sz val="10"/>
        <rFont val="Times New Roman"/>
        <family val="1"/>
      </rPr>
      <t>z</t>
    </r>
    <r>
      <rPr>
        <sz val="10"/>
        <rFont val="Times New Roman"/>
        <family val="1"/>
      </rPr>
      <t xml:space="preserve"> * LRS</t>
    </r>
    <r>
      <rPr>
        <vertAlign val="subscript"/>
        <sz val="10"/>
        <rFont val="Times New Roman"/>
        <family val="1"/>
      </rPr>
      <t>iq</t>
    </r>
  </si>
  <si>
    <r>
      <t xml:space="preserve">ELAOOMAMT = </t>
    </r>
    <r>
      <rPr>
        <sz val="10"/>
        <rFont val="Times New Roman"/>
        <family val="1"/>
      </rPr>
      <t>-1 * [(EOOMBILLAMTTOT + EOOMDNBILLAMTTOT) * (LTOTQSE / LTOTERCOT)]</t>
    </r>
  </si>
  <si>
    <t>10/1/02 - present</t>
  </si>
  <si>
    <t>7/31001 - present</t>
  </si>
  <si>
    <t>2/15/02 - present</t>
  </si>
  <si>
    <t>5/23/02 - present</t>
  </si>
  <si>
    <t>Ref #</t>
  </si>
  <si>
    <t>ERCOT Charge Matrix</t>
  </si>
  <si>
    <t>10/01/02 - present</t>
  </si>
  <si>
    <t>07/01/01 - 12/31/01</t>
  </si>
  <si>
    <t>BSBPRICE
BSBQTY
BSBAMT
BSBBILLQTY
BSBBILLAMT</t>
  </si>
  <si>
    <t>BLAPRICE
BLAQTY
BLAAMT
BLABILLQTY
BLABILLAMT</t>
  </si>
  <si>
    <t>CSCBEQSEPRICE
CSCBEQSEQTY
CSCBEQSEAMT
CSCBEQSEBILLQTY
CSCBEQSEBILLAMT</t>
  </si>
  <si>
    <t>BENAPRICE
BENAQTY
BENAAMT
BENABILLQTY
BENABILLAMT</t>
  </si>
  <si>
    <t>LIPRICE
LIQTY
LIAMT
LIBILLQTY
LIBILLAMT</t>
  </si>
  <si>
    <t>RIPRICE
RIQTY
RIAMT
RIBILLQTY
RIBILLAMT</t>
  </si>
  <si>
    <t>URC PRICE
URCQTY
URCAMT
URCBILLQTY
URCBILLAMT</t>
  </si>
  <si>
    <t>MSDPRICE
MSDQTY
MSDAMT
MSDBILLQTY
MSDBILLAMT</t>
  </si>
  <si>
    <t>MSRPRICE
MSRQTY
MSRAMT
MSRBILLQTY
MSRBILLAMT</t>
  </si>
  <si>
    <t>PCNSPRICE
PCNSQTY
PCNSAMT
PCNSBILLQTY
PCNSBILLAMT</t>
  </si>
  <si>
    <t>PCOOMNSPRICE
PCOOMNSQTY
PCOOMNSAMT
PCOOMNSBILLQTY
PCOOMNSBILLAMT</t>
  </si>
  <si>
    <t>LANSPRICE
LANSQTY
LANSAMT
LANSBILLQTY
LANSBILLAMT</t>
  </si>
  <si>
    <t>PCRDPRICE
PCRDQTY
PCRDAMT
PCRDBILLQTY
PCRDBILLAMT</t>
  </si>
  <si>
    <t>PCOOMRDPRICE
PCOOMRDQTY
PCOOMRDAMT
PCOOMRDBILLQTY
PCOOMRDBILLAMT</t>
  </si>
  <si>
    <t>LARDPRICE
LARDQTY
LARDAMT
LARDBILLQTY
LARDBILLAMT</t>
  </si>
  <si>
    <t>PCRUPRICE
PCRUQTY
PCRUAMT
PCRUBILLQTY
PCRUBILLAMT</t>
  </si>
  <si>
    <t>PCOOMRUPRICE
PCOOMRUQTY
PCOOMRUAMT
PCOOMRUBILLQTY
PCOOMRUBILLAMT</t>
  </si>
  <si>
    <t>LARUPRICE
LARUQTY
LARUAMT
LARUBILLQTY
LARUBILLAMT</t>
  </si>
  <si>
    <t>PCRRPRICE
PCRRQTY
PCRRAMT
PCRRBILLQTY
PCRRBILLAMT</t>
  </si>
  <si>
    <t>PCOOMRRPRICE
PCOOMRRQTY
PCOOMRRAMT
PCOOMRRBILLQTY
PCOOMRRBILLAMT</t>
  </si>
  <si>
    <t>LARRPRICE
LARRQTY
LARRAMT
LARRBILLQTY
LARRBILLAMT</t>
  </si>
  <si>
    <t>LPCRPPRICE
LPCRPQTY
LPCRPAMT
LPCRPBILLQTY
LPCRPBILLAMT</t>
  </si>
  <si>
    <t>UCRPPRICE
UCRPQTY
UCRPAMT
UCRPBILLQTY
UCRPBILLAMT</t>
  </si>
  <si>
    <t>USRPPRICE
USRPQTY
USRPAMT
USRPBILLQTY
USRPBILLAMT</t>
  </si>
  <si>
    <t>ZPCRPPRICE
ZPCRPQTY
ZPCRPAMT
ZPCRPBILLQTY
ZPCRPBILLAMT</t>
  </si>
  <si>
    <t>CSCRPQSEPRICE
CSCRPQSEQTY
CSCRPQSEAMT
CSCRPQSEBILLQTY
CSCRPQSEBILLAMT</t>
  </si>
  <si>
    <t>LBEUPPRICE
LBEUPQTY
LBEUPAMT
LBEUPBILLQTY
LBEUPBILLAMT</t>
  </si>
  <si>
    <t>LBEDNPRICE
LBEDNQTY
LBEDNAMT
LBEDNBILLQTY
LBEDNBILLAMT</t>
  </si>
  <si>
    <t>LBEUPAGGPRICE
LBEUPAGGQTY
LBEUPAGGAMT
LBEUPAGGBILLQTY
LBEUPAGGBILLAMT</t>
  </si>
  <si>
    <t>LBEDNAGGPRICE
LBEDNAGGQTY
LBEDNAGGAMT
LBEDNAGGBILLQTY
LBEDNAGGBILLAMT</t>
  </si>
  <si>
    <t>EOOMPRICE
EOOMQTY
EOOMAMT
EOOMBILLQTY
EOOMBILLAMT</t>
  </si>
  <si>
    <t>EOOMDNPRICE
EOOMDNQTY
EOOMDNAMT
EOOMDNBILLQTY
EOOMDNBILLAMT</t>
  </si>
  <si>
    <t>EOOMAGGPRICE
EOOMAGGQTY
EOONAGGAMT
EOOMAGGBILLQTY
EOOMAGGBILLAMT</t>
  </si>
  <si>
    <t>EOOMDNAGGPRICE
EOOMDNAGGQTY
EOOMDNAGGAMT
EOOMDNAGGBILLQTY
EOOMDNAGGBILLAMT</t>
  </si>
  <si>
    <t>PCOOMPRICE
PCOOMQTY
PCOOMAMT
PCOOMBILLQTY
PCOOMBILLAMT</t>
  </si>
  <si>
    <t>LAOOMPRICE
LAOOMQTY
LAOOMAMT
LAOOMBILLQTY
LAOOMBILLAMT</t>
  </si>
  <si>
    <t>MSFQPRICE
MSFQQTY
MSFQAMT
MSFQBILLQTY
MSFQBILLAMT</t>
  </si>
  <si>
    <t>QLAFPRICE
QLAFQTY
QLAFAMT
QLAFBILLQTY
QLAFBILLAMT</t>
  </si>
  <si>
    <t>SCFPRICE
SCFQTY
SCFAMT
SCFBILLQTY
SCFBILLAMT</t>
  </si>
  <si>
    <t>EIRMRPRICE
EIRMRQTY
EIRMRAMT
EIRMRBILLQTY
EIRMRBILLAMT</t>
  </si>
  <si>
    <t>NPRMRPRICE
NPRMRQTY
NPRMRAMT
NPRMRBILLQTY
NPRMRBILLAMT</t>
  </si>
  <si>
    <t>RMREPPRICE
RMREPQTY
RMREPAMT
RMREPBILLQTY
RMREPBILLAMT</t>
  </si>
  <si>
    <t>SBRMRPRICE
SBRMRQTY
SBRMRAMT
SBRMRBILLQTY
SBRMRBILLAMT</t>
  </si>
  <si>
    <t>SURMRPRICE
SURMRQTY
SURMRAMT
SURMRBILLQTY
SURMRBILLAMT</t>
  </si>
  <si>
    <t>LARMRPRICE
LARMRQTY
LARMRAMT
LARMRBILLQTY
LARMRBILLAMT</t>
  </si>
  <si>
    <r>
      <t>MCPESPC
CSCSF</t>
    </r>
    <r>
      <rPr>
        <b/>
        <i/>
        <sz val="10"/>
        <rFont val="Times New Roman"/>
        <family val="1"/>
      </rPr>
      <t>(NEW Determinant) ("csc shift factor" table)</t>
    </r>
    <r>
      <rPr>
        <sz val="10"/>
        <rFont val="Times New Roman"/>
        <family val="1"/>
      </rPr>
      <t xml:space="preserve">
SR</t>
    </r>
    <r>
      <rPr>
        <i/>
        <sz val="10"/>
        <rFont val="Times New Roman"/>
        <family val="1"/>
      </rPr>
      <t xml:space="preserve"> </t>
    </r>
    <r>
      <rPr>
        <b/>
        <i/>
        <sz val="10"/>
        <rFont val="Times New Roman"/>
        <family val="1"/>
      </rPr>
      <t>(Intermediate Calculation)</t>
    </r>
    <r>
      <rPr>
        <sz val="10"/>
        <rFont val="Times New Roman"/>
        <family val="1"/>
      </rPr>
      <t xml:space="preserve">
SL </t>
    </r>
    <r>
      <rPr>
        <b/>
        <i/>
        <sz val="10"/>
        <rFont val="Times New Roman"/>
        <family val="1"/>
      </rPr>
      <t>(Intermediate Calculation)</t>
    </r>
    <r>
      <rPr>
        <sz val="10"/>
        <rFont val="Times New Roman"/>
        <family val="1"/>
      </rPr>
      <t xml:space="preserve">
SRSI </t>
    </r>
    <r>
      <rPr>
        <b/>
        <i/>
        <sz val="10"/>
        <rFont val="Times New Roman"/>
        <family val="1"/>
      </rPr>
      <t>(NEW Determinant)</t>
    </r>
    <r>
      <rPr>
        <sz val="10"/>
        <rFont val="Times New Roman"/>
        <family val="1"/>
      </rPr>
      <t xml:space="preserve">
SLSI </t>
    </r>
    <r>
      <rPr>
        <b/>
        <i/>
        <sz val="10"/>
        <rFont val="Times New Roman"/>
        <family val="1"/>
      </rPr>
      <t>(NEW Determinant)</t>
    </r>
  </si>
  <si>
    <r>
      <t>BENAAMT</t>
    </r>
    <r>
      <rPr>
        <sz val="10"/>
        <rFont val="Times New Roman"/>
        <family val="1"/>
      </rPr>
      <t xml:space="preserve"> =
 -1*((LIBILLAMTTOT + RIBILLAMTTOT + URCBILLAMTTOT+ MSDBILLAMTTOT+ MSRBILLAMTTOT) +
CSCCREDITBETOT + CSCBEQSEBILLAMTTOT) * (LTOTQSE/ LTOTERCOT)
</t>
    </r>
    <r>
      <rPr>
        <b/>
        <sz val="10"/>
        <rFont val="Times New Roman"/>
        <family val="1"/>
      </rPr>
      <t xml:space="preserve">Where: </t>
    </r>
    <r>
      <rPr>
        <sz val="10"/>
        <rFont val="Times New Roman"/>
        <family val="1"/>
      </rPr>
      <t xml:space="preserve">
LIBILLAMTTOT:  Sum of Load Imbalance totals for all QSEs per interval
RIBILLAMTTOT:  Sum of Resource Imbalance totals for all QSEs per interval
URCBILLAMTTOT:  Sum of Uninstructed Resource Charge totals for all QSEs per interval                                                                                                                                          MSDBILLAMTTOT:  Sum of Mismatched Schedule Delivered totals for all QSEs per interval                                                                                                                                       MSRBILLAMTTOT:  Sum of Mismatched Schedule Received totals for all QSEs per interval
CSCCREDITBETOT:  Sum of all owned TCRs/4 and times the MCP for Congestion,
for each CSC Zone per interval (See formula below)
CSCBEQSEBILLAMTTOT:  Sum of Congestion Direct Assignments for all QSEs per interval (see charge type "CSCBEQSE")
LTOTQSE:  Load sum per QSE per interval
LTOTERCOT:  Load sum for all QSEs per interval
</t>
    </r>
    <r>
      <rPr>
        <b/>
        <sz val="10"/>
        <rFont val="Times New Roman"/>
        <family val="1"/>
      </rPr>
      <t xml:space="preserve">CSCCREDITBETOT </t>
    </r>
    <r>
      <rPr>
        <sz val="10"/>
        <rFont val="Times New Roman"/>
        <family val="1"/>
      </rPr>
      <t xml:space="preserve">= -SUM(TCROWNEDERCOT_CSC/4*MCPESPC_CSC)for all CSC
</t>
    </r>
    <r>
      <rPr>
        <b/>
        <sz val="10"/>
        <rFont val="Times New Roman"/>
        <family val="1"/>
      </rPr>
      <t>Where:</t>
    </r>
    <r>
      <rPr>
        <sz val="10"/>
        <rFont val="Times New Roman"/>
        <family val="1"/>
      </rPr>
      <t xml:space="preserve">
TCROWNEDERCOT_CSC:  Sum of all owned TCRs for a CSC per interval
MCPESPC_CSC:  Energy Shadow Price for a CSC per interval</t>
    </r>
  </si>
  <si>
    <t>This change consisted of adding the totals for MisMatch to the BENA calculation.</t>
  </si>
  <si>
    <r>
      <t xml:space="preserve">RIBILLAMTTOT
LIBILLAMTTOT
URCBILLAMTTOT
MSDBILLAMTTOT </t>
    </r>
    <r>
      <rPr>
        <b/>
        <i/>
        <sz val="10"/>
        <rFont val="Times New Roman"/>
        <family val="1"/>
      </rPr>
      <t>(NEW Determinant)</t>
    </r>
    <r>
      <rPr>
        <sz val="10"/>
        <rFont val="Times New Roman"/>
        <family val="1"/>
      </rPr>
      <t xml:space="preserve">
MSRBILLAMTTOT </t>
    </r>
    <r>
      <rPr>
        <b/>
        <i/>
        <sz val="10"/>
        <rFont val="Times New Roman"/>
        <family val="1"/>
      </rPr>
      <t>(NEW Determinant)</t>
    </r>
    <r>
      <rPr>
        <sz val="10"/>
        <rFont val="Times New Roman"/>
        <family val="1"/>
      </rPr>
      <t xml:space="preserve">
CSCBEQSEBILLAMTTOT
CSCCREDITBETOT
LTOTQSE
LTOTERCOT
TCROWNEDERCOT (imported interval data)
MCPESPC</t>
    </r>
  </si>
  <si>
    <t>(Sub) Sub</t>
  </si>
  <si>
    <t>SRSURC
  SRS
  SRSPREV
  SRSNEXT
ZUD:  (Intermediate Calculation)
  GSITETOTCM
  SRURC
  ZIDUP
  ZIDDN
  NSZID
  TUD (Intermediate Calculation)</t>
  </si>
  <si>
    <t>Admin fee factor(LAFF) effective 1/1/04 to present=$0.46 per MWh.
Admin fee factor(LAFF) effective 1/1/03 to 12/31/03=$0.33 per MWh.
Admin fee factor(LAFF) effective 7/31/01 to 12/31/02=$0.22 per MWh.</t>
  </si>
  <si>
    <t>MSFF = $1.00</t>
  </si>
  <si>
    <r>
      <t xml:space="preserve">LIAMT </t>
    </r>
    <r>
      <rPr>
        <sz val="10"/>
        <rFont val="Times New Roman"/>
        <family val="1"/>
      </rPr>
      <t xml:space="preserve">= -1 * (SL – LQSESMUFE) * MCPEL
</t>
    </r>
    <r>
      <rPr>
        <b/>
        <sz val="10"/>
        <rFont val="Times New Roman"/>
        <family val="1"/>
      </rPr>
      <t>Where:</t>
    </r>
    <r>
      <rPr>
        <sz val="10"/>
        <rFont val="Times New Roman"/>
        <family val="1"/>
      </rPr>
      <t xml:space="preserve">
SL:  Scheduled Load per interval, per zone, per QSE.  (See formula below)
LQSECMUFE:  Adjusted Metered load per interval, per zone, per QSE.
MCPEL:  Market Clearing Price of Load ($/MWh) per interval, per zone
If SLD does not exist,
    </t>
    </r>
    <r>
      <rPr>
        <b/>
        <sz val="10"/>
        <rFont val="Times New Roman"/>
        <family val="1"/>
      </rPr>
      <t xml:space="preserve"> SL</t>
    </r>
    <r>
      <rPr>
        <sz val="10"/>
        <rFont val="Times New Roman"/>
        <family val="1"/>
      </rPr>
      <t xml:space="preserve"> = SLS
Else, check
IF (AND (ABS (SLD-SRD)&lt;1, ABS (SLA-SRA)&lt;1, RGSLA_North&lt;&gt;"R", RGSLA_South&lt;&gt;"R", RGSLA_West&lt;&gt;"R", RGSLA_Houston&lt;&gt;"R", RGSLA_East&lt;&gt;"R", RGSRA_North&lt;&gt;"R", RGSRA_South&lt;&gt;"R", RGSRA_West&lt;&gt;"R", RGSRA_Houston&lt;&gt;"R", RGSRA_East&lt;&gt;"R"))
(Note:  Disregard any references to the Houston and East zones in calculations for 2001)
(Note:  Disregard any references to the East zone in calculations for 2002 and 2003)
If true,
    </t>
    </r>
    <r>
      <rPr>
        <b/>
        <sz val="10"/>
        <rFont val="Times New Roman"/>
        <family val="1"/>
      </rPr>
      <t xml:space="preserve"> SL </t>
    </r>
    <r>
      <rPr>
        <sz val="10"/>
        <rFont val="Times New Roman"/>
        <family val="1"/>
      </rPr>
      <t xml:space="preserve">= SLA + SLS
Else,
     </t>
    </r>
    <r>
      <rPr>
        <b/>
        <sz val="10"/>
        <rFont val="Times New Roman"/>
        <family val="1"/>
      </rPr>
      <t xml:space="preserve">SL </t>
    </r>
    <r>
      <rPr>
        <sz val="10"/>
        <rFont val="Times New Roman"/>
        <family val="1"/>
      </rPr>
      <t xml:space="preserve">= SLD + SLS
</t>
    </r>
    <r>
      <rPr>
        <b/>
        <sz val="10"/>
        <rFont val="Times New Roman"/>
        <family val="1"/>
      </rPr>
      <t>Where:</t>
    </r>
    <r>
      <rPr>
        <sz val="10"/>
        <rFont val="Times New Roman"/>
        <family val="1"/>
      </rPr>
      <t xml:space="preserve">
SLS:  Scheduled Load Static per interval, per zone, per QSE.
SLA:  Scheduled Load Actual per interval, per zone, per QSE.
SLD:  Scheduled Load Dynamic per interval, per zone, per QSE.
SRD:  Scheduled Resource Dynamic per interval, per zone, per QSE.
SRA:  Scheduled Resource Actual per interval, per zone, per QSE.
RGSLA_zone:  Good/Reject indicator for SLA.
RGSRA_zone:  Good/Reject indicator for SRA.</t>
    </r>
  </si>
  <si>
    <t>6</t>
  </si>
  <si>
    <r>
      <t xml:space="preserve">If MCPER &gt; 0 and QSE’s GSITETOTCM is within the Dead Band % (UNDBP) but not less than the Dead Band Factor (UNDBF) plus instructions ((ZIDUP-ZIDDN) + NSZID + DSBULURC), then:
    </t>
    </r>
    <r>
      <rPr>
        <b/>
        <sz val="7"/>
        <rFont val="Times New Roman"/>
        <family val="1"/>
      </rPr>
      <t>URCAMT</t>
    </r>
    <r>
      <rPr>
        <sz val="7"/>
        <rFont val="Times New Roman"/>
        <family val="1"/>
      </rPr>
      <t xml:space="preserve"> = (Max [0,ZUD])* MCPER * UF
If MCPER &lt; 0 and QSE’s GSITETOTCM is within the Dead Band % (UNDBP) but not less than the Dead Band Factor (UNDBF) plus instructions ((ZIDUP-ZIDDN) + NSZID + DSBULURC), then:
    </t>
    </r>
    <r>
      <rPr>
        <b/>
        <sz val="7"/>
        <rFont val="Times New Roman"/>
        <family val="1"/>
      </rPr>
      <t>URCAMT</t>
    </r>
    <r>
      <rPr>
        <sz val="7"/>
        <rFont val="Times New Roman"/>
        <family val="1"/>
      </rPr>
      <t xml:space="preserve"> = (Min [0,ZUD])* MCPER * UF
UF (Uninstructed Factor)
If NZIDTOT is between –25 and 25 (-25&gt;NZIDTOT&lt;25), then
    </t>
    </r>
    <r>
      <rPr>
        <b/>
        <sz val="7"/>
        <rFont val="Times New Roman"/>
        <family val="1"/>
      </rPr>
      <t xml:space="preserve"> UF</t>
    </r>
    <r>
      <rPr>
        <sz val="7"/>
        <rFont val="Times New Roman"/>
        <family val="1"/>
      </rPr>
      <t xml:space="preserve"> = 0 (Uninstructed Factor)
Else
If NZIDTOT is not between –25 and 25, then
     </t>
    </r>
    <r>
      <rPr>
        <b/>
        <sz val="7"/>
        <rFont val="Times New Roman"/>
        <family val="1"/>
      </rPr>
      <t>UF</t>
    </r>
    <r>
      <rPr>
        <sz val="7"/>
        <rFont val="Times New Roman"/>
        <family val="1"/>
      </rPr>
      <t xml:space="preserve"> = Min (1, (NZIDTOT - UNPTOL)/((UNUPLIM - UNPTOL)
</t>
    </r>
    <r>
      <rPr>
        <b/>
        <sz val="7"/>
        <rFont val="Times New Roman"/>
        <family val="1"/>
      </rPr>
      <t>Where:</t>
    </r>
    <r>
      <rPr>
        <sz val="7"/>
        <rFont val="Times New Roman"/>
        <family val="1"/>
      </rPr>
      <t xml:space="preserve">
NZIDTOT:  The sum of all ERCOT wide Regulation Up and Down instructions. 
UNPTOL: Uninstructed Tolerance (25)
UNUPLIM:  Uninstructed Upper Limit (125)
TUD (Total Uninstructed Deviation) and ZUD (Zonal Uninstructed Deviation)
Total Uninstructed Deviation (TUD)
     </t>
    </r>
    <r>
      <rPr>
        <b/>
        <sz val="7"/>
        <rFont val="Times New Roman"/>
        <family val="1"/>
      </rPr>
      <t xml:space="preserve">TUD </t>
    </r>
    <r>
      <rPr>
        <sz val="7"/>
        <rFont val="Times New Roman"/>
        <family val="1"/>
      </rPr>
      <t xml:space="preserve">= Σ (GSITETOT - (SRURC + ZIDUP – ZIDDN  + NSZID + DSBULURC)) - Σ NZID + RRNZID) 
</t>
    </r>
    <r>
      <rPr>
        <b/>
        <sz val="7"/>
        <rFont val="Times New Roman"/>
        <family val="1"/>
      </rPr>
      <t>Where:</t>
    </r>
    <r>
      <rPr>
        <sz val="7"/>
        <rFont val="Times New Roman"/>
        <family val="1"/>
      </rPr>
      <t xml:space="preserve">
TUD: Total ERCOT wide Uninstructed Deviation for that QSE per interval
GSITETOT: Metered Resource Value for that QSE per interval per zone
ZIDUP: Zonal Balancing Energy instructions up for that QSE per zone per interval
ZIDDN: Zonal Balancing Energy instructions down for that QSE per zone per interval
NSZID: Non-Spin Zonal Balancing Energy instructions for that QSE per zone per interval
DSBULURC: Dynamic Schedule Balancing Up Load (BUL)
NZID: Non-Zonal instructions deviation for that QSE ERCOT wide (regulation)
RRNZID: Responsive Reserve non-zonal instructed deviation ERCOT wide
SRURC: QSE Resource Schedule per interval per zone of that QSE
SRURC
If SRD does not exist,
     </t>
    </r>
    <r>
      <rPr>
        <b/>
        <sz val="7"/>
        <rFont val="Times New Roman"/>
        <family val="1"/>
      </rPr>
      <t>SRURC</t>
    </r>
    <r>
      <rPr>
        <sz val="7"/>
        <rFont val="Times New Roman"/>
        <family val="1"/>
      </rPr>
      <t xml:space="preserve"> = SRSURC
Else, check
IF (AND (ABS (SLD-SRD)&lt;1, ABS (SLA-SRA)&lt;1, RGSLA_North&lt;&gt;"R", RGSLA_South&lt;&gt;"R",
    RGSLA_West&lt;&gt;"R", RGSLA_Houston&lt;&gt;"R", RGSLA_East&lt;&gt;"R", RGSRA_North&lt;&gt;"R",
    RGSRA_South&lt;&gt;"R", RGSRA_West&lt;&gt;"R", RGSRA_Houston&lt;&gt;"R", RGSRA_East&lt;&gt;"R"))</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</si>
</sst>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2]\ #,##0.00_);[Red]\([$€-2]\ #,##0.00\)"/>
  </numFmts>
  <fonts count="41">
    <font>
      <sz val="10"/>
      <name val="Arial"/>
      <family val="0"/>
    </font>
    <font>
      <b/>
      <sz val="12"/>
      <name val="Times New Roman"/>
      <family val="1"/>
    </font>
    <font>
      <b/>
      <vertAlign val="subscript"/>
      <sz val="12"/>
      <name val="Times New Roman"/>
      <family val="1"/>
    </font>
    <font>
      <sz val="12"/>
      <name val="Times New Roman"/>
      <family val="1"/>
    </font>
    <font>
      <vertAlign val="subscript"/>
      <sz val="12"/>
      <name val="Times New Roman"/>
      <family val="1"/>
    </font>
    <font>
      <sz val="8"/>
      <name val="Times New Roman"/>
      <family val="1"/>
    </font>
    <font>
      <sz val="16"/>
      <name val="Times New Roman"/>
      <family val="1"/>
    </font>
    <font>
      <b/>
      <sz val="8"/>
      <name val="Times New Roman"/>
      <family val="1"/>
    </font>
    <font>
      <sz val="10"/>
      <name val="Times New Roman"/>
      <family val="1"/>
    </font>
    <font>
      <b/>
      <sz val="16"/>
      <name val="Times New Roman"/>
      <family val="1"/>
    </font>
    <font>
      <b/>
      <i/>
      <sz val="11"/>
      <name val="Times New Roman"/>
      <family val="1"/>
    </font>
    <font>
      <b/>
      <sz val="10"/>
      <name val="Times New Roman"/>
      <family val="1"/>
    </font>
    <font>
      <b/>
      <vertAlign val="subscript"/>
      <sz val="10"/>
      <name val="Times New Roman"/>
      <family val="1"/>
    </font>
    <font>
      <vertAlign val="subscript"/>
      <sz val="10"/>
      <name val="Times New Roman"/>
      <family val="1"/>
    </font>
    <font>
      <sz val="10"/>
      <color indexed="17"/>
      <name val="Times New Roman"/>
      <family val="1"/>
    </font>
    <font>
      <b/>
      <i/>
      <sz val="10"/>
      <name val="Times New Roman"/>
      <family val="1"/>
    </font>
    <font>
      <i/>
      <sz val="10"/>
      <name val="Times New Roman"/>
      <family val="1"/>
    </font>
    <font>
      <b/>
      <sz val="10"/>
      <color indexed="17"/>
      <name val="Times New Roman"/>
      <family val="1"/>
    </font>
    <font>
      <u val="single"/>
      <sz val="10"/>
      <color indexed="12"/>
      <name val="Arial"/>
      <family val="0"/>
    </font>
    <font>
      <u val="single"/>
      <sz val="10"/>
      <color indexed="36"/>
      <name val="Arial"/>
      <family val="0"/>
    </font>
    <font>
      <vertAlign val="subscript"/>
      <sz val="10"/>
      <color indexed="17"/>
      <name val="Times New Roman"/>
      <family val="1"/>
    </font>
    <font>
      <sz val="11"/>
      <name val="Times New Roman"/>
      <family val="1"/>
    </font>
    <font>
      <vertAlign val="subscript"/>
      <sz val="11"/>
      <name val="Times New Roman"/>
      <family val="1"/>
    </font>
    <font>
      <sz val="12"/>
      <color indexed="17"/>
      <name val="Times New Roman"/>
      <family val="1"/>
    </font>
    <font>
      <vertAlign val="subscript"/>
      <sz val="12"/>
      <color indexed="17"/>
      <name val="Times New Roman"/>
      <family val="1"/>
    </font>
    <font>
      <b/>
      <vertAlign val="subscript"/>
      <sz val="11"/>
      <name val="Times New Roman"/>
      <family val="1"/>
    </font>
    <font>
      <b/>
      <sz val="11"/>
      <name val="Times New Roman"/>
      <family val="1"/>
    </font>
    <font>
      <i/>
      <sz val="11"/>
      <name val="Times New Roman"/>
      <family val="1"/>
    </font>
    <font>
      <sz val="16"/>
      <name val="Arial"/>
      <family val="0"/>
    </font>
    <font>
      <b/>
      <i/>
      <sz val="8"/>
      <name val="Times New Roman"/>
      <family val="1"/>
    </font>
    <font>
      <sz val="9"/>
      <name val="Times New Roman"/>
      <family val="1"/>
    </font>
    <font>
      <b/>
      <sz val="9"/>
      <name val="Times New Roman"/>
      <family val="1"/>
    </font>
    <font>
      <sz val="7"/>
      <name val="Times New Roman"/>
      <family val="1"/>
    </font>
    <font>
      <b/>
      <sz val="7"/>
      <name val="Times New Roman"/>
      <family val="1"/>
    </font>
    <font>
      <b/>
      <sz val="10"/>
      <color indexed="8"/>
      <name val="Times New Roman"/>
      <family val="1"/>
    </font>
    <font>
      <sz val="10"/>
      <color indexed="8"/>
      <name val="Times New Roman"/>
      <family val="1"/>
    </font>
    <font>
      <b/>
      <vertAlign val="subscript"/>
      <sz val="10"/>
      <color indexed="8"/>
      <name val="Times New Roman"/>
      <family val="1"/>
    </font>
    <font>
      <vertAlign val="subscript"/>
      <sz val="10"/>
      <color indexed="8"/>
      <name val="Times New Roman"/>
      <family val="1"/>
    </font>
    <font>
      <b/>
      <u val="single"/>
      <sz val="10"/>
      <name val="Times New Roman"/>
      <family val="1"/>
    </font>
    <font>
      <b/>
      <u val="single"/>
      <sz val="10"/>
      <color indexed="12"/>
      <name val="Times New Roman"/>
      <family val="1"/>
    </font>
    <font>
      <sz val="10"/>
      <color indexed="12"/>
      <name val="Times New Roman"/>
      <family val="1"/>
    </font>
  </fonts>
  <fills count="6">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indexed="10"/>
        <bgColor indexed="64"/>
      </patternFill>
    </fill>
  </fills>
  <borders count="13">
    <border>
      <left/>
      <right/>
      <top/>
      <bottom/>
      <diagonal/>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color indexed="9"/>
      </right>
      <top style="medium"/>
      <bottom>
        <color indexed="63"/>
      </bottom>
    </border>
    <border>
      <left style="thin">
        <color indexed="9"/>
      </left>
      <right style="thin">
        <color indexed="9"/>
      </right>
      <top style="medium"/>
      <bottom>
        <color indexed="63"/>
      </bottom>
    </border>
    <border>
      <left style="thin">
        <color indexed="9"/>
      </left>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8" fillId="0" borderId="0" xfId="0" applyFont="1" applyAlignment="1">
      <alignment/>
    </xf>
    <xf numFmtId="0" fontId="8" fillId="0" borderId="0" xfId="0" applyFont="1" applyAlignment="1">
      <alignment/>
    </xf>
    <xf numFmtId="0" fontId="3" fillId="0" borderId="0" xfId="0" applyFont="1" applyAlignment="1">
      <alignment/>
    </xf>
    <xf numFmtId="0" fontId="11" fillId="0" borderId="0" xfId="0" applyFont="1" applyAlignment="1">
      <alignment horizontal="center"/>
    </xf>
    <xf numFmtId="0" fontId="8" fillId="0" borderId="0" xfId="0" applyFont="1" applyAlignment="1">
      <alignment horizontal="center"/>
    </xf>
    <xf numFmtId="0" fontId="8" fillId="0" borderId="0" xfId="0" applyFont="1" applyFill="1" applyBorder="1" applyAlignment="1">
      <alignment/>
    </xf>
    <xf numFmtId="0" fontId="9" fillId="0" borderId="0" xfId="0" applyFont="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Alignment="1">
      <alignment/>
    </xf>
    <xf numFmtId="0" fontId="28" fillId="0" borderId="0" xfId="0" applyFont="1" applyAlignment="1">
      <alignment/>
    </xf>
    <xf numFmtId="0" fontId="6" fillId="0" borderId="0" xfId="0" applyFont="1" applyFill="1" applyBorder="1" applyAlignment="1">
      <alignment/>
    </xf>
    <xf numFmtId="167" fontId="9" fillId="0" borderId="0" xfId="0" applyNumberFormat="1" applyFont="1" applyAlignment="1">
      <alignment horizontal="left"/>
    </xf>
    <xf numFmtId="167" fontId="11" fillId="0" borderId="0" xfId="0" applyNumberFormat="1" applyFont="1" applyAlignment="1">
      <alignment horizontal="center"/>
    </xf>
    <xf numFmtId="0" fontId="8" fillId="0" borderId="1" xfId="0" applyFont="1" applyBorder="1" applyAlignment="1">
      <alignment vertical="top" wrapText="1"/>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2" xfId="0" applyFont="1" applyBorder="1" applyAlignment="1">
      <alignment horizontal="left" vertical="top" wrapText="1"/>
    </xf>
    <xf numFmtId="14" fontId="11" fillId="0" borderId="2" xfId="0" applyNumberFormat="1" applyFont="1" applyBorder="1" applyAlignment="1">
      <alignment horizontal="center" vertical="top" wrapText="1"/>
    </xf>
    <xf numFmtId="0" fontId="11" fillId="0" borderId="2" xfId="0" applyFont="1" applyBorder="1" applyAlignment="1">
      <alignment vertical="top" wrapText="1"/>
    </xf>
    <xf numFmtId="1" fontId="11" fillId="0" borderId="2" xfId="0" applyNumberFormat="1" applyFont="1" applyBorder="1" applyAlignment="1">
      <alignment horizontal="center" vertical="top" wrapText="1"/>
    </xf>
    <xf numFmtId="0" fontId="11" fillId="0" borderId="2" xfId="0" applyNumberFormat="1" applyFont="1" applyBorder="1" applyAlignment="1">
      <alignment horizontal="center" vertical="top" wrapText="1"/>
    </xf>
    <xf numFmtId="167" fontId="11" fillId="0" borderId="2" xfId="0" applyNumberFormat="1" applyFont="1" applyBorder="1" applyAlignment="1">
      <alignment horizontal="center" vertical="top" wrapText="1"/>
    </xf>
    <xf numFmtId="1" fontId="8" fillId="0" borderId="2" xfId="0" applyNumberFormat="1" applyFont="1" applyBorder="1" applyAlignment="1">
      <alignment vertical="top" wrapText="1"/>
    </xf>
    <xf numFmtId="1" fontId="8" fillId="0" borderId="2" xfId="0" applyNumberFormat="1" applyFont="1" applyFill="1" applyBorder="1" applyAlignment="1">
      <alignment vertical="top" wrapText="1"/>
    </xf>
    <xf numFmtId="0" fontId="8" fillId="0" borderId="3" xfId="0" applyFont="1" applyBorder="1" applyAlignment="1">
      <alignment vertical="top" wrapText="1"/>
    </xf>
    <xf numFmtId="0" fontId="8" fillId="0" borderId="0" xfId="0" applyFont="1" applyFill="1" applyBorder="1" applyAlignment="1">
      <alignment vertical="top" wrapText="1"/>
    </xf>
    <xf numFmtId="167" fontId="11" fillId="0" borderId="4" xfId="0" applyNumberFormat="1" applyFont="1" applyFill="1" applyBorder="1" applyAlignment="1">
      <alignment horizontal="center" vertical="top" wrapText="1"/>
    </xf>
    <xf numFmtId="1" fontId="8" fillId="0" borderId="4" xfId="0" applyNumberFormat="1" applyFont="1" applyBorder="1" applyAlignment="1">
      <alignment vertical="top" wrapText="1"/>
    </xf>
    <xf numFmtId="14" fontId="11" fillId="0" borderId="2" xfId="0" applyNumberFormat="1" applyFont="1" applyFill="1" applyBorder="1" applyAlignment="1">
      <alignment horizontal="center" vertical="top" wrapText="1"/>
    </xf>
    <xf numFmtId="0" fontId="8" fillId="0" borderId="2" xfId="0" applyFont="1" applyBorder="1" applyAlignment="1">
      <alignment vertical="top"/>
    </xf>
    <xf numFmtId="2" fontId="11" fillId="0" borderId="2" xfId="0" applyNumberFormat="1" applyFont="1" applyBorder="1" applyAlignment="1">
      <alignment horizontal="center" vertical="top" wrapText="1"/>
    </xf>
    <xf numFmtId="0" fontId="8" fillId="0" borderId="0" xfId="0" applyFont="1" applyFill="1" applyBorder="1" applyAlignment="1">
      <alignment vertical="top"/>
    </xf>
    <xf numFmtId="167" fontId="1" fillId="2" borderId="5" xfId="0" applyNumberFormat="1"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8" fillId="0" borderId="1" xfId="0" applyFont="1" applyFill="1" applyBorder="1" applyAlignment="1">
      <alignment vertical="top" wrapText="1"/>
    </xf>
    <xf numFmtId="14" fontId="11" fillId="0" borderId="1" xfId="0" applyNumberFormat="1" applyFont="1" applyBorder="1" applyAlignment="1">
      <alignment vertical="top" wrapText="1"/>
    </xf>
    <xf numFmtId="0" fontId="30" fillId="0" borderId="1" xfId="0" applyFont="1" applyBorder="1" applyAlignment="1">
      <alignment vertical="top" wrapText="1"/>
    </xf>
    <xf numFmtId="1" fontId="11" fillId="0" borderId="1" xfId="0" applyNumberFormat="1" applyFont="1" applyBorder="1" applyAlignment="1">
      <alignment horizontal="center" vertical="top" wrapText="1"/>
    </xf>
    <xf numFmtId="0" fontId="11" fillId="0" borderId="1" xfId="0" applyNumberFormat="1" applyFont="1" applyBorder="1" applyAlignment="1">
      <alignment horizontal="center" vertical="top" wrapText="1"/>
    </xf>
    <xf numFmtId="1" fontId="5" fillId="0" borderId="1" xfId="0" applyNumberFormat="1" applyFont="1" applyBorder="1" applyAlignment="1">
      <alignment vertical="top" wrapText="1"/>
    </xf>
    <xf numFmtId="1" fontId="8" fillId="0" borderId="1" xfId="0" applyNumberFormat="1" applyFont="1" applyFill="1" applyBorder="1" applyAlignment="1">
      <alignment vertical="top" wrapText="1"/>
    </xf>
    <xf numFmtId="0" fontId="15" fillId="0" borderId="8" xfId="0" applyFont="1" applyBorder="1" applyAlignment="1">
      <alignment vertical="top" wrapText="1"/>
    </xf>
    <xf numFmtId="0" fontId="8" fillId="0" borderId="9" xfId="0" applyFont="1" applyFill="1" applyBorder="1" applyAlignment="1">
      <alignment vertical="top" wrapText="1"/>
    </xf>
    <xf numFmtId="167" fontId="11"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1" fontId="8" fillId="0" borderId="10" xfId="0" applyNumberFormat="1" applyFont="1" applyBorder="1" applyAlignment="1">
      <alignment vertical="top" wrapText="1"/>
    </xf>
    <xf numFmtId="0" fontId="31" fillId="0" borderId="1" xfId="0" applyFont="1" applyBorder="1" applyAlignment="1">
      <alignment vertical="top" wrapText="1"/>
    </xf>
    <xf numFmtId="0" fontId="32" fillId="0" borderId="1" xfId="0" applyFont="1" applyFill="1" applyBorder="1" applyAlignment="1">
      <alignment vertical="top" wrapText="1"/>
    </xf>
    <xf numFmtId="0" fontId="7" fillId="0" borderId="1" xfId="0" applyFont="1" applyFill="1" applyBorder="1" applyAlignment="1">
      <alignment vertical="top" wrapText="1"/>
    </xf>
    <xf numFmtId="167" fontId="11" fillId="0" borderId="4" xfId="0" applyNumberFormat="1" applyFont="1" applyFill="1" applyBorder="1" applyAlignment="1">
      <alignment horizontal="left" vertical="top" wrapText="1"/>
    </xf>
    <xf numFmtId="167" fontId="11" fillId="0" borderId="10" xfId="0" applyNumberFormat="1" applyFont="1" applyFill="1" applyBorder="1" applyAlignment="1">
      <alignment horizontal="left" vertical="top" wrapText="1"/>
    </xf>
    <xf numFmtId="0" fontId="0" fillId="0" borderId="2" xfId="0" applyBorder="1" applyAlignment="1">
      <alignment vertical="top" wrapText="1"/>
    </xf>
    <xf numFmtId="0" fontId="8" fillId="0" borderId="3" xfId="0" applyFont="1" applyBorder="1" applyAlignment="1">
      <alignment vertical="top"/>
    </xf>
    <xf numFmtId="0" fontId="8" fillId="0" borderId="2" xfId="0" applyFont="1" applyFill="1" applyBorder="1" applyAlignment="1">
      <alignment horizontal="left" vertical="top" wrapText="1"/>
    </xf>
    <xf numFmtId="0" fontId="8" fillId="0" borderId="11" xfId="0" applyFont="1" applyFill="1" applyBorder="1" applyAlignment="1">
      <alignment horizontal="left" vertical="top" wrapText="1"/>
    </xf>
    <xf numFmtId="167" fontId="8" fillId="0" borderId="0" xfId="0" applyNumberFormat="1" applyFont="1" applyAlignment="1">
      <alignment/>
    </xf>
    <xf numFmtId="2" fontId="11" fillId="0" borderId="1" xfId="0" applyNumberFormat="1" applyFont="1" applyBorder="1" applyAlignment="1">
      <alignment horizontal="center" vertical="top" wrapText="1"/>
    </xf>
    <xf numFmtId="49" fontId="11" fillId="0" borderId="1" xfId="0" applyNumberFormat="1" applyFont="1" applyBorder="1" applyAlignment="1">
      <alignment horizontal="center" vertical="top" wrapText="1"/>
    </xf>
    <xf numFmtId="49" fontId="11" fillId="0" borderId="2" xfId="0" applyNumberFormat="1" applyFont="1" applyBorder="1" applyAlignment="1">
      <alignment horizontal="center" vertical="top" wrapText="1"/>
    </xf>
    <xf numFmtId="167" fontId="34" fillId="3" borderId="4" xfId="0" applyNumberFormat="1" applyFont="1" applyFill="1" applyBorder="1" applyAlignment="1">
      <alignment horizontal="left" vertical="top" wrapText="1"/>
    </xf>
    <xf numFmtId="0" fontId="35" fillId="3" borderId="2" xfId="0" applyFont="1" applyFill="1" applyBorder="1" applyAlignment="1">
      <alignment horizontal="left" vertical="top" wrapText="1"/>
    </xf>
    <xf numFmtId="0" fontId="35" fillId="3" borderId="2" xfId="0" applyFont="1" applyFill="1" applyBorder="1" applyAlignment="1">
      <alignment vertical="top" wrapText="1"/>
    </xf>
    <xf numFmtId="14" fontId="34" fillId="3" borderId="2" xfId="0" applyNumberFormat="1" applyFont="1" applyFill="1" applyBorder="1" applyAlignment="1">
      <alignment horizontal="center" vertical="top" wrapText="1"/>
    </xf>
    <xf numFmtId="0" fontId="34" fillId="3" borderId="2" xfId="0" applyFont="1" applyFill="1" applyBorder="1" applyAlignment="1">
      <alignment vertical="top" wrapText="1"/>
    </xf>
    <xf numFmtId="1" fontId="34" fillId="3" borderId="2" xfId="0" applyNumberFormat="1" applyFont="1" applyFill="1" applyBorder="1" applyAlignment="1">
      <alignment horizontal="center" vertical="top" wrapText="1"/>
    </xf>
    <xf numFmtId="0" fontId="34" fillId="3" borderId="2" xfId="0" applyNumberFormat="1" applyFont="1" applyFill="1" applyBorder="1" applyAlignment="1">
      <alignment horizontal="center" vertical="top" wrapText="1"/>
    </xf>
    <xf numFmtId="49" fontId="34" fillId="3" borderId="2" xfId="0" applyNumberFormat="1" applyFont="1" applyFill="1" applyBorder="1" applyAlignment="1">
      <alignment horizontal="center" vertical="top" wrapText="1"/>
    </xf>
    <xf numFmtId="1" fontId="35" fillId="3" borderId="2" xfId="0" applyNumberFormat="1" applyFont="1" applyFill="1" applyBorder="1" applyAlignment="1">
      <alignment vertical="top" wrapText="1"/>
    </xf>
    <xf numFmtId="0" fontId="35" fillId="3" borderId="3" xfId="0" applyFont="1" applyFill="1" applyBorder="1" applyAlignment="1">
      <alignment vertical="top" wrapText="1"/>
    </xf>
    <xf numFmtId="0" fontId="35" fillId="3" borderId="0" xfId="0" applyFont="1" applyFill="1" applyBorder="1" applyAlignment="1">
      <alignment vertical="top" wrapText="1"/>
    </xf>
    <xf numFmtId="167" fontId="34" fillId="3" borderId="4" xfId="0" applyNumberFormat="1" applyFont="1" applyFill="1" applyBorder="1" applyAlignment="1">
      <alignment horizontal="center" vertical="top" wrapText="1"/>
    </xf>
    <xf numFmtId="1" fontId="35" fillId="3" borderId="4" xfId="0" applyNumberFormat="1" applyFont="1" applyFill="1" applyBorder="1" applyAlignment="1">
      <alignment vertical="top" wrapText="1"/>
    </xf>
    <xf numFmtId="167" fontId="35" fillId="3" borderId="0" xfId="0" applyNumberFormat="1" applyFont="1" applyFill="1" applyAlignment="1">
      <alignment/>
    </xf>
    <xf numFmtId="0" fontId="35" fillId="3" borderId="0" xfId="0" applyFont="1" applyFill="1" applyAlignment="1">
      <alignment/>
    </xf>
    <xf numFmtId="0" fontId="34" fillId="3" borderId="2" xfId="0" applyFont="1" applyFill="1" applyBorder="1" applyAlignment="1">
      <alignment horizontal="left" vertical="top" wrapText="1"/>
    </xf>
    <xf numFmtId="167" fontId="34" fillId="3" borderId="2" xfId="0" applyNumberFormat="1" applyFont="1" applyFill="1" applyBorder="1" applyAlignment="1">
      <alignment horizontal="center" vertical="top" wrapText="1"/>
    </xf>
    <xf numFmtId="0" fontId="8" fillId="3" borderId="2" xfId="0" applyFont="1" applyFill="1" applyBorder="1" applyAlignment="1">
      <alignment vertical="top" wrapText="1"/>
    </xf>
    <xf numFmtId="0" fontId="8" fillId="3" borderId="2" xfId="0" applyFont="1" applyFill="1" applyBorder="1" applyAlignment="1">
      <alignment horizontal="left" vertical="top" wrapText="1"/>
    </xf>
    <xf numFmtId="167" fontId="11" fillId="3" borderId="4" xfId="0" applyNumberFormat="1" applyFont="1" applyFill="1" applyBorder="1" applyAlignment="1">
      <alignment horizontal="left" vertical="top" wrapText="1"/>
    </xf>
    <xf numFmtId="14" fontId="11" fillId="3" borderId="2" xfId="0" applyNumberFormat="1" applyFont="1" applyFill="1" applyBorder="1" applyAlignment="1">
      <alignment horizontal="center" vertical="top" wrapText="1"/>
    </xf>
    <xf numFmtId="0" fontId="11" fillId="3" borderId="2" xfId="0" applyFont="1" applyFill="1" applyBorder="1" applyAlignment="1">
      <alignment vertical="top" wrapText="1"/>
    </xf>
    <xf numFmtId="1" fontId="11" fillId="3" borderId="2" xfId="0" applyNumberFormat="1" applyFont="1" applyFill="1" applyBorder="1" applyAlignment="1">
      <alignment horizontal="center" vertical="top" wrapText="1"/>
    </xf>
    <xf numFmtId="0" fontId="11" fillId="3" borderId="2" xfId="0" applyNumberFormat="1" applyFont="1" applyFill="1" applyBorder="1" applyAlignment="1">
      <alignment horizontal="center" vertical="top" wrapText="1"/>
    </xf>
    <xf numFmtId="167" fontId="11" fillId="3" borderId="2" xfId="0" applyNumberFormat="1" applyFont="1" applyFill="1" applyBorder="1" applyAlignment="1">
      <alignment horizontal="center" vertical="top" wrapText="1"/>
    </xf>
    <xf numFmtId="1" fontId="8" fillId="3" borderId="2" xfId="0" applyNumberFormat="1" applyFont="1" applyFill="1" applyBorder="1" applyAlignment="1">
      <alignment vertical="top" wrapText="1"/>
    </xf>
    <xf numFmtId="0" fontId="8" fillId="3" borderId="3" xfId="0" applyFont="1" applyFill="1" applyBorder="1" applyAlignment="1">
      <alignment vertical="top" wrapText="1"/>
    </xf>
    <xf numFmtId="0" fontId="8" fillId="3" borderId="0" xfId="0" applyFont="1" applyFill="1" applyBorder="1" applyAlignment="1">
      <alignment vertical="top" wrapText="1"/>
    </xf>
    <xf numFmtId="167" fontId="11" fillId="3" borderId="4" xfId="0" applyNumberFormat="1" applyFont="1" applyFill="1" applyBorder="1" applyAlignment="1">
      <alignment horizontal="center" vertical="top" wrapText="1"/>
    </xf>
    <xf numFmtId="1" fontId="8" fillId="3" borderId="4" xfId="0" applyNumberFormat="1" applyFont="1" applyFill="1" applyBorder="1" applyAlignment="1">
      <alignment vertical="top" wrapText="1"/>
    </xf>
    <xf numFmtId="167" fontId="8" fillId="3" borderId="0" xfId="0" applyNumberFormat="1" applyFont="1" applyFill="1" applyAlignment="1">
      <alignment/>
    </xf>
    <xf numFmtId="0" fontId="8" fillId="3" borderId="0" xfId="0" applyFont="1" applyFill="1" applyAlignment="1">
      <alignment/>
    </xf>
    <xf numFmtId="167" fontId="11" fillId="4" borderId="4" xfId="0" applyNumberFormat="1" applyFont="1" applyFill="1" applyBorder="1" applyAlignment="1">
      <alignment horizontal="left" vertical="top" wrapText="1"/>
    </xf>
    <xf numFmtId="0" fontId="8" fillId="4" borderId="2" xfId="0" applyFont="1" applyFill="1" applyBorder="1" applyAlignment="1">
      <alignment horizontal="left" vertical="top" wrapText="1"/>
    </xf>
    <xf numFmtId="0" fontId="8" fillId="4" borderId="2" xfId="0" applyFont="1" applyFill="1" applyBorder="1" applyAlignment="1">
      <alignment vertical="top" wrapText="1"/>
    </xf>
    <xf numFmtId="14" fontId="11" fillId="4" borderId="2" xfId="0" applyNumberFormat="1" applyFont="1" applyFill="1" applyBorder="1" applyAlignment="1">
      <alignment horizontal="center" vertical="top" wrapText="1"/>
    </xf>
    <xf numFmtId="0" fontId="11" fillId="4" borderId="2" xfId="0" applyFont="1" applyFill="1" applyBorder="1" applyAlignment="1">
      <alignment vertical="top" wrapText="1"/>
    </xf>
    <xf numFmtId="1" fontId="11" fillId="4" borderId="2" xfId="0" applyNumberFormat="1" applyFont="1" applyFill="1" applyBorder="1" applyAlignment="1">
      <alignment horizontal="center" vertical="top" wrapText="1"/>
    </xf>
    <xf numFmtId="0" fontId="11" fillId="4" borderId="2" xfId="0" applyNumberFormat="1" applyFont="1" applyFill="1" applyBorder="1" applyAlignment="1">
      <alignment horizontal="center" vertical="top" wrapText="1"/>
    </xf>
    <xf numFmtId="167" fontId="11" fillId="4" borderId="2" xfId="0" applyNumberFormat="1" applyFont="1" applyFill="1" applyBorder="1" applyAlignment="1">
      <alignment horizontal="center" vertical="top" wrapText="1"/>
    </xf>
    <xf numFmtId="1" fontId="8" fillId="4" borderId="2" xfId="0" applyNumberFormat="1" applyFont="1" applyFill="1" applyBorder="1" applyAlignment="1">
      <alignment vertical="top" wrapText="1"/>
    </xf>
    <xf numFmtId="0" fontId="8" fillId="4" borderId="3" xfId="0" applyFont="1" applyFill="1" applyBorder="1" applyAlignment="1">
      <alignment vertical="top" wrapText="1"/>
    </xf>
    <xf numFmtId="0" fontId="8" fillId="4" borderId="0" xfId="0" applyFont="1" applyFill="1" applyBorder="1" applyAlignment="1">
      <alignment vertical="top" wrapText="1"/>
    </xf>
    <xf numFmtId="167" fontId="11" fillId="4" borderId="4" xfId="0" applyNumberFormat="1" applyFont="1" applyFill="1" applyBorder="1" applyAlignment="1">
      <alignment horizontal="center" vertical="top" wrapText="1"/>
    </xf>
    <xf numFmtId="1" fontId="8" fillId="4" borderId="4" xfId="0" applyNumberFormat="1" applyFont="1" applyFill="1" applyBorder="1" applyAlignment="1">
      <alignment vertical="top" wrapText="1"/>
    </xf>
    <xf numFmtId="167" fontId="8" fillId="4" borderId="0" xfId="0" applyNumberFormat="1" applyFont="1" applyFill="1" applyAlignment="1">
      <alignment/>
    </xf>
    <xf numFmtId="0" fontId="8" fillId="4" borderId="0" xfId="0" applyFont="1" applyFill="1" applyAlignment="1">
      <alignment/>
    </xf>
    <xf numFmtId="0" fontId="11" fillId="4" borderId="3" xfId="0" applyFont="1" applyFill="1" applyBorder="1" applyAlignment="1">
      <alignment vertical="top" wrapText="1"/>
    </xf>
    <xf numFmtId="0" fontId="11" fillId="3" borderId="12" xfId="0" applyFont="1" applyFill="1" applyBorder="1" applyAlignment="1">
      <alignment vertical="top" wrapText="1"/>
    </xf>
    <xf numFmtId="167" fontId="11" fillId="5" borderId="4" xfId="0" applyNumberFormat="1"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2" xfId="0" applyFont="1" applyFill="1" applyBorder="1" applyAlignment="1">
      <alignment vertical="top" wrapText="1"/>
    </xf>
    <xf numFmtId="14" fontId="11" fillId="5" borderId="2" xfId="0" applyNumberFormat="1" applyFont="1" applyFill="1" applyBorder="1" applyAlignment="1">
      <alignment horizontal="center" vertical="top" wrapText="1"/>
    </xf>
    <xf numFmtId="0" fontId="11" fillId="5" borderId="2" xfId="0" applyFont="1" applyFill="1" applyBorder="1" applyAlignment="1">
      <alignment vertical="top" wrapText="1"/>
    </xf>
    <xf numFmtId="1" fontId="11" fillId="5" borderId="2" xfId="0" applyNumberFormat="1" applyFont="1" applyFill="1" applyBorder="1" applyAlignment="1">
      <alignment horizontal="center" vertical="top" wrapText="1"/>
    </xf>
    <xf numFmtId="0" fontId="11" fillId="5" borderId="2" xfId="0" applyNumberFormat="1" applyFont="1" applyFill="1" applyBorder="1" applyAlignment="1">
      <alignment horizontal="center" vertical="top" wrapText="1"/>
    </xf>
    <xf numFmtId="167" fontId="11" fillId="5" borderId="2" xfId="0" applyNumberFormat="1" applyFont="1" applyFill="1" applyBorder="1" applyAlignment="1">
      <alignment horizontal="center" vertical="top" wrapText="1"/>
    </xf>
    <xf numFmtId="1" fontId="8" fillId="5" borderId="2" xfId="0" applyNumberFormat="1" applyFont="1" applyFill="1" applyBorder="1" applyAlignment="1">
      <alignment vertical="top" wrapText="1"/>
    </xf>
    <xf numFmtId="0" fontId="8" fillId="5" borderId="3" xfId="0" applyFont="1" applyFill="1" applyBorder="1" applyAlignment="1">
      <alignment vertical="top" wrapText="1"/>
    </xf>
    <xf numFmtId="0" fontId="8" fillId="5" borderId="0" xfId="0" applyFont="1" applyFill="1" applyBorder="1" applyAlignment="1">
      <alignment vertical="top" wrapText="1"/>
    </xf>
    <xf numFmtId="167" fontId="11" fillId="5" borderId="4" xfId="0" applyNumberFormat="1" applyFont="1" applyFill="1" applyBorder="1" applyAlignment="1">
      <alignment horizontal="center" vertical="top" wrapText="1"/>
    </xf>
    <xf numFmtId="1" fontId="8" fillId="5" borderId="4" xfId="0" applyNumberFormat="1" applyFont="1" applyFill="1" applyBorder="1" applyAlignment="1">
      <alignment vertical="top" wrapText="1"/>
    </xf>
    <xf numFmtId="167" fontId="8" fillId="5" borderId="0" xfId="0" applyNumberFormat="1" applyFont="1" applyFill="1" applyAlignment="1">
      <alignment/>
    </xf>
    <xf numFmtId="0" fontId="8" fillId="5" borderId="0" xfId="0" applyFont="1" applyFill="1" applyAlignment="1">
      <alignment/>
    </xf>
    <xf numFmtId="0" fontId="6" fillId="0" borderId="0" xfId="0" applyFont="1" applyAlignment="1">
      <alignment vertical="top"/>
    </xf>
    <xf numFmtId="0" fontId="3" fillId="0" borderId="0" xfId="0" applyFont="1" applyAlignment="1">
      <alignment vertical="top"/>
    </xf>
    <xf numFmtId="0" fontId="8" fillId="0" borderId="0" xfId="0" applyFont="1" applyAlignment="1">
      <alignment vertical="top"/>
    </xf>
    <xf numFmtId="0" fontId="8" fillId="3" borderId="0" xfId="0" applyFont="1" applyFill="1" applyAlignment="1">
      <alignment vertical="top"/>
    </xf>
    <xf numFmtId="0" fontId="35" fillId="3" borderId="0" xfId="0" applyFont="1" applyFill="1" applyAlignment="1">
      <alignment vertical="top"/>
    </xf>
    <xf numFmtId="0" fontId="8" fillId="4" borderId="0" xfId="0" applyFont="1" applyFill="1" applyAlignment="1">
      <alignment vertical="top"/>
    </xf>
    <xf numFmtId="0" fontId="8" fillId="5" borderId="0" xfId="0" applyFont="1" applyFill="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workbookViewId="0" topLeftCell="A1">
      <pane ySplit="3" topLeftCell="BM55" activePane="bottomLeft" state="frozen"/>
      <selection pane="topLeft" activeCell="A1" sqref="A1"/>
      <selection pane="bottomLeft" activeCell="A56" sqref="A56"/>
    </sheetView>
  </sheetViews>
  <sheetFormatPr defaultColWidth="9.140625" defaultRowHeight="12.75"/>
  <cols>
    <col min="1" max="2" width="9.140625" style="130" customWidth="1"/>
    <col min="3" max="3" width="4.421875" style="14" customWidth="1"/>
    <col min="4" max="4" width="24.57421875" style="5" customWidth="1"/>
    <col min="5" max="5" width="12.57421875" style="1" customWidth="1"/>
    <col min="6" max="6" width="16.8515625" style="1" customWidth="1"/>
    <col min="7" max="7" width="16.8515625" style="5" bestFit="1" customWidth="1"/>
    <col min="8" max="9" width="67.28125" style="1" customWidth="1"/>
    <col min="10" max="10" width="104.00390625" style="1" customWidth="1"/>
    <col min="11" max="11" width="5.00390625" style="5" bestFit="1" customWidth="1"/>
    <col min="12" max="12" width="5.28125" style="5" bestFit="1" customWidth="1"/>
    <col min="13" max="13" width="6.421875" style="5" customWidth="1"/>
    <col min="14" max="14" width="39.7109375" style="2" customWidth="1"/>
    <col min="15" max="15" width="28.140625" style="0" customWidth="1"/>
    <col min="16" max="16" width="49.28125" style="1" bestFit="1" customWidth="1"/>
    <col min="17" max="17" width="2.8515625" style="6" customWidth="1"/>
    <col min="18" max="18" width="5.421875" style="4" customWidth="1"/>
    <col min="19" max="19" width="20.8515625" style="1" customWidth="1"/>
    <col min="20" max="20" width="27.57421875" style="2" bestFit="1" customWidth="1"/>
    <col min="21" max="21" width="16.00390625" style="1" customWidth="1"/>
    <col min="22" max="16384" width="9.140625" style="1" customWidth="1"/>
  </cols>
  <sheetData>
    <row r="1" spans="1:20" s="9" customFormat="1" ht="19.5" customHeight="1">
      <c r="A1" s="128"/>
      <c r="B1" s="128"/>
      <c r="C1" s="13" t="s">
        <v>397</v>
      </c>
      <c r="D1" s="8"/>
      <c r="G1" s="8"/>
      <c r="K1" s="8"/>
      <c r="L1" s="8"/>
      <c r="M1" s="8"/>
      <c r="N1" s="10"/>
      <c r="O1" s="11"/>
      <c r="Q1" s="12"/>
      <c r="R1" s="7"/>
      <c r="T1" s="10"/>
    </row>
    <row r="2" spans="1:20" s="9" customFormat="1" ht="21" thickBot="1">
      <c r="A2" s="128"/>
      <c r="B2" s="128"/>
      <c r="C2" s="13" t="s">
        <v>187</v>
      </c>
      <c r="D2" s="8"/>
      <c r="G2" s="8"/>
      <c r="K2" s="8"/>
      <c r="L2" s="8"/>
      <c r="M2" s="8"/>
      <c r="N2" s="10"/>
      <c r="O2" s="11"/>
      <c r="Q2" s="12"/>
      <c r="R2" s="7"/>
      <c r="T2" s="10"/>
    </row>
    <row r="3" spans="1:21" s="3" customFormat="1" ht="36.75" customHeight="1" thickBot="1">
      <c r="A3" s="129" t="s">
        <v>348</v>
      </c>
      <c r="B3" s="129"/>
      <c r="C3" s="34" t="s">
        <v>396</v>
      </c>
      <c r="D3" s="35" t="s">
        <v>117</v>
      </c>
      <c r="E3" s="35" t="s">
        <v>116</v>
      </c>
      <c r="F3" s="35" t="s">
        <v>118</v>
      </c>
      <c r="G3" s="35" t="s">
        <v>114</v>
      </c>
      <c r="H3" s="35" t="s">
        <v>119</v>
      </c>
      <c r="I3" s="35" t="s">
        <v>354</v>
      </c>
      <c r="J3" s="35" t="s">
        <v>335</v>
      </c>
      <c r="K3" s="35" t="s">
        <v>3</v>
      </c>
      <c r="L3" s="35" t="s">
        <v>120</v>
      </c>
      <c r="M3" s="35" t="s">
        <v>449</v>
      </c>
      <c r="N3" s="35" t="s">
        <v>74</v>
      </c>
      <c r="O3" s="35" t="s">
        <v>75</v>
      </c>
      <c r="P3" s="36" t="s">
        <v>96</v>
      </c>
      <c r="Q3" s="37"/>
      <c r="R3" s="38" t="s">
        <v>396</v>
      </c>
      <c r="S3" s="35" t="s">
        <v>115</v>
      </c>
      <c r="T3" s="35" t="s">
        <v>97</v>
      </c>
      <c r="U3" s="36" t="s">
        <v>76</v>
      </c>
    </row>
    <row r="4" spans="1:22" ht="102.75" thickBot="1">
      <c r="A4" s="130" t="s">
        <v>349</v>
      </c>
      <c r="C4" s="54">
        <v>50</v>
      </c>
      <c r="D4" s="58" t="s">
        <v>314</v>
      </c>
      <c r="E4" s="17" t="s">
        <v>26</v>
      </c>
      <c r="F4" s="18" t="s">
        <v>153</v>
      </c>
      <c r="G4" s="19" t="s">
        <v>112</v>
      </c>
      <c r="H4" s="20" t="s">
        <v>43</v>
      </c>
      <c r="I4" s="20"/>
      <c r="J4" s="20" t="s">
        <v>42</v>
      </c>
      <c r="K4" s="21">
        <v>9</v>
      </c>
      <c r="L4" s="22">
        <v>7</v>
      </c>
      <c r="M4" s="23">
        <v>1</v>
      </c>
      <c r="N4" s="24" t="s">
        <v>200</v>
      </c>
      <c r="O4" s="25" t="s">
        <v>437</v>
      </c>
      <c r="P4" s="26" t="s">
        <v>451</v>
      </c>
      <c r="Q4" s="27"/>
      <c r="R4" s="28">
        <v>50</v>
      </c>
      <c r="S4" s="17" t="s">
        <v>131</v>
      </c>
      <c r="T4" s="29" t="s">
        <v>147</v>
      </c>
      <c r="U4" s="29"/>
      <c r="V4" s="60"/>
    </row>
    <row r="5" spans="1:22" ht="64.5" thickBot="1">
      <c r="A5" s="130" t="s">
        <v>351</v>
      </c>
      <c r="C5" s="54">
        <v>49</v>
      </c>
      <c r="D5" s="58" t="s">
        <v>313</v>
      </c>
      <c r="E5" s="17" t="s">
        <v>27</v>
      </c>
      <c r="F5" s="18" t="s">
        <v>157</v>
      </c>
      <c r="G5" s="19" t="s">
        <v>112</v>
      </c>
      <c r="H5" s="20" t="s">
        <v>48</v>
      </c>
      <c r="I5" s="20"/>
      <c r="J5" s="20" t="s">
        <v>49</v>
      </c>
      <c r="K5" s="21">
        <v>9</v>
      </c>
      <c r="L5" s="22">
        <v>7</v>
      </c>
      <c r="M5" s="23">
        <v>4</v>
      </c>
      <c r="N5" s="24" t="s">
        <v>186</v>
      </c>
      <c r="O5" s="25" t="s">
        <v>436</v>
      </c>
      <c r="P5" s="26" t="s">
        <v>452</v>
      </c>
      <c r="Q5" s="27"/>
      <c r="R5" s="28">
        <v>49</v>
      </c>
      <c r="S5" s="17" t="s">
        <v>131</v>
      </c>
      <c r="T5" s="29" t="s">
        <v>147</v>
      </c>
      <c r="U5" s="29"/>
      <c r="V5" s="60"/>
    </row>
    <row r="6" spans="1:22" ht="64.5" thickBot="1">
      <c r="A6" s="130" t="s">
        <v>350</v>
      </c>
      <c r="C6" s="54">
        <v>48</v>
      </c>
      <c r="D6" s="58" t="s">
        <v>294</v>
      </c>
      <c r="E6" s="17" t="s">
        <v>137</v>
      </c>
      <c r="F6" s="18" t="s">
        <v>152</v>
      </c>
      <c r="G6" s="19" t="s">
        <v>399</v>
      </c>
      <c r="H6" s="20" t="s">
        <v>44</v>
      </c>
      <c r="I6" s="20"/>
      <c r="J6" s="20" t="s">
        <v>45</v>
      </c>
      <c r="K6" s="21">
        <v>7</v>
      </c>
      <c r="L6" s="22">
        <v>3</v>
      </c>
      <c r="M6" s="23">
        <v>3.1</v>
      </c>
      <c r="N6" s="24" t="s">
        <v>199</v>
      </c>
      <c r="O6" s="25" t="s">
        <v>438</v>
      </c>
      <c r="P6" s="26" t="s">
        <v>284</v>
      </c>
      <c r="Q6" s="27"/>
      <c r="R6" s="28">
        <v>48</v>
      </c>
      <c r="S6" s="17" t="s">
        <v>128</v>
      </c>
      <c r="T6" s="29" t="s">
        <v>124</v>
      </c>
      <c r="U6" s="29"/>
      <c r="V6" s="60"/>
    </row>
    <row r="7" spans="1:22" s="95" customFormat="1" ht="64.5" thickBot="1">
      <c r="A7" s="131" t="s">
        <v>349</v>
      </c>
      <c r="B7" s="131"/>
      <c r="C7" s="83">
        <v>47</v>
      </c>
      <c r="D7" s="82" t="s">
        <v>300</v>
      </c>
      <c r="E7" s="81" t="s">
        <v>10</v>
      </c>
      <c r="F7" s="82" t="s">
        <v>159</v>
      </c>
      <c r="G7" s="84" t="s">
        <v>98</v>
      </c>
      <c r="H7" s="85" t="s">
        <v>53</v>
      </c>
      <c r="I7" s="85"/>
      <c r="J7" s="85" t="s">
        <v>54</v>
      </c>
      <c r="K7" s="86">
        <v>6</v>
      </c>
      <c r="L7" s="87">
        <v>8</v>
      </c>
      <c r="M7" s="88">
        <v>1.8</v>
      </c>
      <c r="N7" s="89" t="s">
        <v>34</v>
      </c>
      <c r="O7" s="89" t="s">
        <v>409</v>
      </c>
      <c r="P7" s="90"/>
      <c r="Q7" s="91"/>
      <c r="R7" s="92">
        <v>47</v>
      </c>
      <c r="S7" s="81" t="s">
        <v>130</v>
      </c>
      <c r="T7" s="93" t="s">
        <v>144</v>
      </c>
      <c r="U7" s="93"/>
      <c r="V7" s="94"/>
    </row>
    <row r="8" spans="1:22" s="110" customFormat="1" ht="64.5" thickBot="1">
      <c r="A8" s="133" t="s">
        <v>351</v>
      </c>
      <c r="B8" s="133"/>
      <c r="C8" s="96">
        <v>46</v>
      </c>
      <c r="D8" s="97" t="s">
        <v>258</v>
      </c>
      <c r="E8" s="98" t="s">
        <v>11</v>
      </c>
      <c r="F8" s="97" t="s">
        <v>160</v>
      </c>
      <c r="G8" s="99" t="s">
        <v>98</v>
      </c>
      <c r="H8" s="100" t="s">
        <v>55</v>
      </c>
      <c r="I8" s="100"/>
      <c r="J8" s="100" t="s">
        <v>56</v>
      </c>
      <c r="K8" s="101">
        <v>6</v>
      </c>
      <c r="L8" s="102">
        <v>8</v>
      </c>
      <c r="M8" s="103">
        <v>1.9</v>
      </c>
      <c r="N8" s="104" t="s">
        <v>35</v>
      </c>
      <c r="O8" s="104" t="s">
        <v>410</v>
      </c>
      <c r="P8" s="105"/>
      <c r="Q8" s="106"/>
      <c r="R8" s="107">
        <f aca="true" t="shared" si="0" ref="R8:R30">C8</f>
        <v>46</v>
      </c>
      <c r="S8" s="98" t="s">
        <v>130</v>
      </c>
      <c r="T8" s="108" t="s">
        <v>144</v>
      </c>
      <c r="U8" s="108"/>
      <c r="V8" s="109"/>
    </row>
    <row r="9" spans="1:22" s="95" customFormat="1" ht="81.75" thickBot="1">
      <c r="A9" s="131" t="s">
        <v>349</v>
      </c>
      <c r="B9" s="131"/>
      <c r="C9" s="83">
        <v>45</v>
      </c>
      <c r="D9" s="82" t="s">
        <v>299</v>
      </c>
      <c r="E9" s="81" t="s">
        <v>18</v>
      </c>
      <c r="F9" s="82" t="s">
        <v>158</v>
      </c>
      <c r="G9" s="84" t="s">
        <v>98</v>
      </c>
      <c r="H9" s="85" t="s">
        <v>57</v>
      </c>
      <c r="I9" s="85"/>
      <c r="J9" s="85" t="s">
        <v>201</v>
      </c>
      <c r="K9" s="86">
        <v>6</v>
      </c>
      <c r="L9" s="87">
        <v>9</v>
      </c>
      <c r="M9" s="88">
        <v>1.4</v>
      </c>
      <c r="N9" s="89" t="s">
        <v>202</v>
      </c>
      <c r="O9" s="89" t="s">
        <v>411</v>
      </c>
      <c r="P9" s="90" t="s">
        <v>203</v>
      </c>
      <c r="Q9" s="91"/>
      <c r="R9" s="92">
        <f t="shared" si="0"/>
        <v>45</v>
      </c>
      <c r="S9" s="81" t="s">
        <v>130</v>
      </c>
      <c r="T9" s="93" t="s">
        <v>99</v>
      </c>
      <c r="U9" s="93"/>
      <c r="V9" s="94"/>
    </row>
    <row r="10" spans="1:22" s="95" customFormat="1" ht="64.5" thickBot="1">
      <c r="A10" s="131" t="s">
        <v>349</v>
      </c>
      <c r="B10" s="131"/>
      <c r="C10" s="83">
        <v>44</v>
      </c>
      <c r="D10" s="82" t="s">
        <v>316</v>
      </c>
      <c r="E10" s="81" t="s">
        <v>6</v>
      </c>
      <c r="F10" s="82" t="s">
        <v>165</v>
      </c>
      <c r="G10" s="84" t="s">
        <v>98</v>
      </c>
      <c r="H10" s="85" t="s">
        <v>59</v>
      </c>
      <c r="I10" s="85"/>
      <c r="J10" s="85" t="s">
        <v>60</v>
      </c>
      <c r="K10" s="86">
        <v>6</v>
      </c>
      <c r="L10" s="87">
        <v>8</v>
      </c>
      <c r="M10" s="88">
        <v>1.4</v>
      </c>
      <c r="N10" s="89" t="s">
        <v>37</v>
      </c>
      <c r="O10" s="89" t="s">
        <v>412</v>
      </c>
      <c r="P10" s="90"/>
      <c r="Q10" s="91"/>
      <c r="R10" s="92">
        <f t="shared" si="0"/>
        <v>44</v>
      </c>
      <c r="S10" s="81" t="s">
        <v>132</v>
      </c>
      <c r="T10" s="93" t="s">
        <v>144</v>
      </c>
      <c r="U10" s="93"/>
      <c r="V10" s="94"/>
    </row>
    <row r="11" spans="1:22" s="110" customFormat="1" ht="64.5" thickBot="1">
      <c r="A11" s="133" t="s">
        <v>351</v>
      </c>
      <c r="B11" s="133"/>
      <c r="C11" s="96">
        <v>43</v>
      </c>
      <c r="D11" s="97" t="s">
        <v>259</v>
      </c>
      <c r="E11" s="98" t="s">
        <v>7</v>
      </c>
      <c r="F11" s="97" t="s">
        <v>161</v>
      </c>
      <c r="G11" s="99" t="s">
        <v>392</v>
      </c>
      <c r="H11" s="100" t="s">
        <v>61</v>
      </c>
      <c r="I11" s="100"/>
      <c r="J11" s="100" t="s">
        <v>62</v>
      </c>
      <c r="K11" s="101">
        <v>6</v>
      </c>
      <c r="L11" s="102">
        <v>8</v>
      </c>
      <c r="M11" s="103">
        <v>1.5</v>
      </c>
      <c r="N11" s="104" t="s">
        <v>36</v>
      </c>
      <c r="O11" s="104" t="s">
        <v>413</v>
      </c>
      <c r="P11" s="105"/>
      <c r="Q11" s="106"/>
      <c r="R11" s="107">
        <f t="shared" si="0"/>
        <v>43</v>
      </c>
      <c r="S11" s="98" t="s">
        <v>132</v>
      </c>
      <c r="T11" s="108" t="s">
        <v>144</v>
      </c>
      <c r="U11" s="108"/>
      <c r="V11" s="109"/>
    </row>
    <row r="12" spans="1:22" s="95" customFormat="1" ht="81.75" thickBot="1">
      <c r="A12" s="131" t="s">
        <v>349</v>
      </c>
      <c r="B12" s="131"/>
      <c r="C12" s="83">
        <v>42</v>
      </c>
      <c r="D12" s="82" t="s">
        <v>315</v>
      </c>
      <c r="E12" s="81" t="s">
        <v>16</v>
      </c>
      <c r="F12" s="82" t="s">
        <v>164</v>
      </c>
      <c r="G12" s="84" t="s">
        <v>98</v>
      </c>
      <c r="H12" s="85" t="s">
        <v>63</v>
      </c>
      <c r="I12" s="85"/>
      <c r="J12" s="85" t="s">
        <v>204</v>
      </c>
      <c r="K12" s="86">
        <v>6</v>
      </c>
      <c r="L12" s="87">
        <v>9</v>
      </c>
      <c r="M12" s="88">
        <v>1.2</v>
      </c>
      <c r="N12" s="89" t="s">
        <v>205</v>
      </c>
      <c r="O12" s="89" t="s">
        <v>414</v>
      </c>
      <c r="P12" s="90" t="s">
        <v>206</v>
      </c>
      <c r="Q12" s="91"/>
      <c r="R12" s="92">
        <f t="shared" si="0"/>
        <v>42</v>
      </c>
      <c r="S12" s="81" t="s">
        <v>132</v>
      </c>
      <c r="T12" s="93" t="s">
        <v>99</v>
      </c>
      <c r="U12" s="93"/>
      <c r="V12" s="94"/>
    </row>
    <row r="13" spans="1:22" s="95" customFormat="1" ht="64.5" thickBot="1">
      <c r="A13" s="131" t="s">
        <v>349</v>
      </c>
      <c r="B13" s="131"/>
      <c r="C13" s="83">
        <v>41</v>
      </c>
      <c r="D13" s="82" t="s">
        <v>318</v>
      </c>
      <c r="E13" s="81" t="s">
        <v>4</v>
      </c>
      <c r="F13" s="82" t="s">
        <v>167</v>
      </c>
      <c r="G13" s="84" t="s">
        <v>98</v>
      </c>
      <c r="H13" s="85" t="s">
        <v>64</v>
      </c>
      <c r="I13" s="85"/>
      <c r="J13" s="85" t="s">
        <v>65</v>
      </c>
      <c r="K13" s="86">
        <v>6</v>
      </c>
      <c r="L13" s="87">
        <v>8</v>
      </c>
      <c r="M13" s="88">
        <v>1.2</v>
      </c>
      <c r="N13" s="89" t="s">
        <v>38</v>
      </c>
      <c r="O13" s="89" t="s">
        <v>415</v>
      </c>
      <c r="P13" s="90"/>
      <c r="Q13" s="91"/>
      <c r="R13" s="92">
        <f t="shared" si="0"/>
        <v>41</v>
      </c>
      <c r="S13" s="81" t="s">
        <v>133</v>
      </c>
      <c r="T13" s="93" t="s">
        <v>144</v>
      </c>
      <c r="U13" s="93"/>
      <c r="V13" s="94"/>
    </row>
    <row r="14" spans="1:22" s="110" customFormat="1" ht="64.5" thickBot="1">
      <c r="A14" s="133" t="s">
        <v>351</v>
      </c>
      <c r="B14" s="133"/>
      <c r="C14" s="96">
        <v>40</v>
      </c>
      <c r="D14" s="97" t="s">
        <v>260</v>
      </c>
      <c r="E14" s="98" t="s">
        <v>5</v>
      </c>
      <c r="F14" s="97" t="s">
        <v>162</v>
      </c>
      <c r="G14" s="99" t="s">
        <v>98</v>
      </c>
      <c r="H14" s="100" t="s">
        <v>66</v>
      </c>
      <c r="I14" s="100"/>
      <c r="J14" s="111" t="s">
        <v>67</v>
      </c>
      <c r="K14" s="101">
        <v>6</v>
      </c>
      <c r="L14" s="102">
        <v>8</v>
      </c>
      <c r="M14" s="103">
        <v>1.3</v>
      </c>
      <c r="N14" s="104" t="s">
        <v>39</v>
      </c>
      <c r="O14" s="104" t="s">
        <v>416</v>
      </c>
      <c r="P14" s="105"/>
      <c r="Q14" s="106"/>
      <c r="R14" s="107">
        <f t="shared" si="0"/>
        <v>40</v>
      </c>
      <c r="S14" s="98" t="s">
        <v>133</v>
      </c>
      <c r="T14" s="108" t="s">
        <v>144</v>
      </c>
      <c r="U14" s="108"/>
      <c r="V14" s="109"/>
    </row>
    <row r="15" spans="1:22" s="95" customFormat="1" ht="81.75" thickBot="1">
      <c r="A15" s="131" t="s">
        <v>349</v>
      </c>
      <c r="B15" s="131"/>
      <c r="C15" s="83">
        <v>39</v>
      </c>
      <c r="D15" s="82" t="s">
        <v>317</v>
      </c>
      <c r="E15" s="81" t="s">
        <v>15</v>
      </c>
      <c r="F15" s="82" t="s">
        <v>166</v>
      </c>
      <c r="G15" s="84" t="s">
        <v>98</v>
      </c>
      <c r="H15" s="112" t="s">
        <v>68</v>
      </c>
      <c r="I15" s="112"/>
      <c r="J15" s="112" t="s">
        <v>207</v>
      </c>
      <c r="K15" s="86">
        <v>6</v>
      </c>
      <c r="L15" s="87">
        <v>9</v>
      </c>
      <c r="M15" s="88">
        <v>1.1</v>
      </c>
      <c r="N15" s="89" t="s">
        <v>208</v>
      </c>
      <c r="O15" s="89" t="s">
        <v>417</v>
      </c>
      <c r="P15" s="90" t="s">
        <v>209</v>
      </c>
      <c r="Q15" s="91"/>
      <c r="R15" s="92">
        <f t="shared" si="0"/>
        <v>39</v>
      </c>
      <c r="S15" s="81" t="s">
        <v>133</v>
      </c>
      <c r="T15" s="93" t="s">
        <v>99</v>
      </c>
      <c r="U15" s="93"/>
      <c r="V15" s="94"/>
    </row>
    <row r="16" spans="1:22" s="95" customFormat="1" ht="64.5" thickBot="1">
      <c r="A16" s="131" t="s">
        <v>349</v>
      </c>
      <c r="B16" s="131"/>
      <c r="C16" s="83">
        <v>38</v>
      </c>
      <c r="D16" s="82" t="s">
        <v>325</v>
      </c>
      <c r="E16" s="81" t="s">
        <v>8</v>
      </c>
      <c r="F16" s="82" t="s">
        <v>169</v>
      </c>
      <c r="G16" s="84" t="s">
        <v>98</v>
      </c>
      <c r="H16" s="85" t="s">
        <v>69</v>
      </c>
      <c r="I16" s="85"/>
      <c r="J16" s="85" t="s">
        <v>70</v>
      </c>
      <c r="K16" s="86">
        <v>6</v>
      </c>
      <c r="L16" s="87">
        <v>8</v>
      </c>
      <c r="M16" s="88">
        <v>1.6</v>
      </c>
      <c r="N16" s="89" t="s">
        <v>40</v>
      </c>
      <c r="O16" s="89" t="s">
        <v>418</v>
      </c>
      <c r="P16" s="90"/>
      <c r="Q16" s="91"/>
      <c r="R16" s="92">
        <f t="shared" si="0"/>
        <v>38</v>
      </c>
      <c r="S16" s="81" t="s">
        <v>134</v>
      </c>
      <c r="T16" s="93" t="s">
        <v>144</v>
      </c>
      <c r="U16" s="93"/>
      <c r="V16" s="94"/>
    </row>
    <row r="17" spans="1:22" s="110" customFormat="1" ht="64.5" thickBot="1">
      <c r="A17" s="133" t="s">
        <v>351</v>
      </c>
      <c r="B17" s="133"/>
      <c r="C17" s="96">
        <v>37</v>
      </c>
      <c r="D17" s="97" t="s">
        <v>261</v>
      </c>
      <c r="E17" s="98" t="s">
        <v>9</v>
      </c>
      <c r="F17" s="97" t="s">
        <v>163</v>
      </c>
      <c r="G17" s="99" t="s">
        <v>393</v>
      </c>
      <c r="H17" s="100" t="s">
        <v>71</v>
      </c>
      <c r="I17" s="100"/>
      <c r="J17" s="100" t="s">
        <v>72</v>
      </c>
      <c r="K17" s="101">
        <v>6</v>
      </c>
      <c r="L17" s="102">
        <v>8</v>
      </c>
      <c r="M17" s="103">
        <v>1.7</v>
      </c>
      <c r="N17" s="104" t="s">
        <v>41</v>
      </c>
      <c r="O17" s="104" t="s">
        <v>419</v>
      </c>
      <c r="P17" s="105"/>
      <c r="Q17" s="106"/>
      <c r="R17" s="107">
        <f t="shared" si="0"/>
        <v>37</v>
      </c>
      <c r="S17" s="98" t="s">
        <v>134</v>
      </c>
      <c r="T17" s="108" t="s">
        <v>144</v>
      </c>
      <c r="U17" s="108"/>
      <c r="V17" s="109"/>
    </row>
    <row r="18" spans="1:22" s="95" customFormat="1" ht="81.75" thickBot="1">
      <c r="A18" s="131" t="s">
        <v>349</v>
      </c>
      <c r="B18" s="131"/>
      <c r="C18" s="83">
        <v>36</v>
      </c>
      <c r="D18" s="82" t="s">
        <v>324</v>
      </c>
      <c r="E18" s="81" t="s">
        <v>17</v>
      </c>
      <c r="F18" s="82" t="s">
        <v>170</v>
      </c>
      <c r="G18" s="84" t="s">
        <v>98</v>
      </c>
      <c r="H18" s="85" t="s">
        <v>73</v>
      </c>
      <c r="I18" s="85"/>
      <c r="J18" s="85" t="s">
        <v>210</v>
      </c>
      <c r="K18" s="86">
        <v>6</v>
      </c>
      <c r="L18" s="87">
        <v>9</v>
      </c>
      <c r="M18" s="88">
        <v>1.3</v>
      </c>
      <c r="N18" s="89" t="s">
        <v>211</v>
      </c>
      <c r="O18" s="89" t="s">
        <v>420</v>
      </c>
      <c r="P18" s="90" t="s">
        <v>212</v>
      </c>
      <c r="Q18" s="91"/>
      <c r="R18" s="92">
        <f t="shared" si="0"/>
        <v>36</v>
      </c>
      <c r="S18" s="81" t="s">
        <v>134</v>
      </c>
      <c r="T18" s="93" t="s">
        <v>99</v>
      </c>
      <c r="U18" s="93"/>
      <c r="V18" s="94"/>
    </row>
    <row r="19" spans="1:22" s="127" customFormat="1" ht="64.5" thickBot="1">
      <c r="A19" s="134" t="s">
        <v>350</v>
      </c>
      <c r="B19" s="134"/>
      <c r="C19" s="113">
        <v>35</v>
      </c>
      <c r="D19" s="114" t="s">
        <v>323</v>
      </c>
      <c r="E19" s="115" t="s">
        <v>12</v>
      </c>
      <c r="F19" s="114" t="s">
        <v>181</v>
      </c>
      <c r="G19" s="116" t="s">
        <v>98</v>
      </c>
      <c r="H19" s="117" t="s">
        <v>233</v>
      </c>
      <c r="I19" s="117"/>
      <c r="J19" s="117" t="s">
        <v>234</v>
      </c>
      <c r="K19" s="118">
        <v>6</v>
      </c>
      <c r="L19" s="119">
        <v>8</v>
      </c>
      <c r="M19" s="120">
        <v>1.1</v>
      </c>
      <c r="N19" s="121" t="s">
        <v>235</v>
      </c>
      <c r="O19" s="121" t="s">
        <v>424</v>
      </c>
      <c r="P19" s="122"/>
      <c r="Q19" s="123"/>
      <c r="R19" s="124">
        <f t="shared" si="0"/>
        <v>35</v>
      </c>
      <c r="S19" s="115" t="s">
        <v>177</v>
      </c>
      <c r="T19" s="125" t="s">
        <v>124</v>
      </c>
      <c r="U19" s="125"/>
      <c r="V19" s="126"/>
    </row>
    <row r="20" spans="1:22" s="127" customFormat="1" ht="64.5" thickBot="1">
      <c r="A20" s="134" t="s">
        <v>350</v>
      </c>
      <c r="B20" s="134"/>
      <c r="C20" s="113">
        <v>34</v>
      </c>
      <c r="D20" s="114" t="s">
        <v>320</v>
      </c>
      <c r="E20" s="115" t="s">
        <v>13</v>
      </c>
      <c r="F20" s="114" t="s">
        <v>178</v>
      </c>
      <c r="G20" s="116" t="s">
        <v>98</v>
      </c>
      <c r="H20" s="117" t="s">
        <v>222</v>
      </c>
      <c r="I20" s="117"/>
      <c r="J20" s="117" t="s">
        <v>223</v>
      </c>
      <c r="K20" s="118">
        <v>6</v>
      </c>
      <c r="L20" s="119">
        <v>8</v>
      </c>
      <c r="M20" s="120">
        <v>1.11</v>
      </c>
      <c r="N20" s="121" t="s">
        <v>224</v>
      </c>
      <c r="O20" s="121" t="s">
        <v>421</v>
      </c>
      <c r="P20" s="122"/>
      <c r="Q20" s="123"/>
      <c r="R20" s="124">
        <f t="shared" si="0"/>
        <v>34</v>
      </c>
      <c r="S20" s="115" t="s">
        <v>177</v>
      </c>
      <c r="T20" s="125" t="s">
        <v>124</v>
      </c>
      <c r="U20" s="125"/>
      <c r="V20" s="126"/>
    </row>
    <row r="21" spans="1:22" s="127" customFormat="1" ht="64.5" thickBot="1">
      <c r="A21" s="134" t="s">
        <v>350</v>
      </c>
      <c r="B21" s="134"/>
      <c r="C21" s="113">
        <v>33.1</v>
      </c>
      <c r="D21" s="114" t="s">
        <v>322</v>
      </c>
      <c r="E21" s="115" t="s">
        <v>24</v>
      </c>
      <c r="F21" s="114" t="s">
        <v>180</v>
      </c>
      <c r="G21" s="116" t="s">
        <v>228</v>
      </c>
      <c r="H21" s="117" t="s">
        <v>229</v>
      </c>
      <c r="I21" s="117"/>
      <c r="J21" s="117" t="s">
        <v>230</v>
      </c>
      <c r="K21" s="118">
        <v>6</v>
      </c>
      <c r="L21" s="119">
        <v>9</v>
      </c>
      <c r="M21" s="120" t="s">
        <v>231</v>
      </c>
      <c r="N21" s="121" t="s">
        <v>232</v>
      </c>
      <c r="O21" s="121" t="s">
        <v>423</v>
      </c>
      <c r="P21" s="122" t="s">
        <v>279</v>
      </c>
      <c r="Q21" s="123"/>
      <c r="R21" s="124">
        <f t="shared" si="0"/>
        <v>33.1</v>
      </c>
      <c r="S21" s="115" t="s">
        <v>177</v>
      </c>
      <c r="T21" s="125" t="s">
        <v>124</v>
      </c>
      <c r="U21" s="125"/>
      <c r="V21" s="126"/>
    </row>
    <row r="22" spans="1:22" s="110" customFormat="1" ht="39" thickBot="1">
      <c r="A22" s="133" t="s">
        <v>351</v>
      </c>
      <c r="B22" s="133"/>
      <c r="C22" s="96"/>
      <c r="D22" s="97" t="s">
        <v>346</v>
      </c>
      <c r="E22" s="98"/>
      <c r="F22" s="97"/>
      <c r="G22" s="99"/>
      <c r="H22" s="100"/>
      <c r="I22" s="100"/>
      <c r="J22" s="100"/>
      <c r="K22" s="101"/>
      <c r="L22" s="102"/>
      <c r="M22" s="103"/>
      <c r="N22" s="104"/>
      <c r="O22" s="104"/>
      <c r="P22" s="105"/>
      <c r="Q22" s="106"/>
      <c r="R22" s="107"/>
      <c r="S22" s="98"/>
      <c r="T22" s="108"/>
      <c r="U22" s="108"/>
      <c r="V22" s="109"/>
    </row>
    <row r="23" spans="1:22" s="110" customFormat="1" ht="26.25" thickBot="1">
      <c r="A23" s="133" t="s">
        <v>351</v>
      </c>
      <c r="B23" s="133"/>
      <c r="C23" s="96"/>
      <c r="D23" s="97" t="s">
        <v>347</v>
      </c>
      <c r="E23" s="98"/>
      <c r="F23" s="97"/>
      <c r="G23" s="99"/>
      <c r="H23" s="100"/>
      <c r="I23" s="100"/>
      <c r="J23" s="100"/>
      <c r="K23" s="101"/>
      <c r="L23" s="102"/>
      <c r="M23" s="103"/>
      <c r="N23" s="104"/>
      <c r="O23" s="104"/>
      <c r="P23" s="105"/>
      <c r="Q23" s="106"/>
      <c r="R23" s="107"/>
      <c r="S23" s="98"/>
      <c r="T23" s="108"/>
      <c r="U23" s="108"/>
      <c r="V23" s="109"/>
    </row>
    <row r="24" spans="1:22" ht="64.5" thickBot="1">
      <c r="A24" s="130" t="s">
        <v>350</v>
      </c>
      <c r="C24" s="54">
        <v>32.1</v>
      </c>
      <c r="D24" s="58" t="s">
        <v>319</v>
      </c>
      <c r="E24" s="17" t="s">
        <v>22</v>
      </c>
      <c r="F24" s="18" t="s">
        <v>168</v>
      </c>
      <c r="G24" s="30" t="s">
        <v>264</v>
      </c>
      <c r="H24" s="20" t="s">
        <v>383</v>
      </c>
      <c r="I24" s="20"/>
      <c r="J24" s="20" t="s">
        <v>384</v>
      </c>
      <c r="K24" s="21"/>
      <c r="L24" s="22"/>
      <c r="M24" s="23"/>
      <c r="N24" s="24" t="s">
        <v>221</v>
      </c>
      <c r="O24" s="25" t="s">
        <v>425</v>
      </c>
      <c r="P24" s="26" t="s">
        <v>256</v>
      </c>
      <c r="Q24" s="27"/>
      <c r="R24" s="28">
        <f t="shared" si="0"/>
        <v>32.1</v>
      </c>
      <c r="S24" s="17" t="s">
        <v>177</v>
      </c>
      <c r="T24" s="29" t="s">
        <v>146</v>
      </c>
      <c r="U24" s="29"/>
      <c r="V24" s="60"/>
    </row>
    <row r="25" spans="1:22" ht="128.25" thickBot="1">
      <c r="A25" s="130" t="s">
        <v>350</v>
      </c>
      <c r="C25" s="54">
        <v>31</v>
      </c>
      <c r="D25" s="58" t="s">
        <v>321</v>
      </c>
      <c r="E25" s="17" t="s">
        <v>25</v>
      </c>
      <c r="F25" s="18" t="s">
        <v>179</v>
      </c>
      <c r="G25" s="19" t="s">
        <v>98</v>
      </c>
      <c r="H25" s="20" t="s">
        <v>225</v>
      </c>
      <c r="I25" s="20"/>
      <c r="J25" s="20" t="s">
        <v>213</v>
      </c>
      <c r="K25" s="21">
        <v>6</v>
      </c>
      <c r="L25" s="22">
        <v>9</v>
      </c>
      <c r="M25" s="23" t="s">
        <v>226</v>
      </c>
      <c r="N25" s="24" t="s">
        <v>227</v>
      </c>
      <c r="O25" s="25" t="s">
        <v>422</v>
      </c>
      <c r="P25" s="26"/>
      <c r="Q25" s="27"/>
      <c r="R25" s="28">
        <f t="shared" si="0"/>
        <v>31</v>
      </c>
      <c r="S25" s="17" t="s">
        <v>177</v>
      </c>
      <c r="T25" s="29" t="s">
        <v>99</v>
      </c>
      <c r="U25" s="29"/>
      <c r="V25" s="60"/>
    </row>
    <row r="26" spans="1:22" ht="409.5" customHeight="1" thickBot="1">
      <c r="A26" s="130" t="s">
        <v>352</v>
      </c>
      <c r="B26" s="130" t="s">
        <v>353</v>
      </c>
      <c r="C26" s="54">
        <v>30.1</v>
      </c>
      <c r="D26" s="58" t="s">
        <v>297</v>
      </c>
      <c r="E26" s="17" t="s">
        <v>14</v>
      </c>
      <c r="F26" s="18" t="s">
        <v>155</v>
      </c>
      <c r="G26" s="19" t="s">
        <v>395</v>
      </c>
      <c r="H26" s="20" t="s">
        <v>52</v>
      </c>
      <c r="I26" s="20"/>
      <c r="J26" s="20" t="s">
        <v>372</v>
      </c>
      <c r="K26" s="21">
        <v>6</v>
      </c>
      <c r="L26" s="22">
        <v>8</v>
      </c>
      <c r="M26" s="32">
        <v>1.13</v>
      </c>
      <c r="N26" s="24" t="s">
        <v>370</v>
      </c>
      <c r="O26" s="25" t="s">
        <v>405</v>
      </c>
      <c r="P26" s="26" t="s">
        <v>373</v>
      </c>
      <c r="Q26" s="27"/>
      <c r="R26" s="28">
        <f t="shared" si="0"/>
        <v>30.1</v>
      </c>
      <c r="S26" s="17" t="s">
        <v>129</v>
      </c>
      <c r="T26" s="29" t="s">
        <v>122</v>
      </c>
      <c r="U26" s="29"/>
      <c r="V26" s="60"/>
    </row>
    <row r="27" spans="1:22" ht="409.5" customHeight="1" thickBot="1">
      <c r="A27" s="130" t="s">
        <v>352</v>
      </c>
      <c r="B27" s="130" t="s">
        <v>355</v>
      </c>
      <c r="C27" s="54">
        <v>29</v>
      </c>
      <c r="D27" s="58" t="s">
        <v>296</v>
      </c>
      <c r="E27" s="17" t="s">
        <v>20</v>
      </c>
      <c r="F27" s="18" t="s">
        <v>154</v>
      </c>
      <c r="G27" s="19" t="s">
        <v>98</v>
      </c>
      <c r="H27" s="20" t="s">
        <v>345</v>
      </c>
      <c r="I27" s="20"/>
      <c r="J27" s="20" t="s">
        <v>453</v>
      </c>
      <c r="K27" s="21">
        <v>6</v>
      </c>
      <c r="L27" s="22">
        <v>9</v>
      </c>
      <c r="M27" s="23">
        <v>5.2</v>
      </c>
      <c r="N27" s="24" t="s">
        <v>371</v>
      </c>
      <c r="O27" s="25" t="s">
        <v>404</v>
      </c>
      <c r="P27" s="26" t="s">
        <v>277</v>
      </c>
      <c r="Q27" s="27"/>
      <c r="R27" s="28">
        <f t="shared" si="0"/>
        <v>29</v>
      </c>
      <c r="S27" s="17" t="s">
        <v>129</v>
      </c>
      <c r="T27" s="29" t="s">
        <v>122</v>
      </c>
      <c r="U27" s="29"/>
      <c r="V27" s="60"/>
    </row>
    <row r="28" spans="1:22" ht="384.75" customHeight="1" thickBot="1">
      <c r="A28" s="130" t="s">
        <v>351</v>
      </c>
      <c r="C28" s="55">
        <v>28.2</v>
      </c>
      <c r="D28" s="59" t="s">
        <v>298</v>
      </c>
      <c r="E28" s="39" t="s">
        <v>28</v>
      </c>
      <c r="F28" s="15" t="s">
        <v>156</v>
      </c>
      <c r="G28" s="40" t="s">
        <v>220</v>
      </c>
      <c r="H28" s="41" t="s">
        <v>262</v>
      </c>
      <c r="I28" s="41"/>
      <c r="J28" s="52" t="s">
        <v>455</v>
      </c>
      <c r="K28" s="42">
        <v>6</v>
      </c>
      <c r="L28" s="43">
        <v>8</v>
      </c>
      <c r="M28" s="61">
        <v>1.15</v>
      </c>
      <c r="N28" s="44" t="s">
        <v>1</v>
      </c>
      <c r="O28" s="45" t="s">
        <v>406</v>
      </c>
      <c r="P28" s="46" t="s">
        <v>278</v>
      </c>
      <c r="Q28" s="47"/>
      <c r="R28" s="48">
        <f t="shared" si="0"/>
        <v>28.2</v>
      </c>
      <c r="S28" s="49" t="s">
        <v>129</v>
      </c>
      <c r="T28" s="50" t="s">
        <v>122</v>
      </c>
      <c r="U28" s="50"/>
      <c r="V28" s="60"/>
    </row>
    <row r="29" spans="3:22" ht="353.25" customHeight="1" thickBot="1">
      <c r="C29" s="55">
        <v>28.2</v>
      </c>
      <c r="D29" s="59" t="s">
        <v>2</v>
      </c>
      <c r="E29" s="39"/>
      <c r="F29" s="15"/>
      <c r="G29" s="40"/>
      <c r="H29" s="51" t="s">
        <v>263</v>
      </c>
      <c r="I29" s="51"/>
      <c r="J29" s="53" t="s">
        <v>0</v>
      </c>
      <c r="K29" s="42">
        <v>6</v>
      </c>
      <c r="L29" s="43">
        <v>8</v>
      </c>
      <c r="M29" s="62">
        <v>1.15</v>
      </c>
      <c r="N29" s="44" t="s">
        <v>450</v>
      </c>
      <c r="O29" s="45"/>
      <c r="P29" s="46"/>
      <c r="Q29" s="47"/>
      <c r="R29" s="48">
        <f t="shared" si="0"/>
        <v>28.2</v>
      </c>
      <c r="S29" s="49"/>
      <c r="T29" s="50"/>
      <c r="U29" s="50"/>
      <c r="V29" s="60"/>
    </row>
    <row r="30" spans="1:22" ht="64.5" thickBot="1">
      <c r="A30" s="130" t="s">
        <v>351</v>
      </c>
      <c r="C30" s="54">
        <v>27</v>
      </c>
      <c r="D30" s="58" t="s">
        <v>333</v>
      </c>
      <c r="E30" s="17" t="s">
        <v>182</v>
      </c>
      <c r="F30" s="18" t="s">
        <v>77</v>
      </c>
      <c r="G30" s="19" t="s">
        <v>184</v>
      </c>
      <c r="H30" s="20" t="s">
        <v>250</v>
      </c>
      <c r="I30" s="20"/>
      <c r="J30" s="20" t="s">
        <v>251</v>
      </c>
      <c r="K30" s="21">
        <v>6</v>
      </c>
      <c r="L30" s="22">
        <v>9</v>
      </c>
      <c r="M30" s="63">
        <v>8</v>
      </c>
      <c r="N30" s="24" t="s">
        <v>252</v>
      </c>
      <c r="O30" s="25" t="s">
        <v>407</v>
      </c>
      <c r="P30" s="26"/>
      <c r="Q30" s="27"/>
      <c r="R30" s="28">
        <f t="shared" si="0"/>
        <v>27</v>
      </c>
      <c r="S30" s="17" t="s">
        <v>129</v>
      </c>
      <c r="T30" s="29" t="s">
        <v>253</v>
      </c>
      <c r="U30" s="29"/>
      <c r="V30" s="60"/>
    </row>
    <row r="31" spans="1:22" ht="64.5" thickBot="1">
      <c r="A31" s="130" t="s">
        <v>351</v>
      </c>
      <c r="C31" s="54">
        <v>26</v>
      </c>
      <c r="D31" s="58" t="s">
        <v>332</v>
      </c>
      <c r="E31" s="17" t="s">
        <v>183</v>
      </c>
      <c r="F31" s="18" t="s">
        <v>78</v>
      </c>
      <c r="G31" s="19" t="s">
        <v>184</v>
      </c>
      <c r="H31" s="20" t="s">
        <v>111</v>
      </c>
      <c r="I31" s="20"/>
      <c r="J31" s="20" t="s">
        <v>110</v>
      </c>
      <c r="K31" s="21">
        <v>6</v>
      </c>
      <c r="L31" s="22">
        <v>9</v>
      </c>
      <c r="M31" s="63">
        <v>8</v>
      </c>
      <c r="N31" s="24" t="s">
        <v>254</v>
      </c>
      <c r="O31" s="25" t="s">
        <v>408</v>
      </c>
      <c r="P31" s="26"/>
      <c r="Q31" s="27"/>
      <c r="R31" s="28">
        <f aca="true" t="shared" si="1" ref="R31:R55">C31</f>
        <v>26</v>
      </c>
      <c r="S31" s="17" t="s">
        <v>129</v>
      </c>
      <c r="T31" s="29" t="s">
        <v>253</v>
      </c>
      <c r="U31" s="29"/>
      <c r="V31" s="60"/>
    </row>
    <row r="32" spans="1:22" ht="268.5" thickBot="1">
      <c r="A32" s="130" t="s">
        <v>350</v>
      </c>
      <c r="C32" s="54">
        <v>25.1</v>
      </c>
      <c r="D32" s="58" t="s">
        <v>293</v>
      </c>
      <c r="E32" s="17" t="s">
        <v>29</v>
      </c>
      <c r="F32" s="18" t="s">
        <v>150</v>
      </c>
      <c r="G32" s="19" t="s">
        <v>394</v>
      </c>
      <c r="H32" s="20" t="s">
        <v>336</v>
      </c>
      <c r="I32" s="20"/>
      <c r="J32" s="20" t="s">
        <v>185</v>
      </c>
      <c r="K32" s="21">
        <v>7</v>
      </c>
      <c r="L32" s="22">
        <v>3</v>
      </c>
      <c r="M32" s="23">
        <v>4.1</v>
      </c>
      <c r="N32" s="25" t="s">
        <v>445</v>
      </c>
      <c r="O32" s="25" t="s">
        <v>402</v>
      </c>
      <c r="P32" s="26" t="s">
        <v>255</v>
      </c>
      <c r="Q32" s="27"/>
      <c r="R32" s="28">
        <f t="shared" si="1"/>
        <v>25.1</v>
      </c>
      <c r="S32" s="17" t="s">
        <v>128</v>
      </c>
      <c r="T32" s="29" t="s">
        <v>146</v>
      </c>
      <c r="U32" s="29"/>
      <c r="V32" s="60"/>
    </row>
    <row r="33" spans="1:22" ht="201" customHeight="1" thickBot="1">
      <c r="A33" s="130" t="s">
        <v>352</v>
      </c>
      <c r="C33" s="54">
        <v>24.2</v>
      </c>
      <c r="D33" s="58" t="s">
        <v>295</v>
      </c>
      <c r="E33" s="17" t="s">
        <v>23</v>
      </c>
      <c r="F33" s="18" t="s">
        <v>151</v>
      </c>
      <c r="G33" s="19" t="s">
        <v>184</v>
      </c>
      <c r="H33" s="20" t="s">
        <v>369</v>
      </c>
      <c r="I33" s="20"/>
      <c r="J33" s="20" t="s">
        <v>446</v>
      </c>
      <c r="K33" s="21">
        <v>9</v>
      </c>
      <c r="L33" s="63" t="s">
        <v>454</v>
      </c>
      <c r="M33" s="63">
        <v>1</v>
      </c>
      <c r="N33" s="24" t="s">
        <v>448</v>
      </c>
      <c r="O33" s="25" t="s">
        <v>403</v>
      </c>
      <c r="P33" s="26" t="s">
        <v>447</v>
      </c>
      <c r="Q33" s="27"/>
      <c r="R33" s="28">
        <f t="shared" si="1"/>
        <v>24.2</v>
      </c>
      <c r="S33" s="17" t="s">
        <v>129</v>
      </c>
      <c r="T33" s="29" t="s">
        <v>99</v>
      </c>
      <c r="U33" s="29"/>
      <c r="V33" s="60"/>
    </row>
    <row r="34" spans="1:22" ht="179.25" thickBot="1">
      <c r="A34" s="130" t="s">
        <v>350</v>
      </c>
      <c r="C34" s="54">
        <v>23</v>
      </c>
      <c r="D34" s="58" t="s">
        <v>305</v>
      </c>
      <c r="E34" s="17" t="s">
        <v>90</v>
      </c>
      <c r="F34" s="18" t="s">
        <v>79</v>
      </c>
      <c r="G34" s="19" t="s">
        <v>91</v>
      </c>
      <c r="H34" s="20" t="s">
        <v>92</v>
      </c>
      <c r="I34" s="20"/>
      <c r="J34" s="20" t="s">
        <v>93</v>
      </c>
      <c r="K34" s="21">
        <v>7</v>
      </c>
      <c r="L34" s="22">
        <v>4</v>
      </c>
      <c r="M34" s="23">
        <v>3.1</v>
      </c>
      <c r="N34" s="24" t="s">
        <v>188</v>
      </c>
      <c r="O34" s="25" t="s">
        <v>426</v>
      </c>
      <c r="P34" s="26" t="s">
        <v>94</v>
      </c>
      <c r="Q34" s="27"/>
      <c r="R34" s="28">
        <f t="shared" si="1"/>
        <v>23</v>
      </c>
      <c r="S34" s="17" t="s">
        <v>89</v>
      </c>
      <c r="T34" s="29"/>
      <c r="U34" s="29"/>
      <c r="V34" s="60"/>
    </row>
    <row r="35" spans="1:22" ht="141" thickBot="1">
      <c r="A35" s="130" t="s">
        <v>350</v>
      </c>
      <c r="C35" s="54">
        <v>22</v>
      </c>
      <c r="D35" s="58" t="s">
        <v>302</v>
      </c>
      <c r="E35" s="17" t="s">
        <v>95</v>
      </c>
      <c r="F35" s="18" t="s">
        <v>80</v>
      </c>
      <c r="G35" s="19" t="s">
        <v>91</v>
      </c>
      <c r="H35" s="20" t="s">
        <v>101</v>
      </c>
      <c r="I35" s="20"/>
      <c r="J35" s="20" t="s">
        <v>102</v>
      </c>
      <c r="K35" s="21">
        <v>7</v>
      </c>
      <c r="L35" s="22">
        <v>4</v>
      </c>
      <c r="M35" s="23">
        <v>3.2</v>
      </c>
      <c r="N35" s="24" t="s">
        <v>189</v>
      </c>
      <c r="O35" s="25" t="s">
        <v>427</v>
      </c>
      <c r="P35" s="26" t="s">
        <v>103</v>
      </c>
      <c r="Q35" s="27"/>
      <c r="R35" s="28">
        <f t="shared" si="1"/>
        <v>22</v>
      </c>
      <c r="S35" s="17" t="s">
        <v>89</v>
      </c>
      <c r="T35" s="29"/>
      <c r="U35" s="29"/>
      <c r="V35" s="60"/>
    </row>
    <row r="36" spans="1:22" ht="164.25" customHeight="1" thickBot="1">
      <c r="A36" s="130" t="s">
        <v>350</v>
      </c>
      <c r="C36" s="54">
        <v>21</v>
      </c>
      <c r="D36" s="58" t="s">
        <v>306</v>
      </c>
      <c r="E36" s="17" t="s">
        <v>104</v>
      </c>
      <c r="F36" s="18" t="s">
        <v>81</v>
      </c>
      <c r="G36" s="19" t="s">
        <v>105</v>
      </c>
      <c r="H36" s="20" t="s">
        <v>106</v>
      </c>
      <c r="I36" s="20"/>
      <c r="J36" s="20" t="s">
        <v>338</v>
      </c>
      <c r="K36" s="21">
        <v>7</v>
      </c>
      <c r="L36" s="22">
        <v>4</v>
      </c>
      <c r="M36" s="23">
        <v>3.1</v>
      </c>
      <c r="N36" s="24" t="s">
        <v>190</v>
      </c>
      <c r="O36" s="25" t="s">
        <v>428</v>
      </c>
      <c r="P36" s="26" t="s">
        <v>107</v>
      </c>
      <c r="Q36" s="27"/>
      <c r="R36" s="28">
        <f t="shared" si="1"/>
        <v>21</v>
      </c>
      <c r="S36" s="17" t="s">
        <v>89</v>
      </c>
      <c r="T36" s="29"/>
      <c r="U36" s="29"/>
      <c r="V36" s="60"/>
    </row>
    <row r="37" spans="1:22" ht="163.5" customHeight="1" thickBot="1">
      <c r="A37" s="130" t="s">
        <v>350</v>
      </c>
      <c r="C37" s="54">
        <v>20</v>
      </c>
      <c r="D37" s="58" t="s">
        <v>303</v>
      </c>
      <c r="E37" s="17" t="s">
        <v>108</v>
      </c>
      <c r="F37" s="18" t="s">
        <v>82</v>
      </c>
      <c r="G37" s="19" t="s">
        <v>105</v>
      </c>
      <c r="H37" s="20" t="s">
        <v>109</v>
      </c>
      <c r="I37" s="20"/>
      <c r="J37" s="20" t="s">
        <v>337</v>
      </c>
      <c r="K37" s="21">
        <v>7</v>
      </c>
      <c r="L37" s="22">
        <v>4</v>
      </c>
      <c r="M37" s="23">
        <v>3.2</v>
      </c>
      <c r="N37" s="24" t="s">
        <v>191</v>
      </c>
      <c r="O37" s="25" t="s">
        <v>429</v>
      </c>
      <c r="P37" s="26" t="s">
        <v>374</v>
      </c>
      <c r="Q37" s="27"/>
      <c r="R37" s="28">
        <f t="shared" si="1"/>
        <v>20</v>
      </c>
      <c r="S37" s="17" t="s">
        <v>89</v>
      </c>
      <c r="T37" s="29"/>
      <c r="U37" s="29"/>
      <c r="V37" s="60"/>
    </row>
    <row r="38" spans="1:22" ht="64.5" thickBot="1">
      <c r="A38" s="130" t="s">
        <v>350</v>
      </c>
      <c r="C38" s="54">
        <v>19</v>
      </c>
      <c r="D38" s="58" t="s">
        <v>304</v>
      </c>
      <c r="E38" s="17" t="s">
        <v>375</v>
      </c>
      <c r="F38" s="18" t="s">
        <v>83</v>
      </c>
      <c r="G38" s="19" t="s">
        <v>91</v>
      </c>
      <c r="H38" s="20" t="s">
        <v>376</v>
      </c>
      <c r="I38" s="20"/>
      <c r="J38" s="20" t="s">
        <v>377</v>
      </c>
      <c r="K38" s="21">
        <v>7</v>
      </c>
      <c r="L38" s="22">
        <v>4</v>
      </c>
      <c r="M38" s="23">
        <v>3.3</v>
      </c>
      <c r="N38" s="25" t="s">
        <v>266</v>
      </c>
      <c r="O38" s="25" t="s">
        <v>265</v>
      </c>
      <c r="P38" s="26" t="s">
        <v>280</v>
      </c>
      <c r="Q38" s="27"/>
      <c r="R38" s="28">
        <f t="shared" si="1"/>
        <v>19</v>
      </c>
      <c r="S38" s="17" t="s">
        <v>89</v>
      </c>
      <c r="T38" s="29"/>
      <c r="U38" s="29"/>
      <c r="V38" s="60"/>
    </row>
    <row r="39" spans="1:22" ht="179.25" thickBot="1">
      <c r="A39" s="130" t="s">
        <v>350</v>
      </c>
      <c r="C39" s="54">
        <v>18.2</v>
      </c>
      <c r="D39" s="58" t="s">
        <v>309</v>
      </c>
      <c r="E39" s="17" t="s">
        <v>30</v>
      </c>
      <c r="F39" s="18" t="s">
        <v>84</v>
      </c>
      <c r="G39" s="19" t="s">
        <v>121</v>
      </c>
      <c r="H39" s="20" t="s">
        <v>31</v>
      </c>
      <c r="I39" s="20"/>
      <c r="J39" s="20" t="s">
        <v>368</v>
      </c>
      <c r="K39" s="21">
        <v>6</v>
      </c>
      <c r="L39" s="22">
        <v>8</v>
      </c>
      <c r="M39" s="23">
        <v>2.3</v>
      </c>
      <c r="N39" s="24" t="s">
        <v>192</v>
      </c>
      <c r="O39" s="25" t="s">
        <v>430</v>
      </c>
      <c r="P39" s="26" t="s">
        <v>32</v>
      </c>
      <c r="Q39" s="27"/>
      <c r="R39" s="28">
        <f t="shared" si="1"/>
        <v>18.2</v>
      </c>
      <c r="S39" s="17" t="s">
        <v>89</v>
      </c>
      <c r="T39" s="29"/>
      <c r="U39" s="29"/>
      <c r="V39" s="60"/>
    </row>
    <row r="40" spans="1:22" ht="179.25" thickBot="1">
      <c r="A40" s="130" t="s">
        <v>350</v>
      </c>
      <c r="C40" s="54">
        <v>17.2</v>
      </c>
      <c r="D40" s="58" t="s">
        <v>307</v>
      </c>
      <c r="E40" s="17" t="s">
        <v>379</v>
      </c>
      <c r="F40" s="18" t="s">
        <v>85</v>
      </c>
      <c r="G40" s="19" t="s">
        <v>121</v>
      </c>
      <c r="H40" s="20" t="s">
        <v>380</v>
      </c>
      <c r="I40" s="20"/>
      <c r="J40" s="20" t="s">
        <v>257</v>
      </c>
      <c r="K40" s="21">
        <v>6</v>
      </c>
      <c r="L40" s="22">
        <v>8</v>
      </c>
      <c r="M40" s="23">
        <v>2.3</v>
      </c>
      <c r="N40" s="24" t="s">
        <v>193</v>
      </c>
      <c r="O40" s="25" t="s">
        <v>431</v>
      </c>
      <c r="P40" s="26" t="s">
        <v>381</v>
      </c>
      <c r="Q40" s="27"/>
      <c r="R40" s="28">
        <f t="shared" si="1"/>
        <v>17.2</v>
      </c>
      <c r="S40" s="17" t="s">
        <v>89</v>
      </c>
      <c r="T40" s="29"/>
      <c r="U40" s="29"/>
      <c r="V40" s="60"/>
    </row>
    <row r="41" spans="1:22" ht="153.75" thickBot="1">
      <c r="A41" s="130" t="s">
        <v>350</v>
      </c>
      <c r="C41" s="54">
        <v>16</v>
      </c>
      <c r="D41" s="58" t="s">
        <v>310</v>
      </c>
      <c r="E41" s="17" t="s">
        <v>382</v>
      </c>
      <c r="F41" s="18" t="s">
        <v>86</v>
      </c>
      <c r="G41" s="19" t="s">
        <v>105</v>
      </c>
      <c r="H41" s="20" t="s">
        <v>385</v>
      </c>
      <c r="I41" s="20"/>
      <c r="J41" s="20" t="s">
        <v>197</v>
      </c>
      <c r="K41" s="21">
        <v>6</v>
      </c>
      <c r="L41" s="22">
        <v>8</v>
      </c>
      <c r="M41" s="23">
        <v>2.3</v>
      </c>
      <c r="N41" s="24" t="s">
        <v>194</v>
      </c>
      <c r="O41" s="25" t="s">
        <v>432</v>
      </c>
      <c r="P41" s="26" t="s">
        <v>386</v>
      </c>
      <c r="Q41" s="27"/>
      <c r="R41" s="28">
        <f t="shared" si="1"/>
        <v>16</v>
      </c>
      <c r="S41" s="17" t="s">
        <v>89</v>
      </c>
      <c r="T41" s="29"/>
      <c r="U41" s="29"/>
      <c r="V41" s="60"/>
    </row>
    <row r="42" spans="1:22" ht="158.25" customHeight="1" thickBot="1">
      <c r="A42" s="130" t="s">
        <v>350</v>
      </c>
      <c r="C42" s="54">
        <v>15</v>
      </c>
      <c r="D42" s="58" t="s">
        <v>308</v>
      </c>
      <c r="E42" s="17" t="s">
        <v>387</v>
      </c>
      <c r="F42" s="18" t="s">
        <v>87</v>
      </c>
      <c r="G42" s="19" t="s">
        <v>105</v>
      </c>
      <c r="H42" s="20" t="s">
        <v>388</v>
      </c>
      <c r="I42" s="20"/>
      <c r="J42" s="20" t="s">
        <v>196</v>
      </c>
      <c r="K42" s="21">
        <v>6</v>
      </c>
      <c r="L42" s="22">
        <v>8</v>
      </c>
      <c r="M42" s="23">
        <v>2.3</v>
      </c>
      <c r="N42" s="24" t="s">
        <v>195</v>
      </c>
      <c r="O42" s="25" t="s">
        <v>433</v>
      </c>
      <c r="P42" s="26" t="s">
        <v>389</v>
      </c>
      <c r="Q42" s="27"/>
      <c r="R42" s="28">
        <f t="shared" si="1"/>
        <v>15</v>
      </c>
      <c r="S42" s="17" t="s">
        <v>89</v>
      </c>
      <c r="T42" s="29"/>
      <c r="U42" s="29"/>
      <c r="V42" s="60"/>
    </row>
    <row r="43" spans="1:22" ht="64.5" thickBot="1">
      <c r="A43" s="130" t="s">
        <v>350</v>
      </c>
      <c r="C43" s="54">
        <v>14</v>
      </c>
      <c r="D43" s="58" t="s">
        <v>301</v>
      </c>
      <c r="E43" s="17" t="s">
        <v>21</v>
      </c>
      <c r="F43" s="18" t="s">
        <v>88</v>
      </c>
      <c r="G43" s="19" t="s">
        <v>98</v>
      </c>
      <c r="H43" s="20" t="s">
        <v>390</v>
      </c>
      <c r="I43" s="20"/>
      <c r="J43" s="20" t="s">
        <v>391</v>
      </c>
      <c r="K43" s="21">
        <v>6</v>
      </c>
      <c r="L43" s="22">
        <v>9</v>
      </c>
      <c r="M43" s="23">
        <v>7.2</v>
      </c>
      <c r="N43" s="25" t="s">
        <v>267</v>
      </c>
      <c r="O43" s="25" t="s">
        <v>268</v>
      </c>
      <c r="P43" s="26" t="s">
        <v>281</v>
      </c>
      <c r="Q43" s="27"/>
      <c r="R43" s="28">
        <f t="shared" si="1"/>
        <v>14</v>
      </c>
      <c r="S43" s="17" t="s">
        <v>89</v>
      </c>
      <c r="T43" s="29"/>
      <c r="U43" s="29"/>
      <c r="V43" s="60"/>
    </row>
    <row r="44" spans="1:22" ht="187.5" customHeight="1" thickBot="1">
      <c r="A44" s="130" t="s">
        <v>350</v>
      </c>
      <c r="B44" s="130" t="s">
        <v>356</v>
      </c>
      <c r="C44" s="54">
        <v>13.1</v>
      </c>
      <c r="D44" s="58" t="s">
        <v>312</v>
      </c>
      <c r="E44" s="17" t="s">
        <v>58</v>
      </c>
      <c r="F44" s="18" t="s">
        <v>123</v>
      </c>
      <c r="G44" s="19" t="s">
        <v>198</v>
      </c>
      <c r="H44" s="20" t="s">
        <v>46</v>
      </c>
      <c r="I44" s="20"/>
      <c r="J44" s="20" t="s">
        <v>47</v>
      </c>
      <c r="K44" s="21">
        <v>6</v>
      </c>
      <c r="L44" s="22">
        <v>8</v>
      </c>
      <c r="M44" s="23">
        <v>2.2</v>
      </c>
      <c r="N44" s="24" t="s">
        <v>283</v>
      </c>
      <c r="O44" s="25" t="s">
        <v>434</v>
      </c>
      <c r="P44" s="26" t="s">
        <v>282</v>
      </c>
      <c r="Q44" s="27"/>
      <c r="R44" s="28">
        <f t="shared" si="1"/>
        <v>13.1</v>
      </c>
      <c r="S44" s="17" t="s">
        <v>125</v>
      </c>
      <c r="T44" s="29" t="s">
        <v>124</v>
      </c>
      <c r="U44" s="29"/>
      <c r="V44" s="60"/>
    </row>
    <row r="45" spans="1:22" ht="153.75" thickBot="1">
      <c r="A45" s="130" t="s">
        <v>350</v>
      </c>
      <c r="B45" s="130" t="s">
        <v>357</v>
      </c>
      <c r="C45" s="54">
        <v>12</v>
      </c>
      <c r="D45" s="58" t="s">
        <v>311</v>
      </c>
      <c r="E45" s="17" t="s">
        <v>19</v>
      </c>
      <c r="F45" s="18" t="s">
        <v>126</v>
      </c>
      <c r="G45" s="19" t="s">
        <v>98</v>
      </c>
      <c r="H45" s="20" t="s">
        <v>378</v>
      </c>
      <c r="I45" s="20"/>
      <c r="J45" s="20" t="s">
        <v>50</v>
      </c>
      <c r="K45" s="21">
        <v>6</v>
      </c>
      <c r="L45" s="22">
        <v>9</v>
      </c>
      <c r="M45" s="23">
        <v>7.1</v>
      </c>
      <c r="N45" s="24" t="s">
        <v>51</v>
      </c>
      <c r="O45" s="25" t="s">
        <v>435</v>
      </c>
      <c r="P45" s="26"/>
      <c r="Q45" s="27"/>
      <c r="R45" s="28">
        <f t="shared" si="1"/>
        <v>12</v>
      </c>
      <c r="S45" s="17" t="s">
        <v>125</v>
      </c>
      <c r="T45" s="29" t="s">
        <v>99</v>
      </c>
      <c r="U45" s="29"/>
      <c r="V45" s="60"/>
    </row>
    <row r="46" spans="1:22" ht="285" thickBot="1">
      <c r="A46" s="130" t="s">
        <v>351</v>
      </c>
      <c r="C46" s="54">
        <v>10.1</v>
      </c>
      <c r="D46" s="58" t="s">
        <v>330</v>
      </c>
      <c r="E46" s="17" t="s">
        <v>142</v>
      </c>
      <c r="F46" s="18" t="s">
        <v>175</v>
      </c>
      <c r="G46" s="19" t="s">
        <v>241</v>
      </c>
      <c r="H46" s="20" t="s">
        <v>245</v>
      </c>
      <c r="I46" s="20"/>
      <c r="J46" s="20" t="s">
        <v>217</v>
      </c>
      <c r="K46" s="21">
        <v>6</v>
      </c>
      <c r="L46" s="22">
        <v>8</v>
      </c>
      <c r="M46" s="23">
        <v>3.1</v>
      </c>
      <c r="N46" s="24" t="s">
        <v>288</v>
      </c>
      <c r="O46" s="25" t="s">
        <v>442</v>
      </c>
      <c r="P46" s="26" t="s">
        <v>246</v>
      </c>
      <c r="Q46" s="27"/>
      <c r="R46" s="28">
        <f t="shared" si="1"/>
        <v>10.1</v>
      </c>
      <c r="S46" s="17" t="s">
        <v>236</v>
      </c>
      <c r="T46" s="29" t="s">
        <v>145</v>
      </c>
      <c r="U46" s="29"/>
      <c r="V46" s="60"/>
    </row>
    <row r="47" spans="1:22" ht="64.5" thickBot="1">
      <c r="A47" s="130" t="s">
        <v>351</v>
      </c>
      <c r="C47" s="54">
        <v>9.1</v>
      </c>
      <c r="D47" s="58" t="s">
        <v>331</v>
      </c>
      <c r="E47" s="17" t="s">
        <v>143</v>
      </c>
      <c r="F47" s="18" t="s">
        <v>176</v>
      </c>
      <c r="G47" s="19" t="s">
        <v>241</v>
      </c>
      <c r="H47" s="20" t="s">
        <v>247</v>
      </c>
      <c r="I47" s="20"/>
      <c r="J47" s="20" t="s">
        <v>219</v>
      </c>
      <c r="K47" s="21" t="s">
        <v>248</v>
      </c>
      <c r="L47" s="22" t="s">
        <v>248</v>
      </c>
      <c r="M47" s="23" t="s">
        <v>248</v>
      </c>
      <c r="N47" s="24" t="s">
        <v>289</v>
      </c>
      <c r="O47" s="25" t="s">
        <v>443</v>
      </c>
      <c r="P47" s="26" t="s">
        <v>249</v>
      </c>
      <c r="Q47" s="27"/>
      <c r="R47" s="28">
        <f t="shared" si="1"/>
        <v>9.1</v>
      </c>
      <c r="S47" s="17" t="s">
        <v>236</v>
      </c>
      <c r="T47" s="29" t="s">
        <v>145</v>
      </c>
      <c r="U47" s="29"/>
      <c r="V47" s="60"/>
    </row>
    <row r="48" spans="1:22" ht="78.75" customHeight="1" thickBot="1">
      <c r="A48" s="130" t="s">
        <v>351</v>
      </c>
      <c r="C48" s="54">
        <v>8.1</v>
      </c>
      <c r="D48" s="58" t="s">
        <v>329</v>
      </c>
      <c r="E48" s="17" t="s">
        <v>141</v>
      </c>
      <c r="F48" s="18" t="s">
        <v>172</v>
      </c>
      <c r="G48" s="19" t="s">
        <v>241</v>
      </c>
      <c r="H48" s="20" t="s">
        <v>244</v>
      </c>
      <c r="I48" s="20"/>
      <c r="J48" s="20" t="s">
        <v>216</v>
      </c>
      <c r="K48" s="21">
        <v>6</v>
      </c>
      <c r="L48" s="22">
        <v>8</v>
      </c>
      <c r="M48" s="23">
        <v>3.3</v>
      </c>
      <c r="N48" s="24" t="s">
        <v>287</v>
      </c>
      <c r="O48" s="25" t="s">
        <v>441</v>
      </c>
      <c r="P48" s="26" t="s">
        <v>239</v>
      </c>
      <c r="Q48" s="27"/>
      <c r="R48" s="28">
        <f t="shared" si="1"/>
        <v>8.1</v>
      </c>
      <c r="S48" s="17" t="s">
        <v>236</v>
      </c>
      <c r="T48" s="29" t="s">
        <v>145</v>
      </c>
      <c r="U48" s="29"/>
      <c r="V48" s="60"/>
    </row>
    <row r="49" spans="1:22" ht="64.5" thickBot="1">
      <c r="A49" s="130" t="s">
        <v>351</v>
      </c>
      <c r="C49" s="54">
        <v>7</v>
      </c>
      <c r="D49" s="58" t="s">
        <v>328</v>
      </c>
      <c r="E49" s="17" t="s">
        <v>140</v>
      </c>
      <c r="F49" s="18" t="s">
        <v>173</v>
      </c>
      <c r="G49" s="19" t="s">
        <v>398</v>
      </c>
      <c r="H49" s="20" t="s">
        <v>243</v>
      </c>
      <c r="I49" s="20"/>
      <c r="J49" s="20" t="s">
        <v>215</v>
      </c>
      <c r="K49" s="21">
        <v>6</v>
      </c>
      <c r="L49" s="22">
        <v>8</v>
      </c>
      <c r="M49" s="23">
        <v>3.8</v>
      </c>
      <c r="N49" s="24" t="s">
        <v>286</v>
      </c>
      <c r="O49" s="25" t="s">
        <v>440</v>
      </c>
      <c r="P49" s="26"/>
      <c r="Q49" s="27"/>
      <c r="R49" s="28">
        <f t="shared" si="1"/>
        <v>7</v>
      </c>
      <c r="S49" s="17" t="s">
        <v>236</v>
      </c>
      <c r="T49" s="29" t="s">
        <v>145</v>
      </c>
      <c r="U49" s="29"/>
      <c r="V49" s="60"/>
    </row>
    <row r="50" spans="1:22" ht="102.75" thickBot="1">
      <c r="A50" s="130" t="s">
        <v>351</v>
      </c>
      <c r="C50" s="54">
        <v>6</v>
      </c>
      <c r="D50" s="58" t="s">
        <v>326</v>
      </c>
      <c r="E50" s="17" t="s">
        <v>138</v>
      </c>
      <c r="F50" s="18" t="s">
        <v>171</v>
      </c>
      <c r="G50" s="19" t="s">
        <v>398</v>
      </c>
      <c r="H50" s="20" t="s">
        <v>237</v>
      </c>
      <c r="I50" s="20"/>
      <c r="J50" s="20" t="s">
        <v>238</v>
      </c>
      <c r="K50" s="21">
        <v>6</v>
      </c>
      <c r="L50" s="22">
        <v>8</v>
      </c>
      <c r="M50" s="23">
        <v>3.7</v>
      </c>
      <c r="N50" s="24" t="s">
        <v>285</v>
      </c>
      <c r="O50" s="25" t="s">
        <v>439</v>
      </c>
      <c r="P50" s="26" t="s">
        <v>239</v>
      </c>
      <c r="Q50" s="27"/>
      <c r="R50" s="28">
        <f t="shared" si="1"/>
        <v>6</v>
      </c>
      <c r="S50" s="17" t="s">
        <v>236</v>
      </c>
      <c r="T50" s="29" t="s">
        <v>145</v>
      </c>
      <c r="U50" s="29"/>
      <c r="V50" s="60"/>
    </row>
    <row r="51" spans="1:22" ht="90" thickBot="1">
      <c r="A51" s="130" t="s">
        <v>351</v>
      </c>
      <c r="C51" s="54">
        <v>5</v>
      </c>
      <c r="D51" s="58" t="s">
        <v>327</v>
      </c>
      <c r="E51" s="17" t="s">
        <v>139</v>
      </c>
      <c r="F51" s="18" t="s">
        <v>174</v>
      </c>
      <c r="G51" s="19" t="s">
        <v>398</v>
      </c>
      <c r="H51" s="20" t="s">
        <v>240</v>
      </c>
      <c r="I51" s="20"/>
      <c r="J51" s="20" t="s">
        <v>218</v>
      </c>
      <c r="K51" s="21">
        <v>6</v>
      </c>
      <c r="L51" s="22">
        <v>9</v>
      </c>
      <c r="M51" s="23">
        <v>4.2</v>
      </c>
      <c r="N51" s="24" t="s">
        <v>214</v>
      </c>
      <c r="O51" s="25" t="s">
        <v>444</v>
      </c>
      <c r="P51" s="26" t="s">
        <v>242</v>
      </c>
      <c r="Q51" s="27"/>
      <c r="R51" s="28">
        <f t="shared" si="1"/>
        <v>5</v>
      </c>
      <c r="S51" s="17" t="s">
        <v>236</v>
      </c>
      <c r="T51" s="29" t="s">
        <v>99</v>
      </c>
      <c r="U51" s="29"/>
      <c r="V51" s="60"/>
    </row>
    <row r="52" spans="1:22" s="78" customFormat="1" ht="270" thickBot="1">
      <c r="A52" s="132" t="s">
        <v>349</v>
      </c>
      <c r="B52" s="132"/>
      <c r="C52" s="64">
        <v>4</v>
      </c>
      <c r="D52" s="65" t="s">
        <v>292</v>
      </c>
      <c r="E52" s="66" t="s">
        <v>136</v>
      </c>
      <c r="F52" s="65" t="s">
        <v>149</v>
      </c>
      <c r="G52" s="67" t="s">
        <v>100</v>
      </c>
      <c r="H52" s="68" t="s">
        <v>339</v>
      </c>
      <c r="I52" s="68"/>
      <c r="J52" s="68" t="s">
        <v>340</v>
      </c>
      <c r="K52" s="69">
        <v>6</v>
      </c>
      <c r="L52" s="70">
        <v>8</v>
      </c>
      <c r="M52" s="71">
        <v>5</v>
      </c>
      <c r="N52" s="72" t="s">
        <v>341</v>
      </c>
      <c r="O52" s="72" t="s">
        <v>400</v>
      </c>
      <c r="P52" s="73" t="s">
        <v>33</v>
      </c>
      <c r="Q52" s="74"/>
      <c r="R52" s="75">
        <f t="shared" si="1"/>
        <v>4</v>
      </c>
      <c r="S52" s="66" t="s">
        <v>127</v>
      </c>
      <c r="T52" s="76" t="s">
        <v>145</v>
      </c>
      <c r="U52" s="76"/>
      <c r="V52" s="77"/>
    </row>
    <row r="53" spans="1:22" s="78" customFormat="1" ht="105" customHeight="1" thickBot="1">
      <c r="A53" s="132" t="s">
        <v>349</v>
      </c>
      <c r="B53" s="132"/>
      <c r="C53" s="64">
        <v>3</v>
      </c>
      <c r="D53" s="65" t="s">
        <v>291</v>
      </c>
      <c r="E53" s="66" t="s">
        <v>135</v>
      </c>
      <c r="F53" s="65" t="s">
        <v>148</v>
      </c>
      <c r="G53" s="67" t="s">
        <v>100</v>
      </c>
      <c r="H53" s="79" t="s">
        <v>342</v>
      </c>
      <c r="I53" s="79"/>
      <c r="J53" s="68" t="s">
        <v>343</v>
      </c>
      <c r="K53" s="69">
        <v>6</v>
      </c>
      <c r="L53" s="70">
        <v>9</v>
      </c>
      <c r="M53" s="80">
        <v>4.1</v>
      </c>
      <c r="N53" s="72" t="s">
        <v>344</v>
      </c>
      <c r="O53" s="72" t="s">
        <v>401</v>
      </c>
      <c r="P53" s="73"/>
      <c r="Q53" s="74"/>
      <c r="R53" s="75">
        <f t="shared" si="1"/>
        <v>3</v>
      </c>
      <c r="S53" s="66" t="s">
        <v>127</v>
      </c>
      <c r="T53" s="76" t="s">
        <v>99</v>
      </c>
      <c r="U53" s="76"/>
      <c r="V53" s="77"/>
    </row>
    <row r="54" spans="1:22" ht="291.75" customHeight="1" thickBot="1">
      <c r="A54" s="130" t="s">
        <v>351</v>
      </c>
      <c r="B54" s="130" t="s">
        <v>358</v>
      </c>
      <c r="C54" s="54">
        <v>2</v>
      </c>
      <c r="D54" s="58" t="s">
        <v>334</v>
      </c>
      <c r="E54" s="17" t="s">
        <v>270</v>
      </c>
      <c r="F54" s="18" t="s">
        <v>269</v>
      </c>
      <c r="G54" s="19" t="s">
        <v>220</v>
      </c>
      <c r="H54" s="20" t="s">
        <v>113</v>
      </c>
      <c r="I54" s="20"/>
      <c r="J54" s="20" t="s">
        <v>113</v>
      </c>
      <c r="K54" s="21">
        <v>6</v>
      </c>
      <c r="L54" s="22">
        <v>5</v>
      </c>
      <c r="M54" s="32">
        <v>1.14</v>
      </c>
      <c r="N54" s="24" t="s">
        <v>274</v>
      </c>
      <c r="O54" s="25" t="s">
        <v>275</v>
      </c>
      <c r="P54" s="26"/>
      <c r="Q54" s="27"/>
      <c r="R54" s="28">
        <f t="shared" si="1"/>
        <v>2</v>
      </c>
      <c r="S54" s="17" t="s">
        <v>290</v>
      </c>
      <c r="T54" s="29" t="s">
        <v>113</v>
      </c>
      <c r="U54" s="29" t="s">
        <v>113</v>
      </c>
      <c r="V54" s="60"/>
    </row>
    <row r="55" spans="1:22" ht="64.5" thickBot="1">
      <c r="A55" s="130" t="s">
        <v>351</v>
      </c>
      <c r="B55" s="130" t="s">
        <v>358</v>
      </c>
      <c r="C55" s="54">
        <v>1</v>
      </c>
      <c r="D55" s="58" t="s">
        <v>273</v>
      </c>
      <c r="E55" s="17" t="s">
        <v>272</v>
      </c>
      <c r="F55" s="18" t="s">
        <v>271</v>
      </c>
      <c r="G55" s="19" t="s">
        <v>220</v>
      </c>
      <c r="H55" s="31"/>
      <c r="I55" s="31"/>
      <c r="J55" s="31"/>
      <c r="K55" s="21">
        <v>6</v>
      </c>
      <c r="L55" s="22">
        <v>9</v>
      </c>
      <c r="M55" s="63">
        <v>6</v>
      </c>
      <c r="N55" s="16" t="s">
        <v>276</v>
      </c>
      <c r="O55" s="56" t="s">
        <v>275</v>
      </c>
      <c r="P55" s="57"/>
      <c r="Q55" s="33"/>
      <c r="R55" s="28">
        <f t="shared" si="1"/>
        <v>1</v>
      </c>
      <c r="S55" s="17" t="s">
        <v>290</v>
      </c>
      <c r="T55" s="29" t="s">
        <v>113</v>
      </c>
      <c r="U55" s="29" t="s">
        <v>113</v>
      </c>
      <c r="V55" s="60"/>
    </row>
    <row r="56" spans="1:2" ht="12.75">
      <c r="A56" s="130" t="s">
        <v>359</v>
      </c>
      <c r="B56" s="130" t="s">
        <v>360</v>
      </c>
    </row>
    <row r="57" spans="1:2" ht="12.75">
      <c r="A57" s="130" t="s">
        <v>359</v>
      </c>
      <c r="B57" s="130" t="s">
        <v>361</v>
      </c>
    </row>
    <row r="58" spans="1:2" ht="12.75">
      <c r="A58" s="130" t="s">
        <v>359</v>
      </c>
      <c r="B58" s="130" t="s">
        <v>362</v>
      </c>
    </row>
    <row r="59" spans="1:2" ht="12.75">
      <c r="A59" s="130" t="s">
        <v>359</v>
      </c>
      <c r="B59" s="130" t="s">
        <v>363</v>
      </c>
    </row>
    <row r="60" spans="1:2" ht="12.75">
      <c r="A60" s="130" t="s">
        <v>359</v>
      </c>
      <c r="B60" s="130" t="s">
        <v>364</v>
      </c>
    </row>
    <row r="61" spans="1:2" ht="12.75">
      <c r="A61" s="130" t="s">
        <v>359</v>
      </c>
      <c r="B61" s="130" t="s">
        <v>365</v>
      </c>
    </row>
    <row r="62" spans="1:2" ht="12.75">
      <c r="A62" s="130" t="s">
        <v>359</v>
      </c>
      <c r="B62" s="130" t="s">
        <v>366</v>
      </c>
    </row>
    <row r="63" spans="1:2" ht="12.75">
      <c r="A63" s="130" t="s">
        <v>359</v>
      </c>
      <c r="B63" s="130" t="s">
        <v>367</v>
      </c>
    </row>
  </sheetData>
  <printOptions gridLines="1"/>
  <pageMargins left="0.25" right="0.25" top="0.25" bottom="0.25" header="0.25" footer="0.25"/>
  <pageSetup fitToHeight="13" horizontalDpi="600" verticalDpi="600" orientation="landscape" pageOrder="overThenDown" paperSize="5" scale="70" r:id="rId1"/>
  <headerFooter alignWithMargins="0">
    <oddFooter>&amp;LDRAFT - FOR DISCUSSION PURPOSES ONLY&amp;CThe ERCOT Protocols shall control to the extent of any inconsistency between the ERCOT Protocols and this document.&amp;RERCOT Settlements Matrix as of 02/24/2004 0900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ERCOT Settlements and Billing</dc:creator>
  <cp:keywords/>
  <dc:description/>
  <cp:lastModifiedBy>RMA4</cp:lastModifiedBy>
  <cp:lastPrinted>2004-02-24T15:19:26Z</cp:lastPrinted>
  <dcterms:created xsi:type="dcterms:W3CDTF">2000-09-07T13:45:50Z</dcterms:created>
  <dcterms:modified xsi:type="dcterms:W3CDTF">2004-03-27T22:51:45Z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1298732318</vt:i4>
  </property>
  <property fmtid="{D5CDD505-2E9C-101B-9397-08002B2CF9AE}" pid="3" name="_EmailSubject">
    <vt:lpwstr>Draft Settlement Matrix</vt:lpwstr>
  </property>
  <property fmtid="{D5CDD505-2E9C-101B-9397-08002B2CF9AE}" pid="4" name="_AuthorEmail">
    <vt:lpwstr>KRagsdale@ercot.com</vt:lpwstr>
  </property>
  <property fmtid="{D5CDD505-2E9C-101B-9397-08002B2CF9AE}" pid="5" name="_AuthorEmailDisplayName">
    <vt:lpwstr>Ragsdale, Kenneth</vt:lpwstr>
  </property>
  <property fmtid="{D5CDD505-2E9C-101B-9397-08002B2CF9AE}" pid="6" name="_PreviousAdHocReviewCycleID">
    <vt:i4>-1627521153</vt:i4>
  </property>
  <property fmtid="{D5CDD505-2E9C-101B-9397-08002B2CF9AE}" pid="7" name="_ReviewingToolsShownOnce">
    <vt:lpwstr/>
  </property>
</Properties>
</file>