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962" activeTab="0"/>
  </bookViews>
  <sheets>
    <sheet name="Summary" sheetId="1" r:id="rId1"/>
    <sheet name="OOMC by area" sheetId="2" r:id="rId2"/>
    <sheet name="Chart OOMC by area" sheetId="3" r:id="rId3"/>
    <sheet name="OOMC by area by month" sheetId="4" r:id="rId4"/>
    <sheet name="Chart OOMC payments by month" sheetId="5" r:id="rId5"/>
    <sheet name="OOMC by Year" sheetId="6" r:id="rId6"/>
    <sheet name="LC energy payments  by area" sheetId="7" r:id="rId7"/>
    <sheet name="Chart LC Energy Payments by are" sheetId="8" r:id="rId8"/>
    <sheet name="LC energy payments by  month" sheetId="9" r:id="rId9"/>
    <sheet name="Chart LC payments by month" sheetId="10" r:id="rId10"/>
    <sheet name="LC energy pymts by area - 2001" sheetId="11" r:id="rId11"/>
    <sheet name="LC energy pymts by area - 2002" sheetId="12" r:id="rId12"/>
    <sheet name="LC energy pymts by area - 2003" sheetId="13" r:id="rId13"/>
    <sheet name="August 2003" sheetId="14" r:id="rId1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<sst xmlns="http://schemas.openxmlformats.org/spreadsheetml/2006/main" count="177" uniqueCount="48">
  <si>
    <t>Area</t>
  </si>
  <si>
    <t>LBEDN</t>
  </si>
  <si>
    <t>LBEUP</t>
  </si>
  <si>
    <t>OOMDEP</t>
  </si>
  <si>
    <t>OOMUEP</t>
  </si>
  <si>
    <t>Grand Total</t>
  </si>
  <si>
    <t>North</t>
  </si>
  <si>
    <t>South</t>
  </si>
  <si>
    <t>West</t>
  </si>
  <si>
    <t>Houston</t>
  </si>
  <si>
    <t>Valley</t>
  </si>
  <si>
    <t>Wind</t>
  </si>
  <si>
    <t>Corpus</t>
  </si>
  <si>
    <t>Laredo</t>
  </si>
  <si>
    <t>Austin</t>
  </si>
  <si>
    <t>DFW</t>
  </si>
  <si>
    <t>San Antonio</t>
  </si>
  <si>
    <t>Month</t>
  </si>
  <si>
    <t>OOMC</t>
  </si>
  <si>
    <t>OOMDN</t>
  </si>
  <si>
    <t>OOMUP</t>
  </si>
  <si>
    <t>MONTH</t>
  </si>
  <si>
    <t>AUSTIN</t>
  </si>
  <si>
    <t>CORPUS</t>
  </si>
  <si>
    <t>HOUSTON</t>
  </si>
  <si>
    <t>LAREDO</t>
  </si>
  <si>
    <t>NORTH</t>
  </si>
  <si>
    <t>SAN ANTONIO</t>
  </si>
  <si>
    <t>SOUTH</t>
  </si>
  <si>
    <t>VALLEY</t>
  </si>
  <si>
    <t>WEST</t>
  </si>
  <si>
    <t>OOMC ADR</t>
  </si>
  <si>
    <t>TOTAL</t>
  </si>
  <si>
    <t>RMR (net)</t>
  </si>
  <si>
    <t>Summary</t>
  </si>
  <si>
    <t>Covers Trade Days 7-31-01  thru 12-31-01</t>
  </si>
  <si>
    <t>Total Amount Paid</t>
  </si>
  <si>
    <t>Covers Trade Days 1-01-02  thru 12-31-02</t>
  </si>
  <si>
    <t>Covers Trade Days 7-31-01 thru 08-31-03 as of 9/25/03</t>
  </si>
  <si>
    <t>Covers Trade Days 1-01-03  thru 08-31-03</t>
  </si>
  <si>
    <t>Covers Trade Days 7-31-01 thru 08-31-03 Updated for Resettlements as of 9/19/03</t>
  </si>
  <si>
    <t>Covers Trade Days 7-31-01 thru 12/31/01 Updated for Resettlements as of 9/19/03</t>
  </si>
  <si>
    <t>Covers Trade Days 1-01-02 thru 12-31-02 Updated for Resettlements as of 9/19/03</t>
  </si>
  <si>
    <t>Covers Trade Days 1-01-03 thru 08-31-03 Updated for Resettlements as of 9/19/03</t>
  </si>
  <si>
    <t xml:space="preserve"> </t>
  </si>
  <si>
    <t>1-03 thru 8-03</t>
  </si>
  <si>
    <t>August LC Energy Payments by Trade Day [Updated for Resettlements as of 9-19-03]</t>
  </si>
  <si>
    <t>TRADEDATE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</si>
</sst>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"/>
    <numFmt numFmtId="167" formatCode="mmmmm\-yy"/>
    <numFmt numFmtId="168" formatCode="mm\-yy"/>
    <numFmt numFmtId="169" formatCode="mmmm\-yy"/>
  </numFmts>
  <fonts count="13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7.5"/>
      <name val="Arial"/>
      <family val="2"/>
    </font>
    <font>
      <b/>
      <sz val="15"/>
      <name val="Arial"/>
      <family val="2"/>
    </font>
    <font>
      <b/>
      <sz val="19.5"/>
      <name val="Arial"/>
      <family val="2"/>
    </font>
    <font>
      <b/>
      <sz val="16.75"/>
      <name val="Arial"/>
      <family val="2"/>
    </font>
    <font>
      <b/>
      <sz val="15.25"/>
      <name val="Arial"/>
      <family val="2"/>
    </font>
    <font>
      <b/>
      <sz val="10"/>
      <name val="Arial"/>
      <family val="2"/>
    </font>
    <font>
      <b/>
      <sz val="1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4" fontId="0" fillId="0" borderId="0" xfId="17" applyFont="1" applyAlignment="1">
      <alignment/>
    </xf>
    <xf numFmtId="44" fontId="0" fillId="0" borderId="0" xfId="17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5" fontId="0" fillId="0" borderId="0" xfId="0" applyNumberFormat="1" applyAlignment="1">
      <alignment/>
    </xf>
    <xf numFmtId="17" fontId="4" fillId="0" borderId="1" xfId="0" applyNumberFormat="1" applyFont="1" applyBorder="1" applyAlignment="1">
      <alignment/>
    </xf>
    <xf numFmtId="5" fontId="4" fillId="0" borderId="4" xfId="0" applyNumberFormat="1" applyFont="1" applyBorder="1" applyAlignment="1">
      <alignment/>
    </xf>
    <xf numFmtId="17" fontId="4" fillId="0" borderId="5" xfId="0" applyNumberFormat="1" applyFont="1" applyBorder="1" applyAlignment="1">
      <alignment/>
    </xf>
    <xf numFmtId="5" fontId="4" fillId="0" borderId="6" xfId="0" applyNumberFormat="1" applyFont="1" applyBorder="1" applyAlignment="1">
      <alignment/>
    </xf>
    <xf numFmtId="5" fontId="4" fillId="0" borderId="7" xfId="0" applyNumberFormat="1" applyFont="1" applyBorder="1" applyAlignment="1">
      <alignment/>
    </xf>
    <xf numFmtId="5" fontId="4" fillId="0" borderId="8" xfId="0" applyNumberFormat="1" applyFont="1" applyBorder="1" applyAlignment="1">
      <alignment/>
    </xf>
    <xf numFmtId="5" fontId="4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5" fontId="4" fillId="0" borderId="4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5" fontId="4" fillId="0" borderId="15" xfId="0" applyNumberFormat="1" applyFont="1" applyBorder="1" applyAlignment="1">
      <alignment/>
    </xf>
    <xf numFmtId="5" fontId="4" fillId="0" borderId="16" xfId="0" applyNumberFormat="1" applyFont="1" applyBorder="1" applyAlignment="1">
      <alignment/>
    </xf>
    <xf numFmtId="5" fontId="4" fillId="0" borderId="17" xfId="0" applyNumberFormat="1" applyFont="1" applyBorder="1" applyAlignment="1">
      <alignment/>
    </xf>
    <xf numFmtId="5" fontId="4" fillId="0" borderId="18" xfId="0" applyNumberFormat="1" applyFont="1" applyFill="1" applyBorder="1" applyAlignment="1">
      <alignment/>
    </xf>
    <xf numFmtId="5" fontId="4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4" fontId="11" fillId="0" borderId="0" xfId="17" applyFont="1" applyAlignment="1">
      <alignment/>
    </xf>
    <xf numFmtId="0" fontId="4" fillId="0" borderId="9" xfId="0" applyFont="1" applyFill="1" applyBorder="1" applyAlignment="1">
      <alignment horizontal="right"/>
    </xf>
    <xf numFmtId="44" fontId="0" fillId="0" borderId="0" xfId="17" applyAlignment="1">
      <alignment/>
    </xf>
    <xf numFmtId="5" fontId="4" fillId="0" borderId="0" xfId="0" applyNumberFormat="1" applyFont="1" applyBorder="1" applyAlignment="1">
      <alignment/>
    </xf>
    <xf numFmtId="5" fontId="4" fillId="0" borderId="19" xfId="0" applyNumberFormat="1" applyFont="1" applyBorder="1" applyAlignment="1">
      <alignment/>
    </xf>
    <xf numFmtId="37" fontId="11" fillId="0" borderId="1" xfId="0" applyNumberFormat="1" applyFont="1" applyBorder="1" applyAlignment="1">
      <alignment/>
    </xf>
    <xf numFmtId="37" fontId="11" fillId="0" borderId="4" xfId="0" applyNumberFormat="1" applyFont="1" applyBorder="1" applyAlignment="1">
      <alignment/>
    </xf>
    <xf numFmtId="37" fontId="11" fillId="0" borderId="5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11" fillId="0" borderId="13" xfId="0" applyNumberFormat="1" applyFont="1" applyBorder="1" applyAlignment="1">
      <alignment/>
    </xf>
    <xf numFmtId="17" fontId="11" fillId="0" borderId="1" xfId="0" applyNumberFormat="1" applyFont="1" applyBorder="1" applyAlignment="1">
      <alignment/>
    </xf>
    <xf numFmtId="17" fontId="11" fillId="0" borderId="5" xfId="0" applyNumberFormat="1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5" fontId="4" fillId="0" borderId="2" xfId="0" applyNumberFormat="1" applyFont="1" applyFill="1" applyBorder="1" applyAlignment="1">
      <alignment/>
    </xf>
    <xf numFmtId="5" fontId="4" fillId="0" borderId="16" xfId="0" applyNumberFormat="1" applyFont="1" applyFill="1" applyBorder="1" applyAlignment="1">
      <alignment/>
    </xf>
    <xf numFmtId="5" fontId="4" fillId="0" borderId="22" xfId="0" applyNumberFormat="1" applyFont="1" applyFill="1" applyBorder="1" applyAlignment="1">
      <alignment/>
    </xf>
    <xf numFmtId="5" fontId="4" fillId="0" borderId="23" xfId="0" applyNumberFormat="1" applyFont="1" applyFill="1" applyBorder="1" applyAlignment="1">
      <alignment/>
    </xf>
    <xf numFmtId="5" fontId="4" fillId="0" borderId="24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5" fontId="4" fillId="0" borderId="2" xfId="0" applyNumberFormat="1" applyFont="1" applyBorder="1" applyAlignment="1">
      <alignment/>
    </xf>
    <xf numFmtId="5" fontId="4" fillId="0" borderId="22" xfId="0" applyNumberFormat="1" applyFont="1" applyBorder="1" applyAlignment="1">
      <alignment/>
    </xf>
    <xf numFmtId="169" fontId="11" fillId="2" borderId="13" xfId="0" applyNumberFormat="1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5" fontId="4" fillId="0" borderId="23" xfId="0" applyNumberFormat="1" applyFont="1" applyBorder="1" applyAlignment="1">
      <alignment/>
    </xf>
    <xf numFmtId="5" fontId="4" fillId="0" borderId="24" xfId="0" applyNumberFormat="1" applyFont="1" applyBorder="1" applyAlignment="1">
      <alignment/>
    </xf>
    <xf numFmtId="0" fontId="11" fillId="2" borderId="27" xfId="0" applyFont="1" applyFill="1" applyBorder="1" applyAlignment="1">
      <alignment horizontal="right"/>
    </xf>
    <xf numFmtId="0" fontId="11" fillId="0" borderId="28" xfId="0" applyFont="1" applyBorder="1" applyAlignment="1">
      <alignment horizontal="right"/>
    </xf>
    <xf numFmtId="37" fontId="11" fillId="0" borderId="28" xfId="0" applyNumberFormat="1" applyFont="1" applyBorder="1" applyAlignment="1">
      <alignment/>
    </xf>
    <xf numFmtId="37" fontId="0" fillId="0" borderId="2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16" xfId="0" applyNumberFormat="1" applyBorder="1" applyAlignment="1">
      <alignment/>
    </xf>
    <xf numFmtId="37" fontId="11" fillId="0" borderId="29" xfId="0" applyNumberFormat="1" applyFont="1" applyBorder="1" applyAlignment="1">
      <alignment/>
    </xf>
    <xf numFmtId="37" fontId="11" fillId="0" borderId="18" xfId="0" applyNumberFormat="1" applyFont="1" applyBorder="1" applyAlignment="1">
      <alignment/>
    </xf>
    <xf numFmtId="37" fontId="11" fillId="0" borderId="19" xfId="0" applyNumberFormat="1" applyFont="1" applyBorder="1" applyAlignment="1">
      <alignment/>
    </xf>
    <xf numFmtId="37" fontId="11" fillId="0" borderId="27" xfId="0" applyNumberFormat="1" applyFont="1" applyBorder="1" applyAlignment="1">
      <alignment/>
    </xf>
    <xf numFmtId="0" fontId="0" fillId="2" borderId="27" xfId="0" applyFill="1" applyBorder="1" applyAlignment="1">
      <alignment/>
    </xf>
    <xf numFmtId="0" fontId="11" fillId="2" borderId="29" xfId="0" applyFont="1" applyFill="1" applyBorder="1" applyAlignment="1">
      <alignment horizontal="right"/>
    </xf>
    <xf numFmtId="0" fontId="11" fillId="2" borderId="18" xfId="0" applyFont="1" applyFill="1" applyBorder="1" applyAlignment="1">
      <alignment horizontal="right"/>
    </xf>
    <xf numFmtId="0" fontId="11" fillId="2" borderId="19" xfId="0" applyFont="1" applyFill="1" applyBorder="1" applyAlignment="1">
      <alignment horizontal="right"/>
    </xf>
    <xf numFmtId="0" fontId="11" fillId="2" borderId="9" xfId="0" applyFont="1" applyFill="1" applyBorder="1" applyAlignment="1">
      <alignment/>
    </xf>
    <xf numFmtId="0" fontId="0" fillId="0" borderId="10" xfId="0" applyBorder="1" applyAlignment="1">
      <alignment/>
    </xf>
    <xf numFmtId="5" fontId="0" fillId="0" borderId="6" xfId="0" applyNumberFormat="1" applyBorder="1" applyAlignment="1">
      <alignment/>
    </xf>
    <xf numFmtId="0" fontId="0" fillId="0" borderId="11" xfId="0" applyBorder="1" applyAlignment="1">
      <alignment/>
    </xf>
    <xf numFmtId="5" fontId="0" fillId="0" borderId="7" xfId="0" applyNumberFormat="1" applyBorder="1" applyAlignment="1">
      <alignment/>
    </xf>
    <xf numFmtId="0" fontId="0" fillId="0" borderId="12" xfId="0" applyBorder="1" applyAlignment="1">
      <alignment/>
    </xf>
    <xf numFmtId="5" fontId="0" fillId="0" borderId="8" xfId="0" applyNumberFormat="1" applyBorder="1" applyAlignment="1">
      <alignment/>
    </xf>
    <xf numFmtId="5" fontId="0" fillId="0" borderId="9" xfId="0" applyNumberFormat="1" applyBorder="1" applyAlignment="1">
      <alignment/>
    </xf>
    <xf numFmtId="37" fontId="11" fillId="0" borderId="30" xfId="0" applyNumberFormat="1" applyFont="1" applyBorder="1" applyAlignment="1">
      <alignment/>
    </xf>
    <xf numFmtId="37" fontId="11" fillId="0" borderId="31" xfId="0" applyNumberFormat="1" applyFont="1" applyBorder="1" applyAlignment="1">
      <alignment/>
    </xf>
    <xf numFmtId="37" fontId="11" fillId="0" borderId="32" xfId="0" applyNumberFormat="1" applyFont="1" applyBorder="1" applyAlignment="1">
      <alignment/>
    </xf>
    <xf numFmtId="5" fontId="4" fillId="0" borderId="33" xfId="0" applyNumberFormat="1" applyFont="1" applyBorder="1" applyAlignment="1">
      <alignment/>
    </xf>
    <xf numFmtId="5" fontId="4" fillId="0" borderId="31" xfId="0" applyNumberFormat="1" applyFont="1" applyBorder="1" applyAlignment="1">
      <alignment/>
    </xf>
    <xf numFmtId="5" fontId="4" fillId="0" borderId="28" xfId="0" applyNumberFormat="1" applyFont="1" applyBorder="1" applyAlignment="1">
      <alignment/>
    </xf>
    <xf numFmtId="5" fontId="4" fillId="0" borderId="32" xfId="0" applyNumberFormat="1" applyFont="1" applyBorder="1" applyAlignment="1">
      <alignment/>
    </xf>
    <xf numFmtId="5" fontId="4" fillId="0" borderId="29" xfId="0" applyNumberFormat="1" applyFont="1" applyFill="1" applyBorder="1" applyAlignment="1">
      <alignment/>
    </xf>
    <xf numFmtId="5" fontId="4" fillId="0" borderId="19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4" fontId="0" fillId="0" borderId="0" xfId="17" applyFont="1" applyFill="1" applyAlignment="1">
      <alignment/>
    </xf>
    <xf numFmtId="0" fontId="0" fillId="0" borderId="0" xfId="0" applyFill="1" applyAlignment="1">
      <alignment/>
    </xf>
    <xf numFmtId="38" fontId="11" fillId="2" borderId="18" xfId="0" applyNumberFormat="1" applyFont="1" applyFill="1" applyBorder="1" applyAlignment="1">
      <alignment horizontal="right"/>
    </xf>
    <xf numFmtId="38" fontId="11" fillId="2" borderId="19" xfId="0" applyNumberFormat="1" applyFont="1" applyFill="1" applyBorder="1" applyAlignment="1">
      <alignment horizontal="right"/>
    </xf>
    <xf numFmtId="166" fontId="11" fillId="0" borderId="31" xfId="0" applyNumberFormat="1" applyFont="1" applyBorder="1" applyAlignment="1">
      <alignment/>
    </xf>
    <xf numFmtId="38" fontId="11" fillId="0" borderId="21" xfId="0" applyNumberFormat="1" applyFont="1" applyBorder="1" applyAlignment="1">
      <alignment/>
    </xf>
    <xf numFmtId="38" fontId="11" fillId="0" borderId="31" xfId="0" applyNumberFormat="1" applyFont="1" applyBorder="1" applyAlignment="1">
      <alignment/>
    </xf>
    <xf numFmtId="166" fontId="11" fillId="0" borderId="28" xfId="0" applyNumberFormat="1" applyFont="1" applyBorder="1" applyAlignment="1">
      <alignment/>
    </xf>
    <xf numFmtId="38" fontId="11" fillId="0" borderId="0" xfId="0" applyNumberFormat="1" applyFont="1" applyBorder="1" applyAlignment="1">
      <alignment/>
    </xf>
    <xf numFmtId="38" fontId="11" fillId="0" borderId="28" xfId="0" applyNumberFormat="1" applyFont="1" applyBorder="1" applyAlignment="1">
      <alignment/>
    </xf>
    <xf numFmtId="166" fontId="11" fillId="0" borderId="32" xfId="0" applyNumberFormat="1" applyFont="1" applyBorder="1" applyAlignment="1">
      <alignment/>
    </xf>
    <xf numFmtId="38" fontId="11" fillId="0" borderId="34" xfId="0" applyNumberFormat="1" applyFont="1" applyBorder="1" applyAlignment="1">
      <alignment/>
    </xf>
    <xf numFmtId="0" fontId="11" fillId="2" borderId="27" xfId="0" applyFont="1" applyFill="1" applyBorder="1" applyAlignment="1">
      <alignment/>
    </xf>
    <xf numFmtId="38" fontId="11" fillId="0" borderId="18" xfId="0" applyNumberFormat="1" applyFont="1" applyBorder="1" applyAlignment="1">
      <alignment/>
    </xf>
    <xf numFmtId="38" fontId="0" fillId="0" borderId="0" xfId="0" applyNumberFormat="1" applyAlignment="1">
      <alignment/>
    </xf>
    <xf numFmtId="38" fontId="11" fillId="2" borderId="31" xfId="0" applyNumberFormat="1" applyFont="1" applyFill="1" applyBorder="1" applyAlignment="1">
      <alignment horizontal="right"/>
    </xf>
    <xf numFmtId="38" fontId="11" fillId="0" borderId="32" xfId="0" applyNumberFormat="1" applyFont="1" applyBorder="1" applyAlignment="1">
      <alignment/>
    </xf>
    <xf numFmtId="44" fontId="11" fillId="0" borderId="0" xfId="17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OOMC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 Payments (TD's 7-31-01 thru 8-31-03)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495"/>
          <c:w val="0.98375"/>
          <c:h val="0.94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'OOMC by area'!$B$3</c:f>
              <c:strCache>
                <c:ptCount val="1"/>
                <c:pt idx="0">
                  <c:v>Total Amount Paid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'OOMC by area'!$A$4:$A$14</c:f>
              <c:strCache>
                <c:ptCount val="11"/>
                <c:pt idx="0">
                  <c:v>Austin</c:v>
                </c:pt>
                <c:pt idx="1">
                  <c:v>Corpus</c:v>
                </c:pt>
                <c:pt idx="2">
                  <c:v>DFW</c:v>
                </c:pt>
                <c:pt idx="3">
                  <c:v>Houston</c:v>
                </c:pt>
                <c:pt idx="4">
                  <c:v>Laredo</c:v>
                </c:pt>
                <c:pt idx="5">
                  <c:v>North</c:v>
                </c:pt>
                <c:pt idx="6">
                  <c:v>San Antonio</c:v>
                </c:pt>
                <c:pt idx="7">
                  <c:v>South</c:v>
                </c:pt>
                <c:pt idx="8">
                  <c:v>Valley</c:v>
                </c:pt>
                <c:pt idx="9">
                  <c:v>West</c:v>
                </c:pt>
                <c:pt idx="10">
                  <c:v>Wind</c:v>
                </c:pt>
              </c:strCache>
            </c:strRef>
          </c:cat>
          <c:val>
            <c:numRef>
              <c:f>'OOMC by area'!$B$4:$B$14</c:f>
              <c:numCache>
                <c:ptCount val="11"/>
                <c:pt idx="0">
                  <c:v>-1298299.05</c:v>
                </c:pt>
                <c:pt idx="1">
                  <c:v>-3871682.37</c:v>
                </c:pt>
                <c:pt idx="2">
                  <c:v>-108901841.78000003</c:v>
                </c:pt>
                <c:pt idx="3">
                  <c:v>-2877888.78</c:v>
                </c:pt>
                <c:pt idx="4">
                  <c:v>-6194929.53</c:v>
                </c:pt>
                <c:pt idx="5">
                  <c:v>-2797280.68</c:v>
                </c:pt>
                <c:pt idx="6">
                  <c:v>-2877523.14</c:v>
                </c:pt>
                <c:pt idx="7">
                  <c:v>-62854.42</c:v>
                </c:pt>
                <c:pt idx="8">
                  <c:v>-15693769.220000003</c:v>
                </c:pt>
                <c:pt idx="9">
                  <c:v>-16012550.509999998</c:v>
                </c:pt>
                <c:pt idx="10">
                  <c:v>0</c:v>
                </c:pt>
              </c:numCache>
            </c:numRef>
          </c:val>
          <c:shape val="box"/>
        </c:ser>
        <c:overlap val="100"/>
        <c:shape val="box"/>
        <c:axId val="55593770"/>
        <c:axId val="30581883"/>
      </c:bar3DChart>
      <c:catAx>
        <c:axId val="555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581883"/>
        <c:crosses val="autoZero"/>
        <c:auto val="1"/>
        <c:lblOffset val="100"/>
        <c:noMultiLvlLbl val="0"/>
      </c:catAx>
      <c:valAx>
        <c:axId val="30581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555937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OOMC Payments by Month (TD's 7-31-01 thru 08-31-03)</a:t>
            </a:r>
          </a:p>
        </c:rich>
      </c:tx>
      <c:layout>
        <c:manualLayout>
          <c:xMode val="factor"/>
          <c:yMode val="factor"/>
          <c:x val="-0.001"/>
          <c:y val="-0.019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7375"/>
          <c:w val="0.98425"/>
          <c:h val="0.91825"/>
        </c:manualLayout>
      </c:layout>
      <c:bar3DChart>
        <c:barDir val="col"/>
        <c:grouping val="stacked"/>
        <c:varyColors val="0"/>
        <c:ser>
          <c:idx val="4"/>
          <c:order val="0"/>
          <c:tx>
            <c:strRef>
              <c:f>'OOMC by area by month'!$C$3</c:f>
              <c:strCache>
                <c:ptCount val="1"/>
                <c:pt idx="0">
                  <c:v>AUSTIN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'OOMC by area by month'!$B$4:$B$28</c:f>
              <c:strCache>
                <c:ptCount val="25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</c:strCache>
            </c:strRef>
          </c:cat>
          <c:val>
            <c:numRef>
              <c:f>'OOMC by area by month'!$C$4:$C$28</c:f>
              <c:numCache>
                <c:ptCount val="25"/>
                <c:pt idx="3">
                  <c:v>-331745.2</c:v>
                </c:pt>
                <c:pt idx="8">
                  <c:v>-47585.94</c:v>
                </c:pt>
                <c:pt idx="9">
                  <c:v>-523028.58</c:v>
                </c:pt>
                <c:pt idx="10">
                  <c:v>-45158.67</c:v>
                </c:pt>
                <c:pt idx="11">
                  <c:v>-71694.64</c:v>
                </c:pt>
                <c:pt idx="12">
                  <c:v>-120557.85</c:v>
                </c:pt>
                <c:pt idx="22">
                  <c:v>-84053.03</c:v>
                </c:pt>
                <c:pt idx="23">
                  <c:v>-38287.03</c:v>
                </c:pt>
                <c:pt idx="24">
                  <c:v>-36188.11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'OOMC by area by month'!$D$3</c:f>
              <c:strCache>
                <c:ptCount val="1"/>
                <c:pt idx="0">
                  <c:v>CORPUS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'OOMC by area by month'!$B$4:$B$28</c:f>
              <c:strCache>
                <c:ptCount val="25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</c:strCache>
            </c:strRef>
          </c:cat>
          <c:val>
            <c:numRef>
              <c:f>'OOMC by area by month'!$D$4:$D$28</c:f>
              <c:numCache>
                <c:ptCount val="25"/>
                <c:pt idx="1">
                  <c:v>-156819.55</c:v>
                </c:pt>
                <c:pt idx="2">
                  <c:v>-153417.58</c:v>
                </c:pt>
                <c:pt idx="3">
                  <c:v>-71821.58</c:v>
                </c:pt>
                <c:pt idx="5">
                  <c:v>-93932.74</c:v>
                </c:pt>
                <c:pt idx="6">
                  <c:v>-16557.44</c:v>
                </c:pt>
                <c:pt idx="7">
                  <c:v>-492636.93</c:v>
                </c:pt>
                <c:pt idx="8">
                  <c:v>-65482.78</c:v>
                </c:pt>
                <c:pt idx="9">
                  <c:v>-72235.25</c:v>
                </c:pt>
                <c:pt idx="10">
                  <c:v>-38991.8</c:v>
                </c:pt>
                <c:pt idx="11">
                  <c:v>-474284.72</c:v>
                </c:pt>
                <c:pt idx="12">
                  <c:v>-945111.32</c:v>
                </c:pt>
                <c:pt idx="13">
                  <c:v>-895137.63</c:v>
                </c:pt>
                <c:pt idx="14">
                  <c:v>-82472.69</c:v>
                </c:pt>
                <c:pt idx="21">
                  <c:v>-49686.02</c:v>
                </c:pt>
                <c:pt idx="22">
                  <c:v>-120048.63</c:v>
                </c:pt>
                <c:pt idx="23">
                  <c:v>-143045.71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'OOMC by area by month'!$E$3</c:f>
              <c:strCache>
                <c:ptCount val="1"/>
                <c:pt idx="0">
                  <c:v>DFW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'OOMC by area by month'!$B$4:$B$28</c:f>
              <c:strCache>
                <c:ptCount val="25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</c:strCache>
            </c:strRef>
          </c:cat>
          <c:val>
            <c:numRef>
              <c:f>'OOMC by area by month'!$E$4:$E$28</c:f>
              <c:numCache>
                <c:ptCount val="25"/>
                <c:pt idx="0">
                  <c:v>-36982.6</c:v>
                </c:pt>
                <c:pt idx="1">
                  <c:v>-188151.82</c:v>
                </c:pt>
                <c:pt idx="2">
                  <c:v>-398352.03</c:v>
                </c:pt>
                <c:pt idx="3">
                  <c:v>-8282.24</c:v>
                </c:pt>
                <c:pt idx="4">
                  <c:v>-34728.06</c:v>
                </c:pt>
                <c:pt idx="5">
                  <c:v>-256327.37</c:v>
                </c:pt>
                <c:pt idx="6">
                  <c:v>-108784.43</c:v>
                </c:pt>
                <c:pt idx="7">
                  <c:v>-887956.6</c:v>
                </c:pt>
                <c:pt idx="8">
                  <c:v>-1381316.51</c:v>
                </c:pt>
                <c:pt idx="9">
                  <c:v>-2925689.13</c:v>
                </c:pt>
                <c:pt idx="10">
                  <c:v>-1312059.31</c:v>
                </c:pt>
                <c:pt idx="11">
                  <c:v>-9221853.790000005</c:v>
                </c:pt>
                <c:pt idx="12">
                  <c:v>-9535140.809999995</c:v>
                </c:pt>
                <c:pt idx="13">
                  <c:v>-5925257.539999998</c:v>
                </c:pt>
                <c:pt idx="14">
                  <c:v>-3879516.46</c:v>
                </c:pt>
                <c:pt idx="15">
                  <c:v>-4480028.44</c:v>
                </c:pt>
                <c:pt idx="16">
                  <c:v>-5031277.38</c:v>
                </c:pt>
                <c:pt idx="17">
                  <c:v>-4164155.32</c:v>
                </c:pt>
                <c:pt idx="18">
                  <c:v>-8209931.770000004</c:v>
                </c:pt>
                <c:pt idx="19">
                  <c:v>-10387677.560000002</c:v>
                </c:pt>
                <c:pt idx="20">
                  <c:v>-5366784.67</c:v>
                </c:pt>
                <c:pt idx="21">
                  <c:v>-5983193.860000001</c:v>
                </c:pt>
                <c:pt idx="22">
                  <c:v>-7756812.310000004</c:v>
                </c:pt>
                <c:pt idx="23">
                  <c:v>-8720528.850000009</c:v>
                </c:pt>
                <c:pt idx="24">
                  <c:v>-12701052.919999998</c:v>
                </c:pt>
              </c:numCache>
            </c:numRef>
          </c:val>
          <c:shape val="box"/>
        </c:ser>
        <c:ser>
          <c:idx val="2"/>
          <c:order val="3"/>
          <c:tx>
            <c:strRef>
              <c:f>'OOMC by area by month'!$F$3</c:f>
              <c:strCache>
                <c:ptCount val="1"/>
                <c:pt idx="0">
                  <c:v>HOUSTON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'OOMC by area by month'!$B$4:$B$28</c:f>
              <c:strCache>
                <c:ptCount val="25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</c:strCache>
            </c:strRef>
          </c:cat>
          <c:val>
            <c:numRef>
              <c:f>'OOMC by area by month'!$F$4:$F$28</c:f>
              <c:numCache>
                <c:ptCount val="25"/>
                <c:pt idx="20">
                  <c:v>-250749.46</c:v>
                </c:pt>
                <c:pt idx="21">
                  <c:v>-1600763.19</c:v>
                </c:pt>
                <c:pt idx="22">
                  <c:v>-905583.66</c:v>
                </c:pt>
                <c:pt idx="23">
                  <c:v>-20240.06</c:v>
                </c:pt>
                <c:pt idx="24">
                  <c:v>-100552.41</c:v>
                </c:pt>
              </c:numCache>
            </c:numRef>
          </c:val>
          <c:shape val="box"/>
        </c:ser>
        <c:ser>
          <c:idx val="3"/>
          <c:order val="4"/>
          <c:tx>
            <c:strRef>
              <c:f>'OOMC by area by month'!$G$3</c:f>
              <c:strCache>
                <c:ptCount val="1"/>
                <c:pt idx="0">
                  <c:v>LAREDO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'OOMC by area by month'!$B$4:$B$28</c:f>
              <c:strCache>
                <c:ptCount val="25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</c:strCache>
            </c:strRef>
          </c:cat>
          <c:val>
            <c:numRef>
              <c:f>'OOMC by area by month'!$G$4:$G$28</c:f>
              <c:numCache>
                <c:ptCount val="25"/>
                <c:pt idx="0">
                  <c:v>-25565.43</c:v>
                </c:pt>
                <c:pt idx="1">
                  <c:v>-423750</c:v>
                </c:pt>
                <c:pt idx="2">
                  <c:v>-314500.83</c:v>
                </c:pt>
                <c:pt idx="3">
                  <c:v>-115821.25</c:v>
                </c:pt>
                <c:pt idx="4">
                  <c:v>-155817.72</c:v>
                </c:pt>
                <c:pt idx="5">
                  <c:v>-198945.31</c:v>
                </c:pt>
                <c:pt idx="6">
                  <c:v>-202331.78</c:v>
                </c:pt>
                <c:pt idx="7">
                  <c:v>-168243.53</c:v>
                </c:pt>
                <c:pt idx="8">
                  <c:v>-263376.98</c:v>
                </c:pt>
                <c:pt idx="9">
                  <c:v>-731740.89</c:v>
                </c:pt>
                <c:pt idx="10">
                  <c:v>-671564.04</c:v>
                </c:pt>
                <c:pt idx="11">
                  <c:v>-787822.04</c:v>
                </c:pt>
                <c:pt idx="12">
                  <c:v>-905948.26</c:v>
                </c:pt>
                <c:pt idx="13">
                  <c:v>-957637.63</c:v>
                </c:pt>
                <c:pt idx="14">
                  <c:v>-271863.84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'OOMC by area by month'!$H$3</c:f>
              <c:strCache>
                <c:ptCount val="1"/>
                <c:pt idx="0">
                  <c:v>NORTH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'OOMC by area by month'!$B$4:$B$28</c:f>
              <c:strCache>
                <c:ptCount val="25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</c:strCache>
            </c:strRef>
          </c:cat>
          <c:val>
            <c:numRef>
              <c:f>'OOMC by area by month'!$H$4:$H$28</c:f>
              <c:numCache>
                <c:ptCount val="25"/>
                <c:pt idx="1">
                  <c:v>-10972.8</c:v>
                </c:pt>
                <c:pt idx="2">
                  <c:v>-1027</c:v>
                </c:pt>
                <c:pt idx="4">
                  <c:v>-10745.32</c:v>
                </c:pt>
                <c:pt idx="8">
                  <c:v>-18734.21</c:v>
                </c:pt>
                <c:pt idx="11">
                  <c:v>-325039.11</c:v>
                </c:pt>
                <c:pt idx="12">
                  <c:v>-570660.27</c:v>
                </c:pt>
                <c:pt idx="13">
                  <c:v>-330394.86</c:v>
                </c:pt>
                <c:pt idx="14">
                  <c:v>-81487.1</c:v>
                </c:pt>
                <c:pt idx="20">
                  <c:v>-224681.05</c:v>
                </c:pt>
                <c:pt idx="21">
                  <c:v>-4579.39</c:v>
                </c:pt>
                <c:pt idx="22">
                  <c:v>-121108.72</c:v>
                </c:pt>
                <c:pt idx="23">
                  <c:v>-203377.53</c:v>
                </c:pt>
                <c:pt idx="24">
                  <c:v>-894473.32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'OOMC by area by month'!$I$3</c:f>
              <c:strCache>
                <c:ptCount val="1"/>
                <c:pt idx="0">
                  <c:v>SAN ANTONIO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'OOMC by area by month'!$B$4:$B$28</c:f>
              <c:strCache>
                <c:ptCount val="25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</c:strCache>
            </c:strRef>
          </c:cat>
          <c:val>
            <c:numRef>
              <c:f>'OOMC by area by month'!$I$4:$I$28</c:f>
              <c:numCache>
                <c:ptCount val="25"/>
                <c:pt idx="10">
                  <c:v>-219509.14</c:v>
                </c:pt>
                <c:pt idx="11">
                  <c:v>-40786.8</c:v>
                </c:pt>
                <c:pt idx="13">
                  <c:v>-33771.81</c:v>
                </c:pt>
                <c:pt idx="14">
                  <c:v>-105102.08</c:v>
                </c:pt>
                <c:pt idx="16">
                  <c:v>-60583.73</c:v>
                </c:pt>
                <c:pt idx="21">
                  <c:v>-1496599.41</c:v>
                </c:pt>
                <c:pt idx="22">
                  <c:v>-476591.85</c:v>
                </c:pt>
                <c:pt idx="23">
                  <c:v>-170164.67</c:v>
                </c:pt>
                <c:pt idx="24">
                  <c:v>-274413.65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'OOMC by area by month'!$J$3</c:f>
              <c:strCache>
                <c:ptCount val="1"/>
                <c:pt idx="0">
                  <c:v>SOUTH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'OOMC by area by month'!$B$4:$B$28</c:f>
              <c:strCache>
                <c:ptCount val="25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</c:strCache>
            </c:strRef>
          </c:cat>
          <c:val>
            <c:numRef>
              <c:f>'OOMC by area by month'!$J$4:$J$28</c:f>
              <c:numCache>
                <c:ptCount val="25"/>
                <c:pt idx="12">
                  <c:v>-5977.95</c:v>
                </c:pt>
                <c:pt idx="22">
                  <c:v>-9090.87</c:v>
                </c:pt>
                <c:pt idx="23">
                  <c:v>-47785.6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'OOMC by area by month'!$K$3</c:f>
              <c:strCache>
                <c:ptCount val="1"/>
                <c:pt idx="0">
                  <c:v>VALLEY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'OOMC by area by month'!$B$4:$B$28</c:f>
              <c:strCache>
                <c:ptCount val="25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</c:strCache>
            </c:strRef>
          </c:cat>
          <c:val>
            <c:numRef>
              <c:f>'OOMC by area by month'!$K$4:$K$28</c:f>
              <c:numCache>
                <c:ptCount val="25"/>
                <c:pt idx="0">
                  <c:v>-24043.42</c:v>
                </c:pt>
                <c:pt idx="1">
                  <c:v>-828349.27</c:v>
                </c:pt>
                <c:pt idx="2">
                  <c:v>-285641.39</c:v>
                </c:pt>
                <c:pt idx="3">
                  <c:v>-566903.97</c:v>
                </c:pt>
                <c:pt idx="4">
                  <c:v>-463232.52</c:v>
                </c:pt>
                <c:pt idx="5">
                  <c:v>-313394.91</c:v>
                </c:pt>
                <c:pt idx="6">
                  <c:v>-71386.71</c:v>
                </c:pt>
                <c:pt idx="7">
                  <c:v>-284204.63</c:v>
                </c:pt>
                <c:pt idx="8">
                  <c:v>-487352.32</c:v>
                </c:pt>
                <c:pt idx="9">
                  <c:v>-1140055.64</c:v>
                </c:pt>
                <c:pt idx="10">
                  <c:v>-1057977.98</c:v>
                </c:pt>
                <c:pt idx="11">
                  <c:v>-1527248.16</c:v>
                </c:pt>
                <c:pt idx="12">
                  <c:v>-2572258.33</c:v>
                </c:pt>
                <c:pt idx="13">
                  <c:v>-2617600.4</c:v>
                </c:pt>
                <c:pt idx="14">
                  <c:v>-629659.01</c:v>
                </c:pt>
                <c:pt idx="15">
                  <c:v>-13444.05</c:v>
                </c:pt>
                <c:pt idx="16">
                  <c:v>-61348.78</c:v>
                </c:pt>
                <c:pt idx="17">
                  <c:v>-125950.69</c:v>
                </c:pt>
                <c:pt idx="18">
                  <c:v>-133924.81</c:v>
                </c:pt>
                <c:pt idx="20">
                  <c:v>-152385.05</c:v>
                </c:pt>
                <c:pt idx="21">
                  <c:v>-1168160.69</c:v>
                </c:pt>
                <c:pt idx="22">
                  <c:v>-310490.55</c:v>
                </c:pt>
                <c:pt idx="23">
                  <c:v>-558531.02</c:v>
                </c:pt>
                <c:pt idx="24">
                  <c:v>-300224.92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'OOMC by area by month'!$L$3</c:f>
              <c:strCache>
                <c:ptCount val="1"/>
                <c:pt idx="0">
                  <c:v>WEST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'OOMC by area by month'!$B$4:$B$28</c:f>
              <c:strCache>
                <c:ptCount val="25"/>
                <c:pt idx="0">
                  <c:v>37104</c:v>
                </c:pt>
                <c:pt idx="1">
                  <c:v>37135</c:v>
                </c:pt>
                <c:pt idx="2">
                  <c:v>37165</c:v>
                </c:pt>
                <c:pt idx="3">
                  <c:v>37196</c:v>
                </c:pt>
                <c:pt idx="4">
                  <c:v>37226</c:v>
                </c:pt>
                <c:pt idx="5">
                  <c:v>37257</c:v>
                </c:pt>
                <c:pt idx="6">
                  <c:v>37288</c:v>
                </c:pt>
                <c:pt idx="7">
                  <c:v>37316</c:v>
                </c:pt>
                <c:pt idx="8">
                  <c:v>37347</c:v>
                </c:pt>
                <c:pt idx="9">
                  <c:v>37377</c:v>
                </c:pt>
                <c:pt idx="10">
                  <c:v>37408</c:v>
                </c:pt>
                <c:pt idx="11">
                  <c:v>37438</c:v>
                </c:pt>
                <c:pt idx="12">
                  <c:v>37469</c:v>
                </c:pt>
                <c:pt idx="13">
                  <c:v>37500</c:v>
                </c:pt>
                <c:pt idx="14">
                  <c:v>37530</c:v>
                </c:pt>
                <c:pt idx="15">
                  <c:v>37561</c:v>
                </c:pt>
                <c:pt idx="16">
                  <c:v>37591</c:v>
                </c:pt>
                <c:pt idx="17">
                  <c:v>37622</c:v>
                </c:pt>
                <c:pt idx="18">
                  <c:v>37653</c:v>
                </c:pt>
                <c:pt idx="19">
                  <c:v>37681</c:v>
                </c:pt>
                <c:pt idx="20">
                  <c:v>37712</c:v>
                </c:pt>
                <c:pt idx="21">
                  <c:v>37742</c:v>
                </c:pt>
                <c:pt idx="22">
                  <c:v>37773</c:v>
                </c:pt>
                <c:pt idx="23">
                  <c:v>37803</c:v>
                </c:pt>
                <c:pt idx="24">
                  <c:v>37834</c:v>
                </c:pt>
              </c:strCache>
            </c:strRef>
          </c:cat>
          <c:val>
            <c:numRef>
              <c:f>'OOMC by area by month'!$L$4:$L$28</c:f>
              <c:numCache>
                <c:ptCount val="25"/>
                <c:pt idx="1">
                  <c:v>-194343.24</c:v>
                </c:pt>
                <c:pt idx="2">
                  <c:v>-332092.05</c:v>
                </c:pt>
                <c:pt idx="3">
                  <c:v>-909274.3</c:v>
                </c:pt>
                <c:pt idx="4">
                  <c:v>-2046341.91</c:v>
                </c:pt>
                <c:pt idx="5">
                  <c:v>-471750.37</c:v>
                </c:pt>
                <c:pt idx="6">
                  <c:v>-437452.95</c:v>
                </c:pt>
                <c:pt idx="7">
                  <c:v>-421367.63</c:v>
                </c:pt>
                <c:pt idx="8">
                  <c:v>-278440.37</c:v>
                </c:pt>
                <c:pt idx="9">
                  <c:v>-625144.57</c:v>
                </c:pt>
                <c:pt idx="10">
                  <c:v>-715317.15</c:v>
                </c:pt>
                <c:pt idx="11">
                  <c:v>-771733.12</c:v>
                </c:pt>
                <c:pt idx="12">
                  <c:v>-1047246.89</c:v>
                </c:pt>
                <c:pt idx="13">
                  <c:v>-1954413.33</c:v>
                </c:pt>
                <c:pt idx="14">
                  <c:v>-542124.5</c:v>
                </c:pt>
                <c:pt idx="15">
                  <c:v>-155079.24</c:v>
                </c:pt>
                <c:pt idx="16">
                  <c:v>-100993.06</c:v>
                </c:pt>
                <c:pt idx="17">
                  <c:v>-41433.3</c:v>
                </c:pt>
                <c:pt idx="18">
                  <c:v>-397995.35</c:v>
                </c:pt>
                <c:pt idx="19">
                  <c:v>-181462.55</c:v>
                </c:pt>
                <c:pt idx="20">
                  <c:v>-249754.36</c:v>
                </c:pt>
                <c:pt idx="21">
                  <c:v>-199925.93</c:v>
                </c:pt>
                <c:pt idx="22">
                  <c:v>-461390.03</c:v>
                </c:pt>
                <c:pt idx="23">
                  <c:v>-1397060.04</c:v>
                </c:pt>
                <c:pt idx="24">
                  <c:v>-2080414.27</c:v>
                </c:pt>
              </c:numCache>
            </c:numRef>
          </c:val>
          <c:shape val="box"/>
        </c:ser>
        <c:overlap val="100"/>
        <c:shape val="box"/>
        <c:axId val="6801492"/>
        <c:axId val="61213429"/>
      </c:bar3DChart>
      <c:dateAx>
        <c:axId val="6801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m\-yy" sourceLinked="0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213429"/>
        <c:crosses val="autoZero"/>
        <c:auto val="0"/>
        <c:noMultiLvlLbl val="0"/>
      </c:dateAx>
      <c:valAx>
        <c:axId val="61213429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1" i="0" u="none" baseline="0">
                <a:latin typeface="Arial"/>
                <a:ea typeface="Arial"/>
                <a:cs typeface="Arial"/>
              </a:defRPr>
            </a:pPr>
          </a:p>
        </c:txPr>
        <c:crossAx val="68014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LC Energy Payments (TD's 7-31-01 thru 8-31-03)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7175"/>
          <c:w val="0.984"/>
          <c:h val="0.91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'LC energy payments  by area'!$B$4</c:f>
              <c:strCache>
                <c:ptCount val="1"/>
                <c:pt idx="0">
                  <c:v>LBEDN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'LC energy payments  by area'!$A$5:$A$15</c:f>
              <c:strCache>
                <c:ptCount val="11"/>
                <c:pt idx="0">
                  <c:v>North</c:v>
                </c:pt>
                <c:pt idx="1">
                  <c:v>South</c:v>
                </c:pt>
                <c:pt idx="2">
                  <c:v>West</c:v>
                </c:pt>
                <c:pt idx="3">
                  <c:v>Houston</c:v>
                </c:pt>
                <c:pt idx="4">
                  <c:v>Valley</c:v>
                </c:pt>
                <c:pt idx="5">
                  <c:v>Wind</c:v>
                </c:pt>
                <c:pt idx="6">
                  <c:v>Corpus</c:v>
                </c:pt>
                <c:pt idx="7">
                  <c:v>Laredo</c:v>
                </c:pt>
                <c:pt idx="8">
                  <c:v>Austin</c:v>
                </c:pt>
                <c:pt idx="9">
                  <c:v>DFW</c:v>
                </c:pt>
                <c:pt idx="10">
                  <c:v>San Antonio</c:v>
                </c:pt>
              </c:strCache>
            </c:strRef>
          </c:cat>
          <c:val>
            <c:numRef>
              <c:f>'LC energy payments  by area'!$B$5:$B$15</c:f>
              <c:numCache>
                <c:ptCount val="11"/>
                <c:pt idx="0">
                  <c:v>-24571801.500000007</c:v>
                </c:pt>
                <c:pt idx="1">
                  <c:v>-3691376.0800000057</c:v>
                </c:pt>
                <c:pt idx="2">
                  <c:v>-3016415.56</c:v>
                </c:pt>
                <c:pt idx="3">
                  <c:v>-102363.14</c:v>
                </c:pt>
                <c:pt idx="4">
                  <c:v>-176209.93</c:v>
                </c:pt>
                <c:pt idx="5">
                  <c:v>-302639.79</c:v>
                </c:pt>
                <c:pt idx="6">
                  <c:v>-727308</c:v>
                </c:pt>
                <c:pt idx="7">
                  <c:v>-965.71</c:v>
                </c:pt>
                <c:pt idx="8">
                  <c:v>-271572.95</c:v>
                </c:pt>
                <c:pt idx="9">
                  <c:v>-334673.23</c:v>
                </c:pt>
                <c:pt idx="10">
                  <c:v>-665008.59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'LC energy payments  by area'!$C$4</c:f>
              <c:strCache>
                <c:ptCount val="1"/>
                <c:pt idx="0">
                  <c:v>LBEUP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'LC energy payments  by area'!$A$5:$A$15</c:f>
              <c:strCache>
                <c:ptCount val="11"/>
                <c:pt idx="0">
                  <c:v>North</c:v>
                </c:pt>
                <c:pt idx="1">
                  <c:v>South</c:v>
                </c:pt>
                <c:pt idx="2">
                  <c:v>West</c:v>
                </c:pt>
                <c:pt idx="3">
                  <c:v>Houston</c:v>
                </c:pt>
                <c:pt idx="4">
                  <c:v>Valley</c:v>
                </c:pt>
                <c:pt idx="5">
                  <c:v>Wind</c:v>
                </c:pt>
                <c:pt idx="6">
                  <c:v>Corpus</c:v>
                </c:pt>
                <c:pt idx="7">
                  <c:v>Laredo</c:v>
                </c:pt>
                <c:pt idx="8">
                  <c:v>Austin</c:v>
                </c:pt>
                <c:pt idx="9">
                  <c:v>DFW</c:v>
                </c:pt>
                <c:pt idx="10">
                  <c:v>San Antonio</c:v>
                </c:pt>
              </c:strCache>
            </c:strRef>
          </c:cat>
          <c:val>
            <c:numRef>
              <c:f>'LC energy payments  by area'!$C$5:$C$15</c:f>
              <c:numCache>
                <c:ptCount val="11"/>
                <c:pt idx="0">
                  <c:v>-5210138.41</c:v>
                </c:pt>
                <c:pt idx="1">
                  <c:v>-1806062.25</c:v>
                </c:pt>
                <c:pt idx="2">
                  <c:v>-4720715.13</c:v>
                </c:pt>
                <c:pt idx="3">
                  <c:v>-60817.56</c:v>
                </c:pt>
                <c:pt idx="4">
                  <c:v>-3855708.51</c:v>
                </c:pt>
                <c:pt idx="5">
                  <c:v>-298529</c:v>
                </c:pt>
                <c:pt idx="6">
                  <c:v>-4659686.02</c:v>
                </c:pt>
                <c:pt idx="7">
                  <c:v>-538320.63</c:v>
                </c:pt>
                <c:pt idx="8">
                  <c:v>-1017914.13</c:v>
                </c:pt>
                <c:pt idx="9">
                  <c:v>-10747486.479999997</c:v>
                </c:pt>
                <c:pt idx="10">
                  <c:v>-700515.42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'LC energy payments  by area'!$D$4</c:f>
              <c:strCache>
                <c:ptCount val="1"/>
                <c:pt idx="0">
                  <c:v>OOMDEP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'LC energy payments  by area'!$A$5:$A$15</c:f>
              <c:strCache>
                <c:ptCount val="11"/>
                <c:pt idx="0">
                  <c:v>North</c:v>
                </c:pt>
                <c:pt idx="1">
                  <c:v>South</c:v>
                </c:pt>
                <c:pt idx="2">
                  <c:v>West</c:v>
                </c:pt>
                <c:pt idx="3">
                  <c:v>Houston</c:v>
                </c:pt>
                <c:pt idx="4">
                  <c:v>Valley</c:v>
                </c:pt>
                <c:pt idx="5">
                  <c:v>Wind</c:v>
                </c:pt>
                <c:pt idx="6">
                  <c:v>Corpus</c:v>
                </c:pt>
                <c:pt idx="7">
                  <c:v>Laredo</c:v>
                </c:pt>
                <c:pt idx="8">
                  <c:v>Austin</c:v>
                </c:pt>
                <c:pt idx="9">
                  <c:v>DFW</c:v>
                </c:pt>
                <c:pt idx="10">
                  <c:v>San Antonio</c:v>
                </c:pt>
              </c:strCache>
            </c:strRef>
          </c:cat>
          <c:val>
            <c:numRef>
              <c:f>'LC energy payments  by area'!$D$5:$D$15</c:f>
              <c:numCache>
                <c:ptCount val="11"/>
                <c:pt idx="0">
                  <c:v>-42769905.34000001</c:v>
                </c:pt>
                <c:pt idx="1">
                  <c:v>-11895987.319999995</c:v>
                </c:pt>
                <c:pt idx="2">
                  <c:v>-4111959.59</c:v>
                </c:pt>
                <c:pt idx="3">
                  <c:v>-1626611.97</c:v>
                </c:pt>
                <c:pt idx="4">
                  <c:v>-7162401.8999999985</c:v>
                </c:pt>
                <c:pt idx="5">
                  <c:v>-10998159.440000001</c:v>
                </c:pt>
                <c:pt idx="6">
                  <c:v>-4646115.03</c:v>
                </c:pt>
                <c:pt idx="7">
                  <c:v>-4412.46</c:v>
                </c:pt>
                <c:pt idx="8">
                  <c:v>-246459.95</c:v>
                </c:pt>
                <c:pt idx="9">
                  <c:v>-878280.51</c:v>
                </c:pt>
                <c:pt idx="10">
                  <c:v>-1105656.25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'LC energy payments  by area'!$E$4</c:f>
              <c:strCache>
                <c:ptCount val="1"/>
                <c:pt idx="0">
                  <c:v>OOMUEP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'LC energy payments  by area'!$A$5:$A$15</c:f>
              <c:strCache>
                <c:ptCount val="11"/>
                <c:pt idx="0">
                  <c:v>North</c:v>
                </c:pt>
                <c:pt idx="1">
                  <c:v>South</c:v>
                </c:pt>
                <c:pt idx="2">
                  <c:v>West</c:v>
                </c:pt>
                <c:pt idx="3">
                  <c:v>Houston</c:v>
                </c:pt>
                <c:pt idx="4">
                  <c:v>Valley</c:v>
                </c:pt>
                <c:pt idx="5">
                  <c:v>Wind</c:v>
                </c:pt>
                <c:pt idx="6">
                  <c:v>Corpus</c:v>
                </c:pt>
                <c:pt idx="7">
                  <c:v>Laredo</c:v>
                </c:pt>
                <c:pt idx="8">
                  <c:v>Austin</c:v>
                </c:pt>
                <c:pt idx="9">
                  <c:v>DFW</c:v>
                </c:pt>
                <c:pt idx="10">
                  <c:v>San Antonio</c:v>
                </c:pt>
              </c:strCache>
            </c:strRef>
          </c:cat>
          <c:val>
            <c:numRef>
              <c:f>'LC energy payments  by area'!$E$5:$E$15</c:f>
              <c:numCache>
                <c:ptCount val="11"/>
                <c:pt idx="0">
                  <c:v>-4538738.17</c:v>
                </c:pt>
                <c:pt idx="1">
                  <c:v>-3759176.63</c:v>
                </c:pt>
                <c:pt idx="2">
                  <c:v>-3897058.72</c:v>
                </c:pt>
                <c:pt idx="3">
                  <c:v>-10742756.11</c:v>
                </c:pt>
                <c:pt idx="4">
                  <c:v>-8340683.910000001</c:v>
                </c:pt>
                <c:pt idx="5">
                  <c:v>-3029958.19</c:v>
                </c:pt>
                <c:pt idx="6">
                  <c:v>-4306982.82</c:v>
                </c:pt>
                <c:pt idx="7">
                  <c:v>-3805089.78</c:v>
                </c:pt>
                <c:pt idx="8">
                  <c:v>-2915768.94</c:v>
                </c:pt>
                <c:pt idx="9">
                  <c:v>-18078410.74</c:v>
                </c:pt>
                <c:pt idx="10">
                  <c:v>-1762351.93</c:v>
                </c:pt>
              </c:numCache>
            </c:numRef>
          </c:val>
          <c:shape val="box"/>
        </c:ser>
        <c:overlap val="100"/>
        <c:shape val="box"/>
        <c:axId val="14049950"/>
        <c:axId val="59340687"/>
      </c:bar3DChart>
      <c:catAx>
        <c:axId val="1404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AREAS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  <c:max val="0"/>
          <c:min val="-9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1" i="0" u="none" baseline="0">
                <a:latin typeface="Arial"/>
                <a:ea typeface="Arial"/>
                <a:cs typeface="Arial"/>
              </a:defRPr>
            </a:pPr>
          </a:p>
        </c:txPr>
        <c:crossAx val="14049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925"/>
          <c:y val="0.61875"/>
          <c:w val="0.31575"/>
          <c:h val="0.041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LC Energy Payments by Month (TD's 7-31-01 thru 08-31-03)</a:t>
            </a:r>
          </a:p>
        </c:rich>
      </c:tx>
      <c:layout>
        <c:manualLayout>
          <c:xMode val="factor"/>
          <c:yMode val="factor"/>
          <c:x val="-0.001"/>
          <c:y val="-0.019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7375"/>
          <c:w val="0.984"/>
          <c:h val="0.91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'LC energy payments by  month'!$B$4</c:f>
              <c:strCache>
                <c:ptCount val="1"/>
                <c:pt idx="0">
                  <c:v>LBEDN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'LC energy payments by  month'!$A$5:$A$30</c:f>
              <c:strCache>
                <c:ptCount val="26"/>
                <c:pt idx="0">
                  <c:v>37073</c:v>
                </c:pt>
                <c:pt idx="1">
                  <c:v>37104</c:v>
                </c:pt>
                <c:pt idx="2">
                  <c:v>37135</c:v>
                </c:pt>
                <c:pt idx="3">
                  <c:v>37165</c:v>
                </c:pt>
                <c:pt idx="4">
                  <c:v>37196</c:v>
                </c:pt>
                <c:pt idx="5">
                  <c:v>37226</c:v>
                </c:pt>
                <c:pt idx="6">
                  <c:v>37257</c:v>
                </c:pt>
                <c:pt idx="7">
                  <c:v>37288</c:v>
                </c:pt>
                <c:pt idx="8">
                  <c:v>37316</c:v>
                </c:pt>
                <c:pt idx="9">
                  <c:v>37347</c:v>
                </c:pt>
                <c:pt idx="10">
                  <c:v>37377</c:v>
                </c:pt>
                <c:pt idx="11">
                  <c:v>37408</c:v>
                </c:pt>
                <c:pt idx="12">
                  <c:v>37438</c:v>
                </c:pt>
                <c:pt idx="13">
                  <c:v>37469</c:v>
                </c:pt>
                <c:pt idx="14">
                  <c:v>37500</c:v>
                </c:pt>
                <c:pt idx="15">
                  <c:v>37530</c:v>
                </c:pt>
                <c:pt idx="16">
                  <c:v>37561</c:v>
                </c:pt>
                <c:pt idx="17">
                  <c:v>37591</c:v>
                </c:pt>
                <c:pt idx="18">
                  <c:v>37622</c:v>
                </c:pt>
                <c:pt idx="19">
                  <c:v>37653</c:v>
                </c:pt>
                <c:pt idx="20">
                  <c:v>37681</c:v>
                </c:pt>
                <c:pt idx="21">
                  <c:v>37712</c:v>
                </c:pt>
                <c:pt idx="22">
                  <c:v>37742</c:v>
                </c:pt>
                <c:pt idx="23">
                  <c:v>37773</c:v>
                </c:pt>
                <c:pt idx="24">
                  <c:v>37803</c:v>
                </c:pt>
                <c:pt idx="25">
                  <c:v>37834</c:v>
                </c:pt>
              </c:strCache>
            </c:strRef>
          </c:cat>
          <c:val>
            <c:numRef>
              <c:f>'LC energy payments by  month'!$B$5:$B$30</c:f>
              <c:numCache>
                <c:ptCount val="26"/>
                <c:pt idx="10">
                  <c:v>-342579.62</c:v>
                </c:pt>
                <c:pt idx="11">
                  <c:v>-2263488.87</c:v>
                </c:pt>
                <c:pt idx="12">
                  <c:v>-5610120.859999991</c:v>
                </c:pt>
                <c:pt idx="13">
                  <c:v>-4285866.91</c:v>
                </c:pt>
                <c:pt idx="14">
                  <c:v>-2060983.13</c:v>
                </c:pt>
                <c:pt idx="15">
                  <c:v>-851797.7299999939</c:v>
                </c:pt>
                <c:pt idx="16">
                  <c:v>-748899.21</c:v>
                </c:pt>
                <c:pt idx="17">
                  <c:v>-171003.17</c:v>
                </c:pt>
                <c:pt idx="18">
                  <c:v>-353570.99</c:v>
                </c:pt>
                <c:pt idx="19">
                  <c:v>-166947.26</c:v>
                </c:pt>
                <c:pt idx="20">
                  <c:v>-144201.86</c:v>
                </c:pt>
                <c:pt idx="21">
                  <c:v>-102647.35</c:v>
                </c:pt>
                <c:pt idx="22">
                  <c:v>-1699148.45</c:v>
                </c:pt>
                <c:pt idx="23">
                  <c:v>-11497828.960000003</c:v>
                </c:pt>
                <c:pt idx="24">
                  <c:v>-3561250.11</c:v>
                </c:pt>
                <c:pt idx="2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'LC energy payments by  month'!$C$4</c:f>
              <c:strCache>
                <c:ptCount val="1"/>
                <c:pt idx="0">
                  <c:v>LBEUP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'LC energy payments by  month'!$A$5:$A$30</c:f>
              <c:strCache>
                <c:ptCount val="26"/>
                <c:pt idx="0">
                  <c:v>37073</c:v>
                </c:pt>
                <c:pt idx="1">
                  <c:v>37104</c:v>
                </c:pt>
                <c:pt idx="2">
                  <c:v>37135</c:v>
                </c:pt>
                <c:pt idx="3">
                  <c:v>37165</c:v>
                </c:pt>
                <c:pt idx="4">
                  <c:v>37196</c:v>
                </c:pt>
                <c:pt idx="5">
                  <c:v>37226</c:v>
                </c:pt>
                <c:pt idx="6">
                  <c:v>37257</c:v>
                </c:pt>
                <c:pt idx="7">
                  <c:v>37288</c:v>
                </c:pt>
                <c:pt idx="8">
                  <c:v>37316</c:v>
                </c:pt>
                <c:pt idx="9">
                  <c:v>37347</c:v>
                </c:pt>
                <c:pt idx="10">
                  <c:v>37377</c:v>
                </c:pt>
                <c:pt idx="11">
                  <c:v>37408</c:v>
                </c:pt>
                <c:pt idx="12">
                  <c:v>37438</c:v>
                </c:pt>
                <c:pt idx="13">
                  <c:v>37469</c:v>
                </c:pt>
                <c:pt idx="14">
                  <c:v>37500</c:v>
                </c:pt>
                <c:pt idx="15">
                  <c:v>37530</c:v>
                </c:pt>
                <c:pt idx="16">
                  <c:v>37561</c:v>
                </c:pt>
                <c:pt idx="17">
                  <c:v>37591</c:v>
                </c:pt>
                <c:pt idx="18">
                  <c:v>37622</c:v>
                </c:pt>
                <c:pt idx="19">
                  <c:v>37653</c:v>
                </c:pt>
                <c:pt idx="20">
                  <c:v>37681</c:v>
                </c:pt>
                <c:pt idx="21">
                  <c:v>37712</c:v>
                </c:pt>
                <c:pt idx="22">
                  <c:v>37742</c:v>
                </c:pt>
                <c:pt idx="23">
                  <c:v>37773</c:v>
                </c:pt>
                <c:pt idx="24">
                  <c:v>37803</c:v>
                </c:pt>
                <c:pt idx="25">
                  <c:v>37834</c:v>
                </c:pt>
              </c:strCache>
            </c:strRef>
          </c:cat>
          <c:val>
            <c:numRef>
              <c:f>'LC energy payments by  month'!$C$5:$C$30</c:f>
              <c:numCache>
                <c:ptCount val="26"/>
                <c:pt idx="10">
                  <c:v>-1874166.76</c:v>
                </c:pt>
                <c:pt idx="11">
                  <c:v>-2524980.21</c:v>
                </c:pt>
                <c:pt idx="12">
                  <c:v>-3319776.28</c:v>
                </c:pt>
                <c:pt idx="13">
                  <c:v>-4252078.28</c:v>
                </c:pt>
                <c:pt idx="14">
                  <c:v>-3531944.76</c:v>
                </c:pt>
                <c:pt idx="15">
                  <c:v>-1474522.78</c:v>
                </c:pt>
                <c:pt idx="16">
                  <c:v>-357650.33</c:v>
                </c:pt>
                <c:pt idx="17">
                  <c:v>-204334.06</c:v>
                </c:pt>
                <c:pt idx="18">
                  <c:v>-252670.61</c:v>
                </c:pt>
                <c:pt idx="19">
                  <c:v>-308391.18</c:v>
                </c:pt>
                <c:pt idx="20">
                  <c:v>-1067474.06</c:v>
                </c:pt>
                <c:pt idx="21">
                  <c:v>-598719.44</c:v>
                </c:pt>
                <c:pt idx="22">
                  <c:v>-1091049.68</c:v>
                </c:pt>
                <c:pt idx="23">
                  <c:v>-9298026.640000008</c:v>
                </c:pt>
                <c:pt idx="24">
                  <c:v>-3460108.47</c:v>
                </c:pt>
                <c:pt idx="2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'LC energy payments by  month'!$D$4</c:f>
              <c:strCache>
                <c:ptCount val="1"/>
                <c:pt idx="0">
                  <c:v>OOMDEP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'LC energy payments by  month'!$A$5:$A$30</c:f>
              <c:strCache>
                <c:ptCount val="26"/>
                <c:pt idx="0">
                  <c:v>37073</c:v>
                </c:pt>
                <c:pt idx="1">
                  <c:v>37104</c:v>
                </c:pt>
                <c:pt idx="2">
                  <c:v>37135</c:v>
                </c:pt>
                <c:pt idx="3">
                  <c:v>37165</c:v>
                </c:pt>
                <c:pt idx="4">
                  <c:v>37196</c:v>
                </c:pt>
                <c:pt idx="5">
                  <c:v>37226</c:v>
                </c:pt>
                <c:pt idx="6">
                  <c:v>37257</c:v>
                </c:pt>
                <c:pt idx="7">
                  <c:v>37288</c:v>
                </c:pt>
                <c:pt idx="8">
                  <c:v>37316</c:v>
                </c:pt>
                <c:pt idx="9">
                  <c:v>37347</c:v>
                </c:pt>
                <c:pt idx="10">
                  <c:v>37377</c:v>
                </c:pt>
                <c:pt idx="11">
                  <c:v>37408</c:v>
                </c:pt>
                <c:pt idx="12">
                  <c:v>37438</c:v>
                </c:pt>
                <c:pt idx="13">
                  <c:v>37469</c:v>
                </c:pt>
                <c:pt idx="14">
                  <c:v>37500</c:v>
                </c:pt>
                <c:pt idx="15">
                  <c:v>37530</c:v>
                </c:pt>
                <c:pt idx="16">
                  <c:v>37561</c:v>
                </c:pt>
                <c:pt idx="17">
                  <c:v>37591</c:v>
                </c:pt>
                <c:pt idx="18">
                  <c:v>37622</c:v>
                </c:pt>
                <c:pt idx="19">
                  <c:v>37653</c:v>
                </c:pt>
                <c:pt idx="20">
                  <c:v>37681</c:v>
                </c:pt>
                <c:pt idx="21">
                  <c:v>37712</c:v>
                </c:pt>
                <c:pt idx="22">
                  <c:v>37742</c:v>
                </c:pt>
                <c:pt idx="23">
                  <c:v>37773</c:v>
                </c:pt>
                <c:pt idx="24">
                  <c:v>37803</c:v>
                </c:pt>
                <c:pt idx="25">
                  <c:v>37834</c:v>
                </c:pt>
              </c:strCache>
            </c:strRef>
          </c:cat>
          <c:val>
            <c:numRef>
              <c:f>'LC energy payments by  month'!$D$5:$D$30</c:f>
              <c:numCache>
                <c:ptCount val="26"/>
                <c:pt idx="0">
                  <c:v>-192905.16</c:v>
                </c:pt>
                <c:pt idx="1">
                  <c:v>-2381648.9200000134</c:v>
                </c:pt>
                <c:pt idx="2">
                  <c:v>-928080.4699999979</c:v>
                </c:pt>
                <c:pt idx="3">
                  <c:v>-655152.3699999979</c:v>
                </c:pt>
                <c:pt idx="4">
                  <c:v>-3092036.6700000227</c:v>
                </c:pt>
                <c:pt idx="5">
                  <c:v>-1878120.75</c:v>
                </c:pt>
                <c:pt idx="6">
                  <c:v>-968769.3999999983</c:v>
                </c:pt>
                <c:pt idx="7">
                  <c:v>-1338400.84</c:v>
                </c:pt>
                <c:pt idx="8">
                  <c:v>-3122256.650000008</c:v>
                </c:pt>
                <c:pt idx="9">
                  <c:v>-8635424.570000028</c:v>
                </c:pt>
                <c:pt idx="10">
                  <c:v>-1745398.87</c:v>
                </c:pt>
                <c:pt idx="11">
                  <c:v>-2022737.26</c:v>
                </c:pt>
                <c:pt idx="12">
                  <c:v>-4000289.39</c:v>
                </c:pt>
                <c:pt idx="13">
                  <c:v>-2200908.46</c:v>
                </c:pt>
                <c:pt idx="14">
                  <c:v>-2703430.6</c:v>
                </c:pt>
                <c:pt idx="15">
                  <c:v>-2836116.34</c:v>
                </c:pt>
                <c:pt idx="16">
                  <c:v>-1477355.93</c:v>
                </c:pt>
                <c:pt idx="17">
                  <c:v>-1113555.62</c:v>
                </c:pt>
                <c:pt idx="18">
                  <c:v>-1559265.86</c:v>
                </c:pt>
                <c:pt idx="19">
                  <c:v>-3613386.75</c:v>
                </c:pt>
                <c:pt idx="20">
                  <c:v>-7876797.559999993</c:v>
                </c:pt>
                <c:pt idx="21">
                  <c:v>-4264169.9</c:v>
                </c:pt>
                <c:pt idx="22">
                  <c:v>-6432834.459999984</c:v>
                </c:pt>
                <c:pt idx="23">
                  <c:v>-2661560.85</c:v>
                </c:pt>
                <c:pt idx="24">
                  <c:v>-3054839.23</c:v>
                </c:pt>
                <c:pt idx="25">
                  <c:v>-14690506.880000008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'LC energy payments by  month'!$E$4</c:f>
              <c:strCache>
                <c:ptCount val="1"/>
                <c:pt idx="0">
                  <c:v>OOMUEP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'LC energy payments by  month'!$A$5:$A$30</c:f>
              <c:strCache>
                <c:ptCount val="26"/>
                <c:pt idx="0">
                  <c:v>37073</c:v>
                </c:pt>
                <c:pt idx="1">
                  <c:v>37104</c:v>
                </c:pt>
                <c:pt idx="2">
                  <c:v>37135</c:v>
                </c:pt>
                <c:pt idx="3">
                  <c:v>37165</c:v>
                </c:pt>
                <c:pt idx="4">
                  <c:v>37196</c:v>
                </c:pt>
                <c:pt idx="5">
                  <c:v>37226</c:v>
                </c:pt>
                <c:pt idx="6">
                  <c:v>37257</c:v>
                </c:pt>
                <c:pt idx="7">
                  <c:v>37288</c:v>
                </c:pt>
                <c:pt idx="8">
                  <c:v>37316</c:v>
                </c:pt>
                <c:pt idx="9">
                  <c:v>37347</c:v>
                </c:pt>
                <c:pt idx="10">
                  <c:v>37377</c:v>
                </c:pt>
                <c:pt idx="11">
                  <c:v>37408</c:v>
                </c:pt>
                <c:pt idx="12">
                  <c:v>37438</c:v>
                </c:pt>
                <c:pt idx="13">
                  <c:v>37469</c:v>
                </c:pt>
                <c:pt idx="14">
                  <c:v>37500</c:v>
                </c:pt>
                <c:pt idx="15">
                  <c:v>37530</c:v>
                </c:pt>
                <c:pt idx="16">
                  <c:v>37561</c:v>
                </c:pt>
                <c:pt idx="17">
                  <c:v>37591</c:v>
                </c:pt>
                <c:pt idx="18">
                  <c:v>37622</c:v>
                </c:pt>
                <c:pt idx="19">
                  <c:v>37653</c:v>
                </c:pt>
                <c:pt idx="20">
                  <c:v>37681</c:v>
                </c:pt>
                <c:pt idx="21">
                  <c:v>37712</c:v>
                </c:pt>
                <c:pt idx="22">
                  <c:v>37742</c:v>
                </c:pt>
                <c:pt idx="23">
                  <c:v>37773</c:v>
                </c:pt>
                <c:pt idx="24">
                  <c:v>37803</c:v>
                </c:pt>
                <c:pt idx="25">
                  <c:v>37834</c:v>
                </c:pt>
              </c:strCache>
            </c:strRef>
          </c:cat>
          <c:val>
            <c:numRef>
              <c:f>'LC energy payments by  month'!$E$5:$E$30</c:f>
              <c:numCache>
                <c:ptCount val="26"/>
                <c:pt idx="0">
                  <c:v>-206079.85</c:v>
                </c:pt>
                <c:pt idx="1">
                  <c:v>-2025969.859999994</c:v>
                </c:pt>
                <c:pt idx="2">
                  <c:v>-1123818.24</c:v>
                </c:pt>
                <c:pt idx="3">
                  <c:v>-1658497.11</c:v>
                </c:pt>
                <c:pt idx="4">
                  <c:v>-3155638.06</c:v>
                </c:pt>
                <c:pt idx="5">
                  <c:v>-1218670.59</c:v>
                </c:pt>
                <c:pt idx="6">
                  <c:v>-1075222.47</c:v>
                </c:pt>
                <c:pt idx="7">
                  <c:v>-696303.92</c:v>
                </c:pt>
                <c:pt idx="8">
                  <c:v>-913367.83</c:v>
                </c:pt>
                <c:pt idx="9">
                  <c:v>-5238112.80000001</c:v>
                </c:pt>
                <c:pt idx="10">
                  <c:v>-1582781.78</c:v>
                </c:pt>
                <c:pt idx="11">
                  <c:v>-3169321.31</c:v>
                </c:pt>
                <c:pt idx="12">
                  <c:v>-6817476.920000006</c:v>
                </c:pt>
                <c:pt idx="13">
                  <c:v>-3291740.5699999942</c:v>
                </c:pt>
                <c:pt idx="14">
                  <c:v>-3043801.47</c:v>
                </c:pt>
                <c:pt idx="15">
                  <c:v>-1924109.05</c:v>
                </c:pt>
                <c:pt idx="16">
                  <c:v>-614954.98</c:v>
                </c:pt>
                <c:pt idx="17">
                  <c:v>-397913.64</c:v>
                </c:pt>
                <c:pt idx="18">
                  <c:v>-670557.84</c:v>
                </c:pt>
                <c:pt idx="19">
                  <c:v>-1137376.87</c:v>
                </c:pt>
                <c:pt idx="20">
                  <c:v>-1408143.4</c:v>
                </c:pt>
                <c:pt idx="21">
                  <c:v>-1094511.77</c:v>
                </c:pt>
                <c:pt idx="22">
                  <c:v>-8114874.560000018</c:v>
                </c:pt>
                <c:pt idx="23">
                  <c:v>-5299286.4</c:v>
                </c:pt>
                <c:pt idx="24">
                  <c:v>-3078707.43</c:v>
                </c:pt>
                <c:pt idx="25">
                  <c:v>-6219737.219999999</c:v>
                </c:pt>
              </c:numCache>
            </c:numRef>
          </c:val>
          <c:shape val="box"/>
        </c:ser>
        <c:overlap val="100"/>
        <c:shape val="box"/>
        <c:axId val="64304136"/>
        <c:axId val="41866313"/>
      </c:bar3DChart>
      <c:dateAx>
        <c:axId val="6430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m\-yy" sourceLinked="0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866313"/>
        <c:crosses val="autoZero"/>
        <c:auto val="0"/>
        <c:noMultiLvlLbl val="0"/>
      </c:dateAx>
      <c:valAx>
        <c:axId val="41866313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643041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25"/>
          <c:y val="0.722"/>
          <c:w val="0.30625"/>
          <c:h val="0.061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26" right="0.2" top="0.24" bottom="0.58" header="0.18" footer="0.25"/>
  <pageSetup horizontalDpi="600" verticalDpi="600" orientation="landscape"/>
  <headerFooter>
    <oddFooter>&amp;L&amp;F  &amp;A&amp;R&amp;P 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24" right="0.22" top="0.35" bottom="0.46" header="0.21" footer="0.19"/>
  <pageSetup horizontalDpi="600" verticalDpi="600" orientation="landscape"/>
  <headerFooter>
    <oddFooter>&amp;L&amp;F  &amp;A&amp;R&amp;P  &amp;N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24" right="0.19" top="0.17" bottom="0.41" header="0.31" footer="0.18"/>
  <pageSetup horizontalDpi="600" verticalDpi="600" orientation="landscape"/>
  <headerFooter>
    <oddFooter>&amp;L&amp;F  &amp;A&amp;R&amp;P &amp;N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22" right="0.22" top="0.33" bottom="0.59" header="0.17" footer="0.31"/>
  <pageSetup horizontalDpi="600" verticalDpi="600" orientation="landscape"/>
  <headerFooter>
    <oddFooter>&amp;L&amp;F  &amp;A&amp;R&amp;P 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315325"/>
    <xdr:graphicFrame>
      <xdr:nvGraphicFramePr>
        <xdr:cNvPr id="1" name="Chart 1"/>
        <xdr:cNvGraphicFramePr/>
      </xdr:nvGraphicFramePr>
      <xdr:xfrm>
        <a:off x="0" y="0"/>
        <a:ext cx="121539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315325"/>
    <xdr:graphicFrame>
      <xdr:nvGraphicFramePr>
        <xdr:cNvPr id="1" name="Shape 1025"/>
        <xdr:cNvGraphicFramePr/>
      </xdr:nvGraphicFramePr>
      <xdr:xfrm>
        <a:off x="0" y="0"/>
        <a:ext cx="121539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15325"/>
    <xdr:graphicFrame>
      <xdr:nvGraphicFramePr>
        <xdr:cNvPr id="1" name="Shape 1025"/>
        <xdr:cNvGraphicFramePr/>
      </xdr:nvGraphicFramePr>
      <xdr:xfrm>
        <a:off x="0" y="0"/>
        <a:ext cx="1201102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15325"/>
    <xdr:graphicFrame>
      <xdr:nvGraphicFramePr>
        <xdr:cNvPr id="1" name="Shape 1025"/>
        <xdr:cNvGraphicFramePr/>
      </xdr:nvGraphicFramePr>
      <xdr:xfrm>
        <a:off x="0" y="0"/>
        <a:ext cx="1201102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4.28125" style="0" customWidth="1"/>
    <col min="3" max="3" width="13.140625" style="0" customWidth="1"/>
    <col min="4" max="4" width="13.8515625" style="0" customWidth="1"/>
    <col min="5" max="5" width="13.421875" style="0" customWidth="1"/>
    <col min="6" max="6" width="14.57421875" style="0" customWidth="1"/>
    <col min="7" max="7" width="14.28125" style="0" customWidth="1"/>
    <col min="8" max="8" width="15.28125" style="0" customWidth="1"/>
    <col min="9" max="9" width="13.00390625" style="0" customWidth="1"/>
  </cols>
  <sheetData>
    <row r="1" ht="12.75">
      <c r="A1" s="29" t="s">
        <v>34</v>
      </c>
    </row>
    <row r="2" spans="1:9" ht="12.75">
      <c r="A2" s="76"/>
      <c r="B2" s="77" t="s">
        <v>18</v>
      </c>
      <c r="C2" s="78" t="s">
        <v>31</v>
      </c>
      <c r="D2" s="78" t="s">
        <v>1</v>
      </c>
      <c r="E2" s="78" t="s">
        <v>2</v>
      </c>
      <c r="F2" s="78" t="s">
        <v>19</v>
      </c>
      <c r="G2" s="78" t="s">
        <v>20</v>
      </c>
      <c r="H2" s="79" t="s">
        <v>33</v>
      </c>
      <c r="I2" s="66" t="s">
        <v>32</v>
      </c>
    </row>
    <row r="3" spans="1:9" ht="12.75">
      <c r="A3" s="67">
        <v>2001</v>
      </c>
      <c r="B3" s="69">
        <f>'OOMC by Year'!B15</f>
        <v>-8088723.080000001</v>
      </c>
      <c r="C3" s="70">
        <v>0</v>
      </c>
      <c r="D3" s="70">
        <f>'LC energy pymts by area - 2001'!B15</f>
        <v>0</v>
      </c>
      <c r="E3" s="70">
        <f>'LC energy pymts by area - 2001'!C15</f>
        <v>0</v>
      </c>
      <c r="F3" s="70">
        <f>'LC energy pymts by area - 2001'!D15</f>
        <v>-9127944.33999999</v>
      </c>
      <c r="G3" s="70">
        <f>'LC energy pymts by area - 2001'!E15</f>
        <v>-9388673.709999995</v>
      </c>
      <c r="H3" s="71">
        <v>0</v>
      </c>
      <c r="I3" s="68">
        <f>SUM(B3:H3)</f>
        <v>-26605341.129999988</v>
      </c>
    </row>
    <row r="4" spans="1:9" ht="12.75">
      <c r="A4" s="67">
        <v>2002</v>
      </c>
      <c r="B4" s="69">
        <f>'OOMC by Year'!E15</f>
        <v>-74178592.20999993</v>
      </c>
      <c r="C4" s="70">
        <v>-18700000</v>
      </c>
      <c r="D4" s="70">
        <f>'LC energy pymts by area - 2002'!B15</f>
        <v>-16334739.500000007</v>
      </c>
      <c r="E4" s="70">
        <f>'LC energy pymts by area - 2002'!C15</f>
        <v>-17539453.460000005</v>
      </c>
      <c r="F4" s="70">
        <f>'LC energy pymts by area - 2002'!D15</f>
        <v>-32164643.930000003</v>
      </c>
      <c r="G4" s="70">
        <f>'LC energy pymts by area - 2002'!E15</f>
        <v>-28765106.740000002</v>
      </c>
      <c r="H4" s="71">
        <v>-32425000</v>
      </c>
      <c r="I4" s="68">
        <f>SUM(B4:H4)</f>
        <v>-220107535.83999997</v>
      </c>
    </row>
    <row r="5" spans="1:9" ht="12.75">
      <c r="A5" s="67" t="s">
        <v>45</v>
      </c>
      <c r="B5" s="69">
        <f>'OOMC by Year'!H15</f>
        <v>-78321304.18999988</v>
      </c>
      <c r="C5" s="70">
        <v>0</v>
      </c>
      <c r="D5" s="70">
        <f>'LC energy pymts by area - 2003'!B15</f>
        <v>-17525594.98</v>
      </c>
      <c r="E5" s="70">
        <f>'LC energy pymts by area - 2003'!C15</f>
        <v>-16076440.079999996</v>
      </c>
      <c r="F5" s="70">
        <f>'LC energy pymts by area - 2003'!D15</f>
        <v>-44153361.49000001</v>
      </c>
      <c r="G5" s="70">
        <f>'LC energy pymts by area - 2003'!E15</f>
        <v>-27023195.490000002</v>
      </c>
      <c r="H5" s="71">
        <v>-84814000</v>
      </c>
      <c r="I5" s="68">
        <f>SUM(B5:H5)</f>
        <v>-267913896.2299999</v>
      </c>
    </row>
    <row r="6" spans="1:9" ht="12.75">
      <c r="A6" s="66" t="s">
        <v>5</v>
      </c>
      <c r="B6" s="72">
        <f aca="true" t="shared" si="0" ref="B6:I6">SUM(B3:B5)</f>
        <v>-160588619.4799998</v>
      </c>
      <c r="C6" s="73">
        <f t="shared" si="0"/>
        <v>-18700000</v>
      </c>
      <c r="D6" s="73">
        <f t="shared" si="0"/>
        <v>-33860334.480000004</v>
      </c>
      <c r="E6" s="73">
        <f t="shared" si="0"/>
        <v>-33615893.54</v>
      </c>
      <c r="F6" s="73">
        <f t="shared" si="0"/>
        <v>-85445949.76</v>
      </c>
      <c r="G6" s="73">
        <f t="shared" si="0"/>
        <v>-65176975.94</v>
      </c>
      <c r="H6" s="74">
        <f t="shared" si="0"/>
        <v>-117239000</v>
      </c>
      <c r="I6" s="75">
        <f t="shared" si="0"/>
        <v>-514626773.19999987</v>
      </c>
    </row>
  </sheetData>
  <printOptions gridLines="1"/>
  <pageMargins left="0.18" right="0.18" top="1" bottom="1" header="0.5" footer="0.5"/>
  <pageSetup horizontalDpi="600" verticalDpi="600" orientation="landscape" r:id="rId1"/>
  <headerFooter alignWithMargins="0">
    <oddFooter>&amp;L&amp;F  &amp;A&amp;R&amp;P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K37"/>
  <sheetViews>
    <sheetView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3" max="6" width="12.7109375" style="0" customWidth="1"/>
    <col min="7" max="7" width="13.7109375" style="0" customWidth="1"/>
    <col min="8" max="10" width="9.7109375" style="0" bestFit="1" customWidth="1"/>
    <col min="11" max="11" width="12.57421875" style="0" customWidth="1"/>
  </cols>
  <sheetData>
    <row r="2" ht="12.75">
      <c r="B2" s="29" t="s">
        <v>46</v>
      </c>
    </row>
    <row r="4" spans="2:7" ht="12.75">
      <c r="B4" s="66" t="s">
        <v>47</v>
      </c>
      <c r="C4" s="100" t="s">
        <v>1</v>
      </c>
      <c r="D4" s="100" t="s">
        <v>2</v>
      </c>
      <c r="E4" s="100" t="s">
        <v>19</v>
      </c>
      <c r="F4" s="101" t="s">
        <v>20</v>
      </c>
      <c r="G4" s="113" t="s">
        <v>5</v>
      </c>
    </row>
    <row r="5" spans="2:10" ht="12.75">
      <c r="B5" s="102">
        <v>37834</v>
      </c>
      <c r="C5" s="103"/>
      <c r="D5" s="103"/>
      <c r="E5" s="103">
        <v>709767.36</v>
      </c>
      <c r="F5" s="103">
        <v>150700.52</v>
      </c>
      <c r="G5" s="104">
        <f>SUM(C5:F5)</f>
        <v>860467.88</v>
      </c>
      <c r="I5" s="112"/>
      <c r="J5" s="112"/>
    </row>
    <row r="6" spans="2:10" ht="12.75">
      <c r="B6" s="105">
        <v>37835</v>
      </c>
      <c r="C6" s="106"/>
      <c r="D6" s="106"/>
      <c r="E6" s="106">
        <v>259068.45</v>
      </c>
      <c r="F6" s="106">
        <v>107009.98</v>
      </c>
      <c r="G6" s="107">
        <f aca="true" t="shared" si="0" ref="G6:G35">SUM(C6:F6)</f>
        <v>366078.43</v>
      </c>
      <c r="I6" s="112"/>
      <c r="J6" s="112"/>
    </row>
    <row r="7" spans="2:10" ht="12.75">
      <c r="B7" s="105">
        <v>37836</v>
      </c>
      <c r="C7" s="106"/>
      <c r="D7" s="106"/>
      <c r="E7" s="106">
        <v>193950.46</v>
      </c>
      <c r="F7" s="106">
        <v>160923.56</v>
      </c>
      <c r="G7" s="107">
        <f t="shared" si="0"/>
        <v>354874.02</v>
      </c>
      <c r="I7" s="112"/>
      <c r="J7" s="112"/>
    </row>
    <row r="8" spans="2:10" ht="12.75">
      <c r="B8" s="105">
        <v>37837</v>
      </c>
      <c r="C8" s="106"/>
      <c r="D8" s="106"/>
      <c r="E8" s="106">
        <v>851598.69</v>
      </c>
      <c r="F8" s="106">
        <v>293990.11</v>
      </c>
      <c r="G8" s="107">
        <f t="shared" si="0"/>
        <v>1145588.7999999998</v>
      </c>
      <c r="I8" s="112"/>
      <c r="J8" s="112"/>
    </row>
    <row r="9" spans="2:10" ht="12.75">
      <c r="B9" s="105">
        <v>37838</v>
      </c>
      <c r="C9" s="106"/>
      <c r="D9" s="106"/>
      <c r="E9" s="106">
        <v>2068707.79</v>
      </c>
      <c r="F9" s="106">
        <v>125213.42</v>
      </c>
      <c r="G9" s="107">
        <f t="shared" si="0"/>
        <v>2193921.21</v>
      </c>
      <c r="I9" s="112"/>
      <c r="J9" s="112"/>
    </row>
    <row r="10" spans="2:10" ht="12.75">
      <c r="B10" s="105">
        <v>37839</v>
      </c>
      <c r="C10" s="106"/>
      <c r="D10" s="106"/>
      <c r="E10" s="106">
        <v>678604.95</v>
      </c>
      <c r="F10" s="106">
        <v>276154.88</v>
      </c>
      <c r="G10" s="107">
        <f t="shared" si="0"/>
        <v>954759.83</v>
      </c>
      <c r="I10" s="112"/>
      <c r="J10" s="112"/>
    </row>
    <row r="11" spans="2:10" ht="12.75">
      <c r="B11" s="105">
        <v>37840</v>
      </c>
      <c r="C11" s="106"/>
      <c r="D11" s="106"/>
      <c r="E11" s="106">
        <v>574111.24</v>
      </c>
      <c r="F11" s="106">
        <v>254126.58</v>
      </c>
      <c r="G11" s="107">
        <f t="shared" si="0"/>
        <v>828237.82</v>
      </c>
      <c r="I11" s="112"/>
      <c r="J11" s="112"/>
    </row>
    <row r="12" spans="2:10" ht="12.75">
      <c r="B12" s="105">
        <v>37841</v>
      </c>
      <c r="C12" s="106"/>
      <c r="D12" s="106"/>
      <c r="E12" s="106">
        <v>327812.11</v>
      </c>
      <c r="F12" s="106">
        <v>130359.83</v>
      </c>
      <c r="G12" s="107">
        <f t="shared" si="0"/>
        <v>458171.94</v>
      </c>
      <c r="I12" s="112"/>
      <c r="J12" s="112"/>
    </row>
    <row r="13" spans="2:10" ht="12.75">
      <c r="B13" s="105">
        <v>37842</v>
      </c>
      <c r="C13" s="106"/>
      <c r="D13" s="106"/>
      <c r="E13" s="106">
        <v>149862.65</v>
      </c>
      <c r="F13" s="106">
        <v>52400.35</v>
      </c>
      <c r="G13" s="107">
        <f t="shared" si="0"/>
        <v>202263</v>
      </c>
      <c r="I13" s="112"/>
      <c r="J13" s="112"/>
    </row>
    <row r="14" spans="2:10" ht="12.75">
      <c r="B14" s="105">
        <v>37843</v>
      </c>
      <c r="C14" s="106"/>
      <c r="D14" s="106"/>
      <c r="E14" s="106">
        <v>476806.83</v>
      </c>
      <c r="F14" s="106">
        <v>9991.72</v>
      </c>
      <c r="G14" s="107">
        <f t="shared" si="0"/>
        <v>486798.55</v>
      </c>
      <c r="I14" s="112"/>
      <c r="J14" s="112"/>
    </row>
    <row r="15" spans="2:10" ht="12.75">
      <c r="B15" s="105">
        <v>37844</v>
      </c>
      <c r="C15" s="106"/>
      <c r="D15" s="106"/>
      <c r="E15" s="106">
        <v>86699.52</v>
      </c>
      <c r="F15" s="106">
        <v>198890.54</v>
      </c>
      <c r="G15" s="107">
        <f t="shared" si="0"/>
        <v>285590.06</v>
      </c>
      <c r="I15" s="112"/>
      <c r="J15" s="112"/>
    </row>
    <row r="16" spans="2:10" ht="12.75">
      <c r="B16" s="105">
        <v>37845</v>
      </c>
      <c r="C16" s="106"/>
      <c r="D16" s="106"/>
      <c r="E16" s="106">
        <v>100848.6</v>
      </c>
      <c r="F16" s="106">
        <v>58771.25</v>
      </c>
      <c r="G16" s="107">
        <f t="shared" si="0"/>
        <v>159619.85</v>
      </c>
      <c r="I16" s="112"/>
      <c r="J16" s="112"/>
    </row>
    <row r="17" spans="2:10" ht="12.75">
      <c r="B17" s="105">
        <v>37846</v>
      </c>
      <c r="C17" s="106"/>
      <c r="D17" s="106"/>
      <c r="E17" s="106">
        <v>90055.1</v>
      </c>
      <c r="F17" s="106">
        <v>100994.78</v>
      </c>
      <c r="G17" s="107">
        <f t="shared" si="0"/>
        <v>191049.88</v>
      </c>
      <c r="I17" s="112"/>
      <c r="J17" s="112"/>
    </row>
    <row r="18" spans="2:10" ht="12.75">
      <c r="B18" s="105">
        <v>37847</v>
      </c>
      <c r="C18" s="106"/>
      <c r="D18" s="106"/>
      <c r="E18" s="106">
        <v>128946.82</v>
      </c>
      <c r="F18" s="106">
        <v>133124.79</v>
      </c>
      <c r="G18" s="107">
        <f t="shared" si="0"/>
        <v>262071.61000000002</v>
      </c>
      <c r="I18" s="112"/>
      <c r="J18" s="112"/>
    </row>
    <row r="19" spans="2:10" ht="12.75">
      <c r="B19" s="105">
        <v>37848</v>
      </c>
      <c r="C19" s="106"/>
      <c r="D19" s="106"/>
      <c r="E19" s="106">
        <v>311478.78</v>
      </c>
      <c r="F19" s="106">
        <v>266994.51</v>
      </c>
      <c r="G19" s="107">
        <f t="shared" si="0"/>
        <v>578473.29</v>
      </c>
      <c r="I19" s="112"/>
      <c r="J19" s="112"/>
    </row>
    <row r="20" spans="2:10" ht="12.75">
      <c r="B20" s="105">
        <v>37849</v>
      </c>
      <c r="C20" s="106"/>
      <c r="D20" s="106"/>
      <c r="E20" s="106">
        <v>899843.2</v>
      </c>
      <c r="F20" s="106">
        <v>118950.85</v>
      </c>
      <c r="G20" s="107">
        <f t="shared" si="0"/>
        <v>1018794.0499999999</v>
      </c>
      <c r="I20" s="112"/>
      <c r="J20" s="112"/>
    </row>
    <row r="21" spans="2:10" ht="12.75">
      <c r="B21" s="105">
        <v>37850</v>
      </c>
      <c r="C21" s="106"/>
      <c r="D21" s="106"/>
      <c r="E21" s="106">
        <v>21540.36</v>
      </c>
      <c r="F21" s="106">
        <v>15216.31</v>
      </c>
      <c r="G21" s="107">
        <f t="shared" si="0"/>
        <v>36756.67</v>
      </c>
      <c r="I21" s="112"/>
      <c r="J21" s="112"/>
    </row>
    <row r="22" spans="2:10" ht="12.75">
      <c r="B22" s="105">
        <v>37851</v>
      </c>
      <c r="C22" s="106"/>
      <c r="D22" s="106"/>
      <c r="E22" s="106">
        <v>524071.93</v>
      </c>
      <c r="F22" s="106">
        <v>475789.49</v>
      </c>
      <c r="G22" s="107">
        <f t="shared" si="0"/>
        <v>999861.4199999999</v>
      </c>
      <c r="I22" s="112"/>
      <c r="J22" s="112"/>
    </row>
    <row r="23" spans="2:10" ht="12.75">
      <c r="B23" s="105">
        <v>37852</v>
      </c>
      <c r="C23" s="106"/>
      <c r="D23" s="106"/>
      <c r="E23" s="106">
        <v>366234.01</v>
      </c>
      <c r="F23" s="106">
        <v>442637.99</v>
      </c>
      <c r="G23" s="107">
        <f t="shared" si="0"/>
        <v>808872</v>
      </c>
      <c r="I23" s="112"/>
      <c r="J23" s="112"/>
    </row>
    <row r="24" spans="2:10" ht="12.75">
      <c r="B24" s="105">
        <v>37853</v>
      </c>
      <c r="C24" s="106"/>
      <c r="D24" s="106"/>
      <c r="E24" s="106">
        <v>337022.49</v>
      </c>
      <c r="F24" s="106">
        <v>366016.91</v>
      </c>
      <c r="G24" s="107">
        <f t="shared" si="0"/>
        <v>703039.3999999999</v>
      </c>
      <c r="I24" s="112"/>
      <c r="J24" s="112"/>
    </row>
    <row r="25" spans="2:10" ht="12.75">
      <c r="B25" s="105">
        <v>37854</v>
      </c>
      <c r="C25" s="106"/>
      <c r="D25" s="106"/>
      <c r="E25" s="106">
        <v>1376284.76</v>
      </c>
      <c r="F25" s="106">
        <v>341823.33</v>
      </c>
      <c r="G25" s="107">
        <f t="shared" si="0"/>
        <v>1718108.09</v>
      </c>
      <c r="I25" s="112"/>
      <c r="J25" s="112"/>
    </row>
    <row r="26" spans="2:10" ht="12.75">
      <c r="B26" s="105">
        <v>37855</v>
      </c>
      <c r="C26" s="106"/>
      <c r="D26" s="106"/>
      <c r="E26" s="106">
        <v>509688.46</v>
      </c>
      <c r="F26" s="106">
        <v>390123.41</v>
      </c>
      <c r="G26" s="107">
        <f t="shared" si="0"/>
        <v>899811.87</v>
      </c>
      <c r="I26" s="112"/>
      <c r="J26" s="112"/>
    </row>
    <row r="27" spans="2:10" ht="12.75">
      <c r="B27" s="105">
        <v>37856</v>
      </c>
      <c r="C27" s="106"/>
      <c r="D27" s="106"/>
      <c r="E27" s="106">
        <v>463781.39</v>
      </c>
      <c r="F27" s="106">
        <v>259414.27</v>
      </c>
      <c r="G27" s="107">
        <f t="shared" si="0"/>
        <v>723195.66</v>
      </c>
      <c r="I27" s="112"/>
      <c r="J27" s="112"/>
    </row>
    <row r="28" spans="2:10" ht="12.75">
      <c r="B28" s="105">
        <v>37857</v>
      </c>
      <c r="C28" s="106"/>
      <c r="D28" s="106"/>
      <c r="E28" s="106">
        <v>276115.29</v>
      </c>
      <c r="F28" s="106">
        <v>130063.82</v>
      </c>
      <c r="G28" s="107">
        <f t="shared" si="0"/>
        <v>406179.11</v>
      </c>
      <c r="I28" s="112"/>
      <c r="J28" s="112"/>
    </row>
    <row r="29" spans="2:10" ht="12.75">
      <c r="B29" s="105">
        <v>37858</v>
      </c>
      <c r="C29" s="106"/>
      <c r="D29" s="106"/>
      <c r="E29" s="106">
        <v>882030.94</v>
      </c>
      <c r="F29" s="106">
        <v>309349.99</v>
      </c>
      <c r="G29" s="107">
        <f t="shared" si="0"/>
        <v>1191380.93</v>
      </c>
      <c r="I29" s="112"/>
      <c r="J29" s="112"/>
    </row>
    <row r="30" spans="2:10" ht="12.75">
      <c r="B30" s="105">
        <v>37859</v>
      </c>
      <c r="C30" s="106"/>
      <c r="D30" s="106"/>
      <c r="E30" s="106">
        <v>359607.42</v>
      </c>
      <c r="F30" s="106">
        <v>405135.72</v>
      </c>
      <c r="G30" s="107">
        <f t="shared" si="0"/>
        <v>764743.1399999999</v>
      </c>
      <c r="I30" s="112"/>
      <c r="J30" s="112"/>
    </row>
    <row r="31" spans="2:10" ht="12.75">
      <c r="B31" s="105">
        <v>37860</v>
      </c>
      <c r="C31" s="106"/>
      <c r="D31" s="106"/>
      <c r="E31" s="106">
        <v>258969.91</v>
      </c>
      <c r="F31" s="106">
        <v>234765.24</v>
      </c>
      <c r="G31" s="107">
        <f t="shared" si="0"/>
        <v>493735.15</v>
      </c>
      <c r="I31" s="112"/>
      <c r="J31" s="112"/>
    </row>
    <row r="32" spans="2:10" ht="12.75">
      <c r="B32" s="105">
        <v>37861</v>
      </c>
      <c r="C32" s="106"/>
      <c r="D32" s="106"/>
      <c r="E32" s="106">
        <v>758989.04</v>
      </c>
      <c r="F32" s="106">
        <v>88983.68</v>
      </c>
      <c r="G32" s="107">
        <f t="shared" si="0"/>
        <v>847972.72</v>
      </c>
      <c r="I32" s="112"/>
      <c r="J32" s="112"/>
    </row>
    <row r="33" spans="2:10" ht="12.75">
      <c r="B33" s="105">
        <v>37862</v>
      </c>
      <c r="C33" s="106"/>
      <c r="D33" s="106"/>
      <c r="E33" s="106">
        <v>610001.7</v>
      </c>
      <c r="F33" s="106">
        <v>153890.95</v>
      </c>
      <c r="G33" s="107">
        <f t="shared" si="0"/>
        <v>763892.6499999999</v>
      </c>
      <c r="I33" s="112"/>
      <c r="J33" s="112"/>
    </row>
    <row r="34" spans="2:10" ht="12.75">
      <c r="B34" s="105">
        <v>37863</v>
      </c>
      <c r="C34" s="106"/>
      <c r="D34" s="106"/>
      <c r="E34" s="106">
        <v>38006.63</v>
      </c>
      <c r="F34" s="106">
        <v>130700.59</v>
      </c>
      <c r="G34" s="107">
        <f t="shared" si="0"/>
        <v>168707.22</v>
      </c>
      <c r="I34" s="112"/>
      <c r="J34" s="112"/>
    </row>
    <row r="35" spans="2:10" ht="12.75">
      <c r="B35" s="108">
        <v>37864</v>
      </c>
      <c r="C35" s="109"/>
      <c r="D35" s="109"/>
      <c r="E35" s="109">
        <v>0</v>
      </c>
      <c r="F35" s="109">
        <v>37227.85</v>
      </c>
      <c r="G35" s="114">
        <f t="shared" si="0"/>
        <v>37227.85</v>
      </c>
      <c r="I35" s="112"/>
      <c r="J35" s="112"/>
    </row>
    <row r="36" spans="2:7" ht="12.75">
      <c r="B36" s="110" t="s">
        <v>5</v>
      </c>
      <c r="C36" s="111">
        <f>SUM(C5:C35)</f>
        <v>0</v>
      </c>
      <c r="D36" s="111">
        <f>SUM(D5:D35)</f>
        <v>0</v>
      </c>
      <c r="E36" s="111">
        <f>SUM(E5:E35)</f>
        <v>14690506.88</v>
      </c>
      <c r="F36" s="111">
        <f>SUM(F5:F35)</f>
        <v>6219737.220000001</v>
      </c>
      <c r="G36" s="114">
        <f>SUM(C36:F36)</f>
        <v>20910244.1</v>
      </c>
    </row>
    <row r="37" spans="3:11" ht="12.75">
      <c r="C37" s="112"/>
      <c r="D37" s="112"/>
      <c r="E37" s="112"/>
      <c r="F37" s="112"/>
      <c r="G37" s="112"/>
      <c r="H37" s="112"/>
      <c r="I37" s="112"/>
      <c r="J37" s="112"/>
      <c r="K37" s="112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Footer>&amp;L&amp;F  &amp;A&amp;R&amp;P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2" width="26.7109375" style="0" customWidth="1"/>
  </cols>
  <sheetData>
    <row r="1" spans="1:5" ht="12.75">
      <c r="A1" s="99"/>
      <c r="B1" s="30" t="s">
        <v>38</v>
      </c>
      <c r="C1" s="30"/>
      <c r="D1" s="2"/>
      <c r="E1" s="2"/>
    </row>
    <row r="2" spans="2:5" ht="13.5" thickBot="1">
      <c r="B2" s="1"/>
      <c r="C2" s="2"/>
      <c r="D2" s="2"/>
      <c r="E2" s="2"/>
    </row>
    <row r="3" spans="1:2" ht="16.5" thickBot="1">
      <c r="A3" s="31" t="s">
        <v>0</v>
      </c>
      <c r="B3" s="17" t="s">
        <v>36</v>
      </c>
    </row>
    <row r="4" spans="1:2" ht="15.75">
      <c r="A4" s="14" t="s">
        <v>14</v>
      </c>
      <c r="B4" s="10">
        <v>-1298299.05</v>
      </c>
    </row>
    <row r="5" spans="1:2" ht="15.75">
      <c r="A5" s="15" t="s">
        <v>12</v>
      </c>
      <c r="B5" s="11">
        <v>-3871682.37</v>
      </c>
    </row>
    <row r="6" spans="1:2" ht="15.75">
      <c r="A6" s="15" t="s">
        <v>15</v>
      </c>
      <c r="B6" s="11">
        <v>-108901841.78000003</v>
      </c>
    </row>
    <row r="7" spans="1:2" ht="15.75">
      <c r="A7" s="15" t="s">
        <v>9</v>
      </c>
      <c r="B7" s="11">
        <v>-2877888.78</v>
      </c>
    </row>
    <row r="8" spans="1:2" ht="15.75">
      <c r="A8" s="15" t="s">
        <v>13</v>
      </c>
      <c r="B8" s="11">
        <v>-6194929.53</v>
      </c>
    </row>
    <row r="9" spans="1:2" ht="15.75">
      <c r="A9" s="15" t="s">
        <v>6</v>
      </c>
      <c r="B9" s="11">
        <v>-2797280.68</v>
      </c>
    </row>
    <row r="10" spans="1:2" ht="15.75">
      <c r="A10" s="15" t="s">
        <v>16</v>
      </c>
      <c r="B10" s="11">
        <v>-2877523.14</v>
      </c>
    </row>
    <row r="11" spans="1:2" ht="15.75">
      <c r="A11" s="15" t="s">
        <v>7</v>
      </c>
      <c r="B11" s="11">
        <v>-62854.42</v>
      </c>
    </row>
    <row r="12" spans="1:2" ht="15.75">
      <c r="A12" s="15" t="s">
        <v>10</v>
      </c>
      <c r="B12" s="11">
        <v>-15693769.220000003</v>
      </c>
    </row>
    <row r="13" spans="1:2" ht="15.75">
      <c r="A13" s="15" t="s">
        <v>8</v>
      </c>
      <c r="B13" s="11">
        <v>-16012550.509999998</v>
      </c>
    </row>
    <row r="14" spans="1:2" ht="16.5" thickBot="1">
      <c r="A14" s="16" t="s">
        <v>11</v>
      </c>
      <c r="B14" s="12">
        <v>0</v>
      </c>
    </row>
    <row r="15" spans="1:2" ht="16.5" thickBot="1">
      <c r="A15" s="17" t="s">
        <v>5</v>
      </c>
      <c r="B15" s="13">
        <v>-160588619.48000005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Footer>&amp;L&amp;F  &amp;A&amp;R&amp;P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E34" sqref="E34"/>
    </sheetView>
  </sheetViews>
  <sheetFormatPr defaultColWidth="9.140625" defaultRowHeight="12.75"/>
  <cols>
    <col min="1" max="1" width="3.57421875" style="0" customWidth="1"/>
    <col min="2" max="2" width="11.7109375" style="0" bestFit="1" customWidth="1"/>
    <col min="3" max="4" width="10.28125" style="0" bestFit="1" customWidth="1"/>
    <col min="5" max="5" width="12.28125" style="0" bestFit="1" customWidth="1"/>
    <col min="6" max="8" width="10.28125" style="0" bestFit="1" customWidth="1"/>
    <col min="9" max="9" width="14.00390625" style="0" bestFit="1" customWidth="1"/>
    <col min="10" max="10" width="7.7109375" style="0" bestFit="1" customWidth="1"/>
    <col min="11" max="12" width="11.28125" style="0" bestFit="1" customWidth="1"/>
    <col min="13" max="13" width="12.28125" style="0" bestFit="1" customWidth="1"/>
  </cols>
  <sheetData>
    <row r="1" ht="12.75">
      <c r="A1" s="99"/>
    </row>
    <row r="3" spans="2:13" ht="12.75">
      <c r="B3" s="59" t="s">
        <v>21</v>
      </c>
      <c r="C3" s="59" t="s">
        <v>22</v>
      </c>
      <c r="D3" s="60" t="s">
        <v>23</v>
      </c>
      <c r="E3" s="60" t="s">
        <v>15</v>
      </c>
      <c r="F3" s="60" t="s">
        <v>24</v>
      </c>
      <c r="G3" s="60" t="s">
        <v>25</v>
      </c>
      <c r="H3" s="60" t="s">
        <v>26</v>
      </c>
      <c r="I3" s="60" t="s">
        <v>27</v>
      </c>
      <c r="J3" s="60" t="s">
        <v>28</v>
      </c>
      <c r="K3" s="60" t="s">
        <v>29</v>
      </c>
      <c r="L3" s="60" t="s">
        <v>30</v>
      </c>
      <c r="M3" s="61" t="s">
        <v>5</v>
      </c>
    </row>
    <row r="4" spans="2:13" ht="12.75">
      <c r="B4" s="40">
        <v>37104</v>
      </c>
      <c r="C4" s="35"/>
      <c r="D4" s="36"/>
      <c r="E4" s="36">
        <v>-36982.6</v>
      </c>
      <c r="F4" s="36"/>
      <c r="G4" s="36">
        <v>-25565.43</v>
      </c>
      <c r="H4" s="36"/>
      <c r="I4" s="36"/>
      <c r="J4" s="36"/>
      <c r="K4" s="36">
        <v>-24043.42</v>
      </c>
      <c r="L4" s="36"/>
      <c r="M4" s="89">
        <v>-86591.45</v>
      </c>
    </row>
    <row r="5" spans="2:13" ht="12.75">
      <c r="B5" s="41">
        <v>37135</v>
      </c>
      <c r="C5" s="37"/>
      <c r="D5" s="38">
        <v>-156819.55</v>
      </c>
      <c r="E5" s="38">
        <v>-188151.82</v>
      </c>
      <c r="F5" s="38"/>
      <c r="G5" s="38">
        <v>-423750</v>
      </c>
      <c r="H5" s="38">
        <v>-10972.8</v>
      </c>
      <c r="I5" s="38"/>
      <c r="J5" s="38"/>
      <c r="K5" s="38">
        <v>-828349.27</v>
      </c>
      <c r="L5" s="38">
        <v>-194343.24</v>
      </c>
      <c r="M5" s="68">
        <v>-1802386.68</v>
      </c>
    </row>
    <row r="6" spans="2:13" ht="12.75">
      <c r="B6" s="41">
        <v>37165</v>
      </c>
      <c r="C6" s="37"/>
      <c r="D6" s="38">
        <v>-153417.58</v>
      </c>
      <c r="E6" s="38">
        <v>-398352.03</v>
      </c>
      <c r="F6" s="38"/>
      <c r="G6" s="38">
        <v>-314500.83</v>
      </c>
      <c r="H6" s="38">
        <v>-1027</v>
      </c>
      <c r="I6" s="38"/>
      <c r="J6" s="38"/>
      <c r="K6" s="38">
        <v>-285641.39</v>
      </c>
      <c r="L6" s="38">
        <v>-332092.05</v>
      </c>
      <c r="M6" s="68">
        <v>-1485030.88</v>
      </c>
    </row>
    <row r="7" spans="2:13" ht="12.75">
      <c r="B7" s="41">
        <v>37196</v>
      </c>
      <c r="C7" s="37">
        <v>-331745.2</v>
      </c>
      <c r="D7" s="38">
        <v>-71821.58</v>
      </c>
      <c r="E7" s="38">
        <v>-8282.24</v>
      </c>
      <c r="F7" s="38"/>
      <c r="G7" s="38">
        <v>-115821.25</v>
      </c>
      <c r="H7" s="38"/>
      <c r="I7" s="38"/>
      <c r="J7" s="38"/>
      <c r="K7" s="38">
        <v>-566903.97</v>
      </c>
      <c r="L7" s="38">
        <v>-909274.3</v>
      </c>
      <c r="M7" s="68">
        <v>-2003848.54</v>
      </c>
    </row>
    <row r="8" spans="2:13" ht="12.75">
      <c r="B8" s="41">
        <v>37226</v>
      </c>
      <c r="C8" s="37"/>
      <c r="D8" s="38"/>
      <c r="E8" s="38">
        <v>-34728.06</v>
      </c>
      <c r="F8" s="38"/>
      <c r="G8" s="38">
        <v>-155817.72</v>
      </c>
      <c r="H8" s="38">
        <v>-10745.32</v>
      </c>
      <c r="I8" s="38"/>
      <c r="J8" s="38"/>
      <c r="K8" s="38">
        <v>-463232.52</v>
      </c>
      <c r="L8" s="38">
        <v>-2046341.91</v>
      </c>
      <c r="M8" s="68">
        <v>-2710865.53</v>
      </c>
    </row>
    <row r="9" spans="2:13" ht="12.75">
      <c r="B9" s="41">
        <v>37257</v>
      </c>
      <c r="C9" s="37"/>
      <c r="D9" s="38">
        <v>-93932.74</v>
      </c>
      <c r="E9" s="38">
        <v>-256327.37</v>
      </c>
      <c r="F9" s="38"/>
      <c r="G9" s="38">
        <v>-198945.31</v>
      </c>
      <c r="H9" s="38"/>
      <c r="I9" s="38"/>
      <c r="J9" s="38"/>
      <c r="K9" s="38">
        <v>-313394.91</v>
      </c>
      <c r="L9" s="38">
        <v>-471750.37</v>
      </c>
      <c r="M9" s="68">
        <v>-1334350.7</v>
      </c>
    </row>
    <row r="10" spans="2:13" ht="12.75">
      <c r="B10" s="41">
        <v>37288</v>
      </c>
      <c r="C10" s="37"/>
      <c r="D10" s="38">
        <v>-16557.44</v>
      </c>
      <c r="E10" s="38">
        <v>-108784.43</v>
      </c>
      <c r="F10" s="38"/>
      <c r="G10" s="38">
        <v>-202331.78</v>
      </c>
      <c r="H10" s="38"/>
      <c r="I10" s="38"/>
      <c r="J10" s="38"/>
      <c r="K10" s="38">
        <v>-71386.71</v>
      </c>
      <c r="L10" s="38">
        <v>-437452.95</v>
      </c>
      <c r="M10" s="68">
        <v>-836513.31</v>
      </c>
    </row>
    <row r="11" spans="2:13" ht="12.75">
      <c r="B11" s="41">
        <v>37316</v>
      </c>
      <c r="C11" s="37"/>
      <c r="D11" s="38">
        <v>-492636.93</v>
      </c>
      <c r="E11" s="38">
        <v>-887956.6</v>
      </c>
      <c r="F11" s="38"/>
      <c r="G11" s="38">
        <v>-168243.53</v>
      </c>
      <c r="H11" s="38"/>
      <c r="I11" s="38"/>
      <c r="J11" s="38"/>
      <c r="K11" s="38">
        <v>-284204.63</v>
      </c>
      <c r="L11" s="38">
        <v>-421367.63</v>
      </c>
      <c r="M11" s="68">
        <v>-2254409.32</v>
      </c>
    </row>
    <row r="12" spans="2:13" ht="12.75">
      <c r="B12" s="41">
        <v>37347</v>
      </c>
      <c r="C12" s="37">
        <v>-47585.94</v>
      </c>
      <c r="D12" s="38">
        <v>-65482.78</v>
      </c>
      <c r="E12" s="38">
        <v>-1381316.51</v>
      </c>
      <c r="F12" s="38"/>
      <c r="G12" s="38">
        <v>-263376.98</v>
      </c>
      <c r="H12" s="38">
        <v>-18734.21</v>
      </c>
      <c r="I12" s="38"/>
      <c r="J12" s="38"/>
      <c r="K12" s="38">
        <v>-487352.32</v>
      </c>
      <c r="L12" s="38">
        <v>-278440.37</v>
      </c>
      <c r="M12" s="68">
        <v>-2542289.11</v>
      </c>
    </row>
    <row r="13" spans="2:13" ht="12.75">
      <c r="B13" s="41">
        <v>37377</v>
      </c>
      <c r="C13" s="37">
        <v>-523028.58</v>
      </c>
      <c r="D13" s="38">
        <v>-72235.25</v>
      </c>
      <c r="E13" s="38">
        <v>-2925689.13</v>
      </c>
      <c r="F13" s="38"/>
      <c r="G13" s="38">
        <v>-731740.89</v>
      </c>
      <c r="H13" s="38"/>
      <c r="I13" s="38"/>
      <c r="J13" s="38"/>
      <c r="K13" s="38">
        <v>-1140055.64</v>
      </c>
      <c r="L13" s="38">
        <v>-625144.57</v>
      </c>
      <c r="M13" s="68">
        <v>-6017894.06</v>
      </c>
    </row>
    <row r="14" spans="2:13" ht="12.75">
      <c r="B14" s="41">
        <v>37408</v>
      </c>
      <c r="C14" s="37">
        <v>-45158.67</v>
      </c>
      <c r="D14" s="38">
        <v>-38991.8</v>
      </c>
      <c r="E14" s="38">
        <v>-1312059.31</v>
      </c>
      <c r="F14" s="38"/>
      <c r="G14" s="38">
        <v>-671564.04</v>
      </c>
      <c r="H14" s="38"/>
      <c r="I14" s="38">
        <v>-219509.14</v>
      </c>
      <c r="J14" s="38"/>
      <c r="K14" s="38">
        <v>-1057977.98</v>
      </c>
      <c r="L14" s="38">
        <v>-715317.15</v>
      </c>
      <c r="M14" s="68">
        <v>-4060578.09</v>
      </c>
    </row>
    <row r="15" spans="2:13" ht="12.75">
      <c r="B15" s="41">
        <v>37438</v>
      </c>
      <c r="C15" s="37">
        <v>-71694.64</v>
      </c>
      <c r="D15" s="38">
        <v>-474284.72</v>
      </c>
      <c r="E15" s="38">
        <v>-9221853.790000005</v>
      </c>
      <c r="F15" s="38"/>
      <c r="G15" s="38">
        <v>-787822.04</v>
      </c>
      <c r="H15" s="38">
        <v>-325039.11</v>
      </c>
      <c r="I15" s="38">
        <v>-40786.8</v>
      </c>
      <c r="J15" s="38"/>
      <c r="K15" s="38">
        <v>-1527248.16</v>
      </c>
      <c r="L15" s="38">
        <v>-771733.12</v>
      </c>
      <c r="M15" s="68">
        <v>-13220462.380000005</v>
      </c>
    </row>
    <row r="16" spans="2:13" ht="12.75">
      <c r="B16" s="41">
        <v>37469</v>
      </c>
      <c r="C16" s="37">
        <v>-120557.85</v>
      </c>
      <c r="D16" s="38">
        <v>-945111.32</v>
      </c>
      <c r="E16" s="38">
        <v>-9535140.809999995</v>
      </c>
      <c r="F16" s="38"/>
      <c r="G16" s="38">
        <v>-905948.26</v>
      </c>
      <c r="H16" s="38">
        <v>-570660.27</v>
      </c>
      <c r="I16" s="38"/>
      <c r="J16" s="38">
        <v>-5977.95</v>
      </c>
      <c r="K16" s="38">
        <v>-2572258.33</v>
      </c>
      <c r="L16" s="38">
        <v>-1047246.89</v>
      </c>
      <c r="M16" s="68">
        <v>-15702901.679999994</v>
      </c>
    </row>
    <row r="17" spans="2:13" ht="12.75">
      <c r="B17" s="41">
        <v>37500</v>
      </c>
      <c r="C17" s="37"/>
      <c r="D17" s="38">
        <v>-895137.63</v>
      </c>
      <c r="E17" s="38">
        <v>-5925257.539999998</v>
      </c>
      <c r="F17" s="38"/>
      <c r="G17" s="38">
        <v>-957637.63</v>
      </c>
      <c r="H17" s="38">
        <v>-330394.86</v>
      </c>
      <c r="I17" s="38">
        <v>-33771.81</v>
      </c>
      <c r="J17" s="38"/>
      <c r="K17" s="38">
        <v>-2617600.4</v>
      </c>
      <c r="L17" s="38">
        <v>-1954413.33</v>
      </c>
      <c r="M17" s="68">
        <v>-12714213.199999997</v>
      </c>
    </row>
    <row r="18" spans="2:13" ht="12.75">
      <c r="B18" s="41">
        <v>37530</v>
      </c>
      <c r="C18" s="37"/>
      <c r="D18" s="38">
        <v>-82472.69</v>
      </c>
      <c r="E18" s="38">
        <v>-3879516.46</v>
      </c>
      <c r="F18" s="38"/>
      <c r="G18" s="38">
        <v>-271863.84</v>
      </c>
      <c r="H18" s="38">
        <v>-81487.1</v>
      </c>
      <c r="I18" s="38">
        <v>-105102.08</v>
      </c>
      <c r="J18" s="38"/>
      <c r="K18" s="38">
        <v>-629659.01</v>
      </c>
      <c r="L18" s="38">
        <v>-542124.5</v>
      </c>
      <c r="M18" s="68">
        <v>-5592225.68</v>
      </c>
    </row>
    <row r="19" spans="2:13" ht="12.75">
      <c r="B19" s="41">
        <v>37561</v>
      </c>
      <c r="C19" s="37"/>
      <c r="D19" s="38"/>
      <c r="E19" s="38">
        <v>-4480028.44</v>
      </c>
      <c r="F19" s="38"/>
      <c r="G19" s="38"/>
      <c r="H19" s="38"/>
      <c r="I19" s="38"/>
      <c r="J19" s="38"/>
      <c r="K19" s="38">
        <v>-13444.05</v>
      </c>
      <c r="L19" s="38">
        <v>-155079.24</v>
      </c>
      <c r="M19" s="68">
        <v>-4648551.73</v>
      </c>
    </row>
    <row r="20" spans="2:13" ht="12.75">
      <c r="B20" s="41">
        <v>37591</v>
      </c>
      <c r="C20" s="37"/>
      <c r="D20" s="38"/>
      <c r="E20" s="38">
        <v>-5031277.38</v>
      </c>
      <c r="F20" s="38"/>
      <c r="G20" s="38"/>
      <c r="H20" s="38"/>
      <c r="I20" s="38">
        <v>-60583.73</v>
      </c>
      <c r="J20" s="38"/>
      <c r="K20" s="38">
        <v>-61348.78</v>
      </c>
      <c r="L20" s="38">
        <v>-100993.06</v>
      </c>
      <c r="M20" s="68">
        <v>-5254202.95</v>
      </c>
    </row>
    <row r="21" spans="2:13" ht="12.75">
      <c r="B21" s="41">
        <v>37622</v>
      </c>
      <c r="C21" s="37"/>
      <c r="D21" s="38"/>
      <c r="E21" s="38">
        <v>-4164155.32</v>
      </c>
      <c r="F21" s="38"/>
      <c r="G21" s="38"/>
      <c r="H21" s="38"/>
      <c r="I21" s="38"/>
      <c r="J21" s="38"/>
      <c r="K21" s="38">
        <v>-125950.69</v>
      </c>
      <c r="L21" s="38">
        <v>-41433.3</v>
      </c>
      <c r="M21" s="68">
        <v>-4331539.31</v>
      </c>
    </row>
    <row r="22" spans="2:13" ht="12.75">
      <c r="B22" s="41">
        <v>37653</v>
      </c>
      <c r="C22" s="37"/>
      <c r="D22" s="38"/>
      <c r="E22" s="38">
        <v>-8209931.770000004</v>
      </c>
      <c r="F22" s="38"/>
      <c r="G22" s="38"/>
      <c r="H22" s="38"/>
      <c r="I22" s="38"/>
      <c r="J22" s="38"/>
      <c r="K22" s="38">
        <v>-133924.81</v>
      </c>
      <c r="L22" s="38">
        <v>-397995.35</v>
      </c>
      <c r="M22" s="68">
        <v>-8741851.930000003</v>
      </c>
    </row>
    <row r="23" spans="2:13" ht="12.75">
      <c r="B23" s="41">
        <v>37681</v>
      </c>
      <c r="C23" s="37"/>
      <c r="D23" s="38"/>
      <c r="E23" s="38">
        <v>-10387677.560000002</v>
      </c>
      <c r="F23" s="38"/>
      <c r="G23" s="38"/>
      <c r="H23" s="38"/>
      <c r="I23" s="38"/>
      <c r="J23" s="38"/>
      <c r="K23" s="38"/>
      <c r="L23" s="38">
        <v>-181462.55</v>
      </c>
      <c r="M23" s="68">
        <v>-10569140.110000003</v>
      </c>
    </row>
    <row r="24" spans="2:13" ht="12.75">
      <c r="B24" s="41">
        <v>37712</v>
      </c>
      <c r="C24" s="37"/>
      <c r="D24" s="38"/>
      <c r="E24" s="38">
        <v>-5366784.67</v>
      </c>
      <c r="F24" s="38">
        <v>-250749.46</v>
      </c>
      <c r="G24" s="38"/>
      <c r="H24" s="38">
        <v>-224681.05</v>
      </c>
      <c r="I24" s="38"/>
      <c r="J24" s="38"/>
      <c r="K24" s="38">
        <v>-152385.05</v>
      </c>
      <c r="L24" s="38">
        <v>-249754.36</v>
      </c>
      <c r="M24" s="68">
        <v>-6244354.59</v>
      </c>
    </row>
    <row r="25" spans="2:13" ht="12.75">
      <c r="B25" s="41">
        <v>37742</v>
      </c>
      <c r="C25" s="37"/>
      <c r="D25" s="38">
        <v>-49686.02</v>
      </c>
      <c r="E25" s="38">
        <v>-5983193.860000001</v>
      </c>
      <c r="F25" s="38">
        <v>-1600763.19</v>
      </c>
      <c r="G25" s="38"/>
      <c r="H25" s="38">
        <v>-4579.39</v>
      </c>
      <c r="I25" s="38">
        <v>-1496599.41</v>
      </c>
      <c r="J25" s="38"/>
      <c r="K25" s="38">
        <v>-1168160.69</v>
      </c>
      <c r="L25" s="38">
        <v>-199925.93</v>
      </c>
      <c r="M25" s="68">
        <v>-10502908.489999998</v>
      </c>
    </row>
    <row r="26" spans="2:13" ht="12.75">
      <c r="B26" s="41">
        <v>37773</v>
      </c>
      <c r="C26" s="37">
        <v>-84053.03</v>
      </c>
      <c r="D26" s="38">
        <v>-120048.63</v>
      </c>
      <c r="E26" s="38">
        <v>-7756812.310000004</v>
      </c>
      <c r="F26" s="38">
        <v>-905583.66</v>
      </c>
      <c r="G26" s="38"/>
      <c r="H26" s="38">
        <v>-121108.72</v>
      </c>
      <c r="I26" s="38">
        <v>-476591.85</v>
      </c>
      <c r="J26" s="38">
        <v>-9090.87</v>
      </c>
      <c r="K26" s="38">
        <v>-310490.55</v>
      </c>
      <c r="L26" s="38">
        <v>-461390.03</v>
      </c>
      <c r="M26" s="68">
        <v>-10245169.650000004</v>
      </c>
    </row>
    <row r="27" spans="2:13" ht="12.75">
      <c r="B27" s="41">
        <v>37803</v>
      </c>
      <c r="C27" s="37">
        <v>-38287.03</v>
      </c>
      <c r="D27" s="38">
        <v>-143045.71</v>
      </c>
      <c r="E27" s="38">
        <v>-8720528.850000009</v>
      </c>
      <c r="F27" s="38">
        <v>-20240.06</v>
      </c>
      <c r="G27" s="38"/>
      <c r="H27" s="38">
        <v>-203377.53</v>
      </c>
      <c r="I27" s="38">
        <v>-170164.67</v>
      </c>
      <c r="J27" s="38">
        <v>-47785.6</v>
      </c>
      <c r="K27" s="38">
        <v>-558531.02</v>
      </c>
      <c r="L27" s="38">
        <v>-1397060.04</v>
      </c>
      <c r="M27" s="68">
        <v>-11299020.51000001</v>
      </c>
    </row>
    <row r="28" spans="2:13" ht="12.75">
      <c r="B28" s="41">
        <v>37834</v>
      </c>
      <c r="C28" s="37">
        <v>-36188.11</v>
      </c>
      <c r="D28" s="38"/>
      <c r="E28" s="38">
        <v>-12701052.919999998</v>
      </c>
      <c r="F28" s="38">
        <v>-100552.41</v>
      </c>
      <c r="G28" s="38"/>
      <c r="H28" s="38">
        <v>-894473.32</v>
      </c>
      <c r="I28" s="38">
        <v>-274413.65</v>
      </c>
      <c r="J28" s="38"/>
      <c r="K28" s="38">
        <v>-300224.92</v>
      </c>
      <c r="L28" s="38">
        <v>-2080414.27</v>
      </c>
      <c r="M28" s="90">
        <v>-16387319.599999998</v>
      </c>
    </row>
    <row r="29" spans="2:13" ht="12.75">
      <c r="B29" s="58" t="s">
        <v>5</v>
      </c>
      <c r="C29" s="39">
        <v>-1298299.05</v>
      </c>
      <c r="D29" s="39">
        <v>-3871682.37</v>
      </c>
      <c r="E29" s="39">
        <v>-108901841.78000002</v>
      </c>
      <c r="F29" s="39">
        <v>-2877888.78</v>
      </c>
      <c r="G29" s="39">
        <v>-6194929.53</v>
      </c>
      <c r="H29" s="39">
        <v>-2797280.68</v>
      </c>
      <c r="I29" s="39">
        <v>-2877523.14</v>
      </c>
      <c r="J29" s="39">
        <v>-62854.42</v>
      </c>
      <c r="K29" s="39">
        <v>-15693769.22</v>
      </c>
      <c r="L29" s="39">
        <v>-16012550.510000002</v>
      </c>
      <c r="M29" s="88">
        <v>-160588619.48000002</v>
      </c>
    </row>
  </sheetData>
  <printOptions gridLines="1"/>
  <pageMargins left="0.21" right="0.19" top="1" bottom="1" header="0.5" footer="0.5"/>
  <pageSetup horizontalDpi="600" verticalDpi="600" orientation="landscape" r:id="rId1"/>
  <headerFooter alignWithMargins="0">
    <oddFooter>&amp;L&amp;F  &amp;A&amp;R&amp;P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8.140625" style="0" customWidth="1"/>
    <col min="4" max="4" width="11.7109375" style="0" customWidth="1"/>
    <col min="5" max="5" width="18.140625" style="0" customWidth="1"/>
    <col min="7" max="7" width="11.7109375" style="0" customWidth="1"/>
    <col min="8" max="8" width="18.140625" style="0" customWidth="1"/>
  </cols>
  <sheetData>
    <row r="1" spans="1:7" ht="12.75">
      <c r="A1" s="98" t="s">
        <v>35</v>
      </c>
      <c r="D1" t="s">
        <v>37</v>
      </c>
      <c r="G1" t="s">
        <v>39</v>
      </c>
    </row>
    <row r="2" ht="13.5" thickBot="1">
      <c r="B2" s="1"/>
    </row>
    <row r="3" spans="1:8" ht="13.5" thickBot="1">
      <c r="A3" s="80" t="s">
        <v>0</v>
      </c>
      <c r="B3" s="80" t="s">
        <v>36</v>
      </c>
      <c r="D3" s="80" t="s">
        <v>0</v>
      </c>
      <c r="E3" s="80" t="s">
        <v>36</v>
      </c>
      <c r="G3" s="80" t="s">
        <v>0</v>
      </c>
      <c r="H3" s="80" t="s">
        <v>36</v>
      </c>
    </row>
    <row r="4" spans="1:8" ht="12.75">
      <c r="A4" s="81" t="s">
        <v>14</v>
      </c>
      <c r="B4" s="82">
        <v>-267490.87</v>
      </c>
      <c r="D4" s="81" t="s">
        <v>14</v>
      </c>
      <c r="E4" s="82">
        <v>-808025.68</v>
      </c>
      <c r="G4" s="81" t="s">
        <v>14</v>
      </c>
      <c r="H4" s="82">
        <v>-158528.17</v>
      </c>
    </row>
    <row r="5" spans="1:8" ht="12.75">
      <c r="A5" s="83" t="s">
        <v>12</v>
      </c>
      <c r="B5" s="84">
        <v>-412147.17</v>
      </c>
      <c r="D5" s="83" t="s">
        <v>12</v>
      </c>
      <c r="E5" s="84">
        <v>-3176843.3</v>
      </c>
      <c r="G5" s="83" t="s">
        <v>12</v>
      </c>
      <c r="H5" s="84">
        <v>-312780.36</v>
      </c>
    </row>
    <row r="6" spans="1:8" ht="12.75">
      <c r="A6" s="83" t="s">
        <v>15</v>
      </c>
      <c r="B6" s="84">
        <v>-608396.21</v>
      </c>
      <c r="D6" s="83" t="s">
        <v>15</v>
      </c>
      <c r="E6" s="84">
        <v>-44945207.76999995</v>
      </c>
      <c r="G6" s="83" t="s">
        <v>15</v>
      </c>
      <c r="H6" s="84">
        <v>-63290137.25999988</v>
      </c>
    </row>
    <row r="7" spans="1:8" ht="12.75">
      <c r="A7" s="83" t="s">
        <v>9</v>
      </c>
      <c r="B7" s="84">
        <v>0</v>
      </c>
      <c r="D7" s="83" t="s">
        <v>9</v>
      </c>
      <c r="E7" s="84">
        <v>0</v>
      </c>
      <c r="G7" s="83" t="s">
        <v>9</v>
      </c>
      <c r="H7" s="84">
        <v>-2877888.78</v>
      </c>
    </row>
    <row r="8" spans="1:8" ht="12.75">
      <c r="A8" s="83" t="s">
        <v>13</v>
      </c>
      <c r="B8" s="84">
        <v>-1474073.53</v>
      </c>
      <c r="D8" s="83" t="s">
        <v>13</v>
      </c>
      <c r="E8" s="84">
        <v>-5159474.3</v>
      </c>
      <c r="G8" s="83" t="s">
        <v>13</v>
      </c>
      <c r="H8" s="84">
        <v>0</v>
      </c>
    </row>
    <row r="9" spans="1:8" ht="12.75">
      <c r="A9" s="83" t="s">
        <v>6</v>
      </c>
      <c r="B9" s="84">
        <v>-51953.1</v>
      </c>
      <c r="D9" s="83" t="s">
        <v>6</v>
      </c>
      <c r="E9" s="84">
        <v>-1326315.55</v>
      </c>
      <c r="G9" s="83" t="s">
        <v>6</v>
      </c>
      <c r="H9" s="84">
        <v>-1448220.01</v>
      </c>
    </row>
    <row r="10" spans="1:8" ht="12.75">
      <c r="A10" s="83" t="s">
        <v>16</v>
      </c>
      <c r="B10" s="84">
        <v>0</v>
      </c>
      <c r="D10" s="83" t="s">
        <v>16</v>
      </c>
      <c r="E10" s="84">
        <v>-459753.56</v>
      </c>
      <c r="G10" s="83" t="s">
        <v>16</v>
      </c>
      <c r="H10" s="84">
        <v>-2417769.58</v>
      </c>
    </row>
    <row r="11" spans="1:8" ht="12.75">
      <c r="A11" s="83" t="s">
        <v>7</v>
      </c>
      <c r="B11" s="84">
        <v>0</v>
      </c>
      <c r="D11" s="83" t="s">
        <v>7</v>
      </c>
      <c r="E11" s="84">
        <v>-5977.95</v>
      </c>
      <c r="G11" s="83" t="s">
        <v>7</v>
      </c>
      <c r="H11" s="84">
        <v>-56876.47</v>
      </c>
    </row>
    <row r="12" spans="1:8" ht="12.75">
      <c r="A12" s="83" t="s">
        <v>10</v>
      </c>
      <c r="B12" s="84">
        <v>-2443641.74</v>
      </c>
      <c r="D12" s="83" t="s">
        <v>10</v>
      </c>
      <c r="E12" s="84">
        <v>-10775930.919999987</v>
      </c>
      <c r="G12" s="83" t="s">
        <v>10</v>
      </c>
      <c r="H12" s="84">
        <v>-2749667.73</v>
      </c>
    </row>
    <row r="13" spans="1:8" ht="12.75">
      <c r="A13" s="83" t="s">
        <v>8</v>
      </c>
      <c r="B13" s="84">
        <v>-2831020.46</v>
      </c>
      <c r="D13" s="83" t="s">
        <v>8</v>
      </c>
      <c r="E13" s="84">
        <v>-7521063.180000001</v>
      </c>
      <c r="G13" s="83" t="s">
        <v>8</v>
      </c>
      <c r="H13" s="84">
        <v>-5009435.83</v>
      </c>
    </row>
    <row r="14" spans="1:8" ht="13.5" thickBot="1">
      <c r="A14" s="85" t="s">
        <v>11</v>
      </c>
      <c r="B14" s="86">
        <v>0</v>
      </c>
      <c r="D14" s="85" t="s">
        <v>11</v>
      </c>
      <c r="E14" s="86">
        <v>0</v>
      </c>
      <c r="G14" s="85" t="s">
        <v>11</v>
      </c>
      <c r="H14" s="86">
        <v>0</v>
      </c>
    </row>
    <row r="15" spans="1:8" ht="13.5" thickBot="1">
      <c r="A15" s="80" t="s">
        <v>5</v>
      </c>
      <c r="B15" s="87">
        <v>-8088723.080000001</v>
      </c>
      <c r="D15" s="80" t="s">
        <v>5</v>
      </c>
      <c r="E15" s="87">
        <v>-74178592.20999993</v>
      </c>
      <c r="G15" s="80" t="s">
        <v>5</v>
      </c>
      <c r="H15" s="87">
        <v>-78321304.18999988</v>
      </c>
    </row>
  </sheetData>
  <printOptions/>
  <pageMargins left="0.46" right="0.37" top="1" bottom="1" header="0.5" footer="0.5"/>
  <pageSetup horizontalDpi="600" verticalDpi="600" orientation="landscape" r:id="rId1"/>
  <headerFooter alignWithMargins="0">
    <oddFooter>&amp;L&amp;F  &amp;A&amp;R&amp;P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6.8515625" style="0" customWidth="1"/>
    <col min="3" max="3" width="16.421875" style="0" customWidth="1"/>
    <col min="4" max="4" width="15.28125" style="0" customWidth="1"/>
    <col min="5" max="5" width="16.421875" style="0" customWidth="1"/>
    <col min="6" max="6" width="22.57421875" style="0" customWidth="1"/>
  </cols>
  <sheetData>
    <row r="1" ht="12.75">
      <c r="A1" s="97" t="s">
        <v>40</v>
      </c>
    </row>
    <row r="4" spans="1:6" ht="15.75">
      <c r="A4" s="18" t="s">
        <v>0</v>
      </c>
      <c r="B4" s="42" t="s">
        <v>1</v>
      </c>
      <c r="C4" s="43" t="s">
        <v>2</v>
      </c>
      <c r="D4" s="43" t="s">
        <v>3</v>
      </c>
      <c r="E4" s="44" t="s">
        <v>4</v>
      </c>
      <c r="F4" s="21" t="s">
        <v>5</v>
      </c>
    </row>
    <row r="5" spans="1:6" ht="15.75">
      <c r="A5" s="18" t="s">
        <v>6</v>
      </c>
      <c r="B5" s="45">
        <v>-24571801.500000007</v>
      </c>
      <c r="C5" s="22">
        <v>-5210138.41</v>
      </c>
      <c r="D5" s="22">
        <v>-42769905.34000001</v>
      </c>
      <c r="E5" s="46">
        <v>-4538738.17</v>
      </c>
      <c r="F5" s="24">
        <f>SUM(B5:E5)</f>
        <v>-77090583.42000002</v>
      </c>
    </row>
    <row r="6" spans="1:6" ht="15.75">
      <c r="A6" s="19" t="s">
        <v>7</v>
      </c>
      <c r="B6" s="47">
        <v>-3691376.0800000057</v>
      </c>
      <c r="C6" s="23">
        <v>-1806062.25</v>
      </c>
      <c r="D6" s="23">
        <v>-11895987.319999995</v>
      </c>
      <c r="E6" s="46">
        <v>-3759176.63</v>
      </c>
      <c r="F6" s="25">
        <f aca="true" t="shared" si="0" ref="F6:F15">SUM(B6:E6)</f>
        <v>-21152602.279999997</v>
      </c>
    </row>
    <row r="7" spans="1:6" ht="15.75">
      <c r="A7" s="19" t="s">
        <v>8</v>
      </c>
      <c r="B7" s="47">
        <v>-3016415.56</v>
      </c>
      <c r="C7" s="23">
        <v>-4720715.13</v>
      </c>
      <c r="D7" s="23">
        <v>-4111959.59</v>
      </c>
      <c r="E7" s="46">
        <v>-3897058.72</v>
      </c>
      <c r="F7" s="25">
        <f t="shared" si="0"/>
        <v>-15746149</v>
      </c>
    </row>
    <row r="8" spans="1:6" ht="15.75">
      <c r="A8" s="19" t="s">
        <v>9</v>
      </c>
      <c r="B8" s="47">
        <v>-102363.14</v>
      </c>
      <c r="C8" s="23">
        <v>-60817.56</v>
      </c>
      <c r="D8" s="23">
        <v>-1626611.97</v>
      </c>
      <c r="E8" s="46">
        <v>-10742756.11</v>
      </c>
      <c r="F8" s="25">
        <f t="shared" si="0"/>
        <v>-12532548.78</v>
      </c>
    </row>
    <row r="9" spans="1:6" ht="15.75">
      <c r="A9" s="19" t="s">
        <v>10</v>
      </c>
      <c r="B9" s="47">
        <v>-176209.93</v>
      </c>
      <c r="C9" s="23">
        <v>-3855708.51</v>
      </c>
      <c r="D9" s="23">
        <v>-7162401.8999999985</v>
      </c>
      <c r="E9" s="46">
        <v>-8340683.910000001</v>
      </c>
      <c r="F9" s="25">
        <f t="shared" si="0"/>
        <v>-19535004.25</v>
      </c>
    </row>
    <row r="10" spans="1:6" ht="15.75">
      <c r="A10" s="19" t="s">
        <v>11</v>
      </c>
      <c r="B10" s="47">
        <v>-302639.79</v>
      </c>
      <c r="C10" s="23">
        <v>-298529</v>
      </c>
      <c r="D10" s="23">
        <v>-10998159.440000001</v>
      </c>
      <c r="E10" s="46">
        <v>-3029958.19</v>
      </c>
      <c r="F10" s="25">
        <f t="shared" si="0"/>
        <v>-14629286.42</v>
      </c>
    </row>
    <row r="11" spans="1:6" ht="15.75">
      <c r="A11" s="19" t="s">
        <v>12</v>
      </c>
      <c r="B11" s="47">
        <v>-727308</v>
      </c>
      <c r="C11" s="23">
        <v>-4659686.02</v>
      </c>
      <c r="D11" s="23">
        <v>-4646115.03</v>
      </c>
      <c r="E11" s="46">
        <v>-4306982.82</v>
      </c>
      <c r="F11" s="25">
        <f t="shared" si="0"/>
        <v>-14340091.870000001</v>
      </c>
    </row>
    <row r="12" spans="1:6" ht="15.75">
      <c r="A12" s="19" t="s">
        <v>13</v>
      </c>
      <c r="B12" s="47">
        <v>-965.71</v>
      </c>
      <c r="C12" s="23">
        <v>-538320.63</v>
      </c>
      <c r="D12" s="23">
        <v>-4412.46</v>
      </c>
      <c r="E12" s="46">
        <v>-3805089.78</v>
      </c>
      <c r="F12" s="25">
        <f t="shared" si="0"/>
        <v>-4348788.58</v>
      </c>
    </row>
    <row r="13" spans="1:6" ht="15.75">
      <c r="A13" s="19" t="s">
        <v>14</v>
      </c>
      <c r="B13" s="47">
        <v>-271572.95</v>
      </c>
      <c r="C13" s="23">
        <v>-1017914.13</v>
      </c>
      <c r="D13" s="23">
        <v>-246459.95</v>
      </c>
      <c r="E13" s="46">
        <v>-2915768.94</v>
      </c>
      <c r="F13" s="25">
        <f t="shared" si="0"/>
        <v>-4451715.97</v>
      </c>
    </row>
    <row r="14" spans="1:6" ht="15.75">
      <c r="A14" s="19" t="s">
        <v>15</v>
      </c>
      <c r="B14" s="47">
        <v>-334673.23</v>
      </c>
      <c r="C14" s="23">
        <v>-10747486.479999997</v>
      </c>
      <c r="D14" s="23">
        <v>-878280.51</v>
      </c>
      <c r="E14" s="46">
        <v>-18078410.74</v>
      </c>
      <c r="F14" s="25">
        <f t="shared" si="0"/>
        <v>-30038850.959999993</v>
      </c>
    </row>
    <row r="15" spans="1:6" ht="15.75">
      <c r="A15" s="19" t="s">
        <v>16</v>
      </c>
      <c r="B15" s="47">
        <v>-665008.59</v>
      </c>
      <c r="C15" s="23">
        <v>-700515.42</v>
      </c>
      <c r="D15" s="23">
        <v>-1105656.25</v>
      </c>
      <c r="E15" s="46">
        <v>-1762351.93</v>
      </c>
      <c r="F15" s="26">
        <f t="shared" si="0"/>
        <v>-4233532.1899999995</v>
      </c>
    </row>
    <row r="16" spans="1:6" ht="15.75">
      <c r="A16" s="20" t="s">
        <v>5</v>
      </c>
      <c r="B16" s="48">
        <f>SUM(B5:B15)</f>
        <v>-33860334.48000001</v>
      </c>
      <c r="C16" s="49">
        <f>SUM(C5:C15)</f>
        <v>-33615893.53999999</v>
      </c>
      <c r="D16" s="27">
        <f>SUM(D5:D15)</f>
        <v>-85445949.76</v>
      </c>
      <c r="E16" s="34">
        <f>SUM(E5:E15)</f>
        <v>-65176975.93999999</v>
      </c>
      <c r="F16" s="28">
        <f>SUM(F5:F15)</f>
        <v>-218099153.72000003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Footer>&amp;L&amp;F  &amp;A&amp;R&amp;P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:F1"/>
    </sheetView>
  </sheetViews>
  <sheetFormatPr defaultColWidth="9.140625" defaultRowHeight="12.75"/>
  <cols>
    <col min="1" max="5" width="15.57421875" style="0" bestFit="1" customWidth="1"/>
    <col min="6" max="6" width="16.8515625" style="0" bestFit="1" customWidth="1"/>
  </cols>
  <sheetData>
    <row r="1" spans="1:6" ht="12.75">
      <c r="A1" s="115" t="s">
        <v>40</v>
      </c>
      <c r="B1" s="115"/>
      <c r="C1" s="115"/>
      <c r="D1" s="115"/>
      <c r="E1" s="115"/>
      <c r="F1" s="115"/>
    </row>
    <row r="2" spans="2:6" ht="12.75">
      <c r="B2" s="2"/>
      <c r="C2" s="2"/>
      <c r="D2" s="2"/>
      <c r="E2" s="2"/>
      <c r="F2" s="2"/>
    </row>
    <row r="3" spans="1:6" ht="12.75">
      <c r="A3" s="3"/>
      <c r="B3" s="3"/>
      <c r="C3" s="4"/>
      <c r="D3" s="4"/>
      <c r="E3" s="4"/>
      <c r="F3" s="5"/>
    </row>
    <row r="4" spans="1:6" ht="15.75">
      <c r="A4" s="50" t="s">
        <v>17</v>
      </c>
      <c r="B4" s="53" t="s">
        <v>1</v>
      </c>
      <c r="C4" s="54" t="s">
        <v>2</v>
      </c>
      <c r="D4" s="54" t="s">
        <v>3</v>
      </c>
      <c r="E4" s="55" t="s">
        <v>4</v>
      </c>
      <c r="F4" s="52" t="s">
        <v>5</v>
      </c>
    </row>
    <row r="5" spans="1:6" ht="15.75">
      <c r="A5" s="7">
        <v>37073</v>
      </c>
      <c r="B5" s="56"/>
      <c r="C5" s="8"/>
      <c r="D5" s="8">
        <v>-192905.16</v>
      </c>
      <c r="E5" s="8">
        <v>-206079.85</v>
      </c>
      <c r="F5" s="92">
        <f>SUM(B5:E5)</f>
        <v>-398985.01</v>
      </c>
    </row>
    <row r="6" spans="1:6" ht="15.75">
      <c r="A6" s="9">
        <v>37104</v>
      </c>
      <c r="B6" s="57"/>
      <c r="C6" s="33"/>
      <c r="D6" s="33">
        <v>-2381648.9200000134</v>
      </c>
      <c r="E6" s="33">
        <v>-2025969.859999994</v>
      </c>
      <c r="F6" s="93">
        <f aca="true" t="shared" si="0" ref="F6:F30">SUM(B6:E6)</f>
        <v>-4407618.780000008</v>
      </c>
    </row>
    <row r="7" spans="1:6" ht="15.75">
      <c r="A7" s="9">
        <v>37135</v>
      </c>
      <c r="B7" s="57"/>
      <c r="C7" s="33"/>
      <c r="D7" s="33">
        <v>-928080.4699999979</v>
      </c>
      <c r="E7" s="33">
        <v>-1123818.24</v>
      </c>
      <c r="F7" s="93">
        <f t="shared" si="0"/>
        <v>-2051898.7099999979</v>
      </c>
    </row>
    <row r="8" spans="1:6" ht="15.75">
      <c r="A8" s="9">
        <v>37165</v>
      </c>
      <c r="B8" s="57"/>
      <c r="C8" s="33"/>
      <c r="D8" s="33">
        <v>-655152.3699999979</v>
      </c>
      <c r="E8" s="33">
        <v>-1658497.11</v>
      </c>
      <c r="F8" s="93">
        <f t="shared" si="0"/>
        <v>-2313649.479999998</v>
      </c>
    </row>
    <row r="9" spans="1:6" ht="15.75">
      <c r="A9" s="9">
        <v>37196</v>
      </c>
      <c r="B9" s="57"/>
      <c r="C9" s="33"/>
      <c r="D9" s="33">
        <v>-3092036.6700000227</v>
      </c>
      <c r="E9" s="33">
        <v>-3155638.06</v>
      </c>
      <c r="F9" s="93">
        <f t="shared" si="0"/>
        <v>-6247674.730000023</v>
      </c>
    </row>
    <row r="10" spans="1:6" ht="15.75">
      <c r="A10" s="9">
        <v>37226</v>
      </c>
      <c r="B10" s="57"/>
      <c r="C10" s="33"/>
      <c r="D10" s="33">
        <v>-1878120.75</v>
      </c>
      <c r="E10" s="33">
        <v>-1218670.59</v>
      </c>
      <c r="F10" s="93">
        <f t="shared" si="0"/>
        <v>-3096791.34</v>
      </c>
    </row>
    <row r="11" spans="1:6" ht="15.75">
      <c r="A11" s="9">
        <v>37257</v>
      </c>
      <c r="B11" s="57"/>
      <c r="C11" s="33"/>
      <c r="D11" s="33">
        <v>-968769.3999999983</v>
      </c>
      <c r="E11" s="33">
        <v>-1075222.47</v>
      </c>
      <c r="F11" s="93">
        <f t="shared" si="0"/>
        <v>-2043991.8699999982</v>
      </c>
    </row>
    <row r="12" spans="1:6" ht="15.75">
      <c r="A12" s="9">
        <v>37288</v>
      </c>
      <c r="B12" s="57"/>
      <c r="C12" s="33"/>
      <c r="D12" s="33">
        <v>-1338400.84</v>
      </c>
      <c r="E12" s="33">
        <v>-696303.92</v>
      </c>
      <c r="F12" s="93">
        <f t="shared" si="0"/>
        <v>-2034704.7600000002</v>
      </c>
    </row>
    <row r="13" spans="1:6" ht="15.75">
      <c r="A13" s="9">
        <v>37316</v>
      </c>
      <c r="B13" s="57"/>
      <c r="C13" s="33"/>
      <c r="D13" s="33">
        <v>-3122256.650000008</v>
      </c>
      <c r="E13" s="33">
        <v>-913367.83</v>
      </c>
      <c r="F13" s="93">
        <f t="shared" si="0"/>
        <v>-4035624.480000008</v>
      </c>
    </row>
    <row r="14" spans="1:6" ht="15.75">
      <c r="A14" s="9">
        <v>37347</v>
      </c>
      <c r="B14" s="57"/>
      <c r="C14" s="33"/>
      <c r="D14" s="33">
        <v>-8635424.570000028</v>
      </c>
      <c r="E14" s="33">
        <v>-5238112.80000001</v>
      </c>
      <c r="F14" s="93">
        <f t="shared" si="0"/>
        <v>-13873537.370000038</v>
      </c>
    </row>
    <row r="15" spans="1:6" ht="15.75">
      <c r="A15" s="9">
        <v>37377</v>
      </c>
      <c r="B15" s="57">
        <v>-342579.62</v>
      </c>
      <c r="C15" s="33">
        <v>-1874166.76</v>
      </c>
      <c r="D15" s="33">
        <v>-1745398.87</v>
      </c>
      <c r="E15" s="33">
        <v>-1582781.78</v>
      </c>
      <c r="F15" s="93">
        <f t="shared" si="0"/>
        <v>-5544927.03</v>
      </c>
    </row>
    <row r="16" spans="1:6" ht="15.75">
      <c r="A16" s="9">
        <v>37408</v>
      </c>
      <c r="B16" s="57">
        <v>-2263488.87</v>
      </c>
      <c r="C16" s="33">
        <v>-2524980.21</v>
      </c>
      <c r="D16" s="33">
        <v>-2022737.26</v>
      </c>
      <c r="E16" s="33">
        <v>-3169321.31</v>
      </c>
      <c r="F16" s="93">
        <f t="shared" si="0"/>
        <v>-9980527.65</v>
      </c>
    </row>
    <row r="17" spans="1:6" ht="15.75">
      <c r="A17" s="9">
        <v>37438</v>
      </c>
      <c r="B17" s="57">
        <v>-5610120.859999991</v>
      </c>
      <c r="C17" s="33">
        <v>-3319776.28</v>
      </c>
      <c r="D17" s="33">
        <v>-4000289.39</v>
      </c>
      <c r="E17" s="33">
        <v>-6817476.920000006</v>
      </c>
      <c r="F17" s="93">
        <f t="shared" si="0"/>
        <v>-19747663.45</v>
      </c>
    </row>
    <row r="18" spans="1:6" ht="15.75">
      <c r="A18" s="9">
        <v>37469</v>
      </c>
      <c r="B18" s="57">
        <v>-4285866.91</v>
      </c>
      <c r="C18" s="33">
        <v>-4252078.28</v>
      </c>
      <c r="D18" s="33">
        <v>-2200908.46</v>
      </c>
      <c r="E18" s="33">
        <v>-3291740.5699999942</v>
      </c>
      <c r="F18" s="93">
        <f t="shared" si="0"/>
        <v>-14030594.219999997</v>
      </c>
    </row>
    <row r="19" spans="1:6" ht="15.75">
      <c r="A19" s="9">
        <v>37500</v>
      </c>
      <c r="B19" s="57">
        <v>-2060983.13</v>
      </c>
      <c r="C19" s="33">
        <v>-3531944.76</v>
      </c>
      <c r="D19" s="33">
        <v>-2703430.6</v>
      </c>
      <c r="E19" s="33">
        <v>-3043801.47</v>
      </c>
      <c r="F19" s="93">
        <f t="shared" si="0"/>
        <v>-11340159.96</v>
      </c>
    </row>
    <row r="20" spans="1:6" ht="15.75">
      <c r="A20" s="9">
        <v>37530</v>
      </c>
      <c r="B20" s="57">
        <v>-851797.7299999939</v>
      </c>
      <c r="C20" s="33">
        <v>-1474522.78</v>
      </c>
      <c r="D20" s="33">
        <v>-2836116.34</v>
      </c>
      <c r="E20" s="33">
        <v>-1924109.05</v>
      </c>
      <c r="F20" s="93">
        <f t="shared" si="0"/>
        <v>-7086545.899999994</v>
      </c>
    </row>
    <row r="21" spans="1:6" ht="15.75">
      <c r="A21" s="9">
        <v>37561</v>
      </c>
      <c r="B21" s="57">
        <v>-748899.21</v>
      </c>
      <c r="C21" s="33">
        <v>-357650.33</v>
      </c>
      <c r="D21" s="33">
        <v>-1477355.93</v>
      </c>
      <c r="E21" s="33">
        <v>-614954.98</v>
      </c>
      <c r="F21" s="93">
        <f t="shared" si="0"/>
        <v>-3198860.4499999997</v>
      </c>
    </row>
    <row r="22" spans="1:6" ht="15.75">
      <c r="A22" s="9">
        <v>37591</v>
      </c>
      <c r="B22" s="57">
        <v>-171003.17</v>
      </c>
      <c r="C22" s="33">
        <v>-204334.06</v>
      </c>
      <c r="D22" s="33">
        <v>-1113555.62</v>
      </c>
      <c r="E22" s="33">
        <v>-397913.64</v>
      </c>
      <c r="F22" s="93">
        <f t="shared" si="0"/>
        <v>-1886806.4900000002</v>
      </c>
    </row>
    <row r="23" spans="1:6" ht="15.75">
      <c r="A23" s="9">
        <v>37622</v>
      </c>
      <c r="B23" s="57">
        <v>-353570.99</v>
      </c>
      <c r="C23" s="33">
        <v>-252670.61</v>
      </c>
      <c r="D23" s="33">
        <v>-1559265.86</v>
      </c>
      <c r="E23" s="33">
        <v>-670557.84</v>
      </c>
      <c r="F23" s="93">
        <f t="shared" si="0"/>
        <v>-2836065.3</v>
      </c>
    </row>
    <row r="24" spans="1:6" ht="15.75">
      <c r="A24" s="9">
        <v>37653</v>
      </c>
      <c r="B24" s="57">
        <v>-166947.26</v>
      </c>
      <c r="C24" s="33">
        <v>-308391.18</v>
      </c>
      <c r="D24" s="33">
        <v>-3613386.75</v>
      </c>
      <c r="E24" s="33">
        <v>-1137376.87</v>
      </c>
      <c r="F24" s="93">
        <f t="shared" si="0"/>
        <v>-5226102.0600000005</v>
      </c>
    </row>
    <row r="25" spans="1:6" ht="15.75">
      <c r="A25" s="9">
        <v>37681</v>
      </c>
      <c r="B25" s="57">
        <v>-144201.86</v>
      </c>
      <c r="C25" s="33">
        <v>-1067474.06</v>
      </c>
      <c r="D25" s="33">
        <v>-7876797.559999993</v>
      </c>
      <c r="E25" s="33">
        <v>-1408143.4</v>
      </c>
      <c r="F25" s="93">
        <f t="shared" si="0"/>
        <v>-10496616.879999993</v>
      </c>
    </row>
    <row r="26" spans="1:6" ht="15.75">
      <c r="A26" s="9">
        <v>37712</v>
      </c>
      <c r="B26" s="57">
        <v>-102647.35</v>
      </c>
      <c r="C26" s="33">
        <v>-598719.44</v>
      </c>
      <c r="D26" s="33">
        <v>-4264169.9</v>
      </c>
      <c r="E26" s="33">
        <v>-1094511.77</v>
      </c>
      <c r="F26" s="93">
        <f t="shared" si="0"/>
        <v>-6060048.460000001</v>
      </c>
    </row>
    <row r="27" spans="1:6" ht="15.75">
      <c r="A27" s="9">
        <v>37742</v>
      </c>
      <c r="B27" s="57">
        <v>-1699148.45</v>
      </c>
      <c r="C27" s="33">
        <v>-1091049.68</v>
      </c>
      <c r="D27" s="33">
        <v>-6432834.459999984</v>
      </c>
      <c r="E27" s="33">
        <v>-8114874.560000018</v>
      </c>
      <c r="F27" s="93">
        <f t="shared" si="0"/>
        <v>-17337907.150000002</v>
      </c>
    </row>
    <row r="28" spans="1:6" ht="15.75">
      <c r="A28" s="9">
        <v>37773</v>
      </c>
      <c r="B28" s="57">
        <v>-11497828.960000003</v>
      </c>
      <c r="C28" s="33">
        <v>-9298026.640000008</v>
      </c>
      <c r="D28" s="33">
        <v>-2661560.85</v>
      </c>
      <c r="E28" s="33">
        <v>-5299286.4</v>
      </c>
      <c r="F28" s="93">
        <f t="shared" si="0"/>
        <v>-28756702.85000001</v>
      </c>
    </row>
    <row r="29" spans="1:6" ht="15.75">
      <c r="A29" s="9">
        <v>37803</v>
      </c>
      <c r="B29" s="57">
        <v>-3561250.11</v>
      </c>
      <c r="C29" s="33">
        <v>-3460108.47</v>
      </c>
      <c r="D29" s="33">
        <v>-3054839.23</v>
      </c>
      <c r="E29" s="33">
        <v>-3078707.43</v>
      </c>
      <c r="F29" s="93">
        <f t="shared" si="0"/>
        <v>-13154905.24</v>
      </c>
    </row>
    <row r="30" spans="1:6" ht="15.75">
      <c r="A30" s="9">
        <v>37834</v>
      </c>
      <c r="B30" s="57">
        <v>0</v>
      </c>
      <c r="C30" s="33">
        <v>0</v>
      </c>
      <c r="D30" s="33">
        <v>-14690506.880000008</v>
      </c>
      <c r="E30" s="33">
        <v>-6219737.219999999</v>
      </c>
      <c r="F30" s="94">
        <f t="shared" si="0"/>
        <v>-20910244.10000001</v>
      </c>
    </row>
    <row r="31" spans="1:6" ht="15.75">
      <c r="A31" s="51" t="s">
        <v>5</v>
      </c>
      <c r="B31" s="95">
        <f>SUM(B5:B30)</f>
        <v>-33860334.47999999</v>
      </c>
      <c r="C31" s="27">
        <f>SUM(C5:C30)</f>
        <v>-33615893.54000001</v>
      </c>
      <c r="D31" s="27">
        <f>SUM(D5:D30)</f>
        <v>-85445949.76000006</v>
      </c>
      <c r="E31" s="96">
        <f>SUM(E5:E30)</f>
        <v>-65176975.94000001</v>
      </c>
      <c r="F31" s="91">
        <f>SUM(F5:F30)</f>
        <v>-218099153.7200001</v>
      </c>
    </row>
  </sheetData>
  <mergeCells count="1">
    <mergeCell ref="A1:F1"/>
  </mergeCells>
  <printOptions gridLines="1"/>
  <pageMargins left="0.75" right="0.75" top="1" bottom="1" header="0.5" footer="0.5"/>
  <pageSetup horizontalDpi="600" verticalDpi="600" orientation="landscape" r:id="rId1"/>
  <headerFooter alignWithMargins="0">
    <oddFooter>&amp;L&amp;F&amp;A&amp;R&amp;P&amp;N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="148" zoomScaleNormal="148" workbookViewId="0" topLeftCell="A1">
      <selection activeCell="A1" sqref="A1:F1"/>
    </sheetView>
  </sheetViews>
  <sheetFormatPr defaultColWidth="9.140625" defaultRowHeight="12.75"/>
  <cols>
    <col min="1" max="1" width="18.00390625" style="0" customWidth="1"/>
    <col min="2" max="2" width="16.8515625" style="0" customWidth="1"/>
    <col min="3" max="3" width="16.421875" style="0" customWidth="1"/>
    <col min="4" max="4" width="15.28125" style="0" customWidth="1"/>
    <col min="5" max="5" width="16.421875" style="0" customWidth="1"/>
    <col min="6" max="6" width="16.57421875" style="0" customWidth="1"/>
  </cols>
  <sheetData>
    <row r="1" spans="1:6" ht="12.75">
      <c r="A1" s="115" t="s">
        <v>41</v>
      </c>
      <c r="B1" s="115"/>
      <c r="C1" s="115"/>
      <c r="D1" s="115"/>
      <c r="E1" s="115"/>
      <c r="F1" s="115"/>
    </row>
    <row r="2" spans="2:6" ht="12.75">
      <c r="B2" s="32"/>
      <c r="C2" s="32"/>
      <c r="D2" s="32"/>
      <c r="E2" s="32"/>
      <c r="F2" s="32"/>
    </row>
    <row r="3" spans="1:6" ht="15.75">
      <c r="A3" s="50" t="s">
        <v>0</v>
      </c>
      <c r="B3" s="53" t="s">
        <v>1</v>
      </c>
      <c r="C3" s="54" t="s">
        <v>2</v>
      </c>
      <c r="D3" s="54" t="s">
        <v>3</v>
      </c>
      <c r="E3" s="63" t="s">
        <v>4</v>
      </c>
      <c r="F3" s="62" t="s">
        <v>5</v>
      </c>
    </row>
    <row r="4" spans="1:6" ht="15.75">
      <c r="A4" s="18" t="s">
        <v>6</v>
      </c>
      <c r="B4" s="45"/>
      <c r="C4" s="22"/>
      <c r="D4" s="22">
        <v>-1028024.69</v>
      </c>
      <c r="E4" s="46">
        <v>-516994.82</v>
      </c>
      <c r="F4" s="24">
        <f aca="true" t="shared" si="0" ref="F4:F14">SUM(B4:E4)</f>
        <v>-1545019.51</v>
      </c>
    </row>
    <row r="5" spans="1:6" ht="15.75">
      <c r="A5" s="19" t="s">
        <v>7</v>
      </c>
      <c r="B5" s="47"/>
      <c r="C5" s="23"/>
      <c r="D5" s="23">
        <v>-1060777.3899999945</v>
      </c>
      <c r="E5" s="46">
        <v>-380896.83999999875</v>
      </c>
      <c r="F5" s="25">
        <f t="shared" si="0"/>
        <v>-1441674.2299999932</v>
      </c>
    </row>
    <row r="6" spans="1:6" ht="15.75">
      <c r="A6" s="19" t="s">
        <v>8</v>
      </c>
      <c r="B6" s="47"/>
      <c r="C6" s="23"/>
      <c r="D6" s="23">
        <v>-1354550.68</v>
      </c>
      <c r="E6" s="46">
        <v>-974385.51</v>
      </c>
      <c r="F6" s="25">
        <f t="shared" si="0"/>
        <v>-2328936.19</v>
      </c>
    </row>
    <row r="7" spans="1:6" ht="15.75">
      <c r="A7" s="19" t="s">
        <v>9</v>
      </c>
      <c r="B7" s="47"/>
      <c r="C7" s="23"/>
      <c r="D7" s="23">
        <v>-435124.75999999733</v>
      </c>
      <c r="E7" s="46">
        <v>-2495054.4</v>
      </c>
      <c r="F7" s="25">
        <f t="shared" si="0"/>
        <v>-2930179.1599999974</v>
      </c>
    </row>
    <row r="8" spans="1:6" ht="15.75">
      <c r="A8" s="19" t="s">
        <v>10</v>
      </c>
      <c r="B8" s="47"/>
      <c r="C8" s="23"/>
      <c r="D8" s="23">
        <v>-758108.3399999983</v>
      </c>
      <c r="E8" s="46">
        <v>-2023406.96</v>
      </c>
      <c r="F8" s="25">
        <f t="shared" si="0"/>
        <v>-2781515.2999999984</v>
      </c>
    </row>
    <row r="9" spans="1:6" ht="15.75">
      <c r="A9" s="19" t="s">
        <v>11</v>
      </c>
      <c r="B9" s="47"/>
      <c r="C9" s="23"/>
      <c r="D9" s="23">
        <v>-106138.73</v>
      </c>
      <c r="E9" s="46">
        <v>-408477.44</v>
      </c>
      <c r="F9" s="25">
        <f t="shared" si="0"/>
        <v>-514616.17</v>
      </c>
    </row>
    <row r="10" spans="1:6" ht="15.75">
      <c r="A10" s="19" t="s">
        <v>12</v>
      </c>
      <c r="B10" s="47"/>
      <c r="C10" s="23"/>
      <c r="D10" s="23">
        <v>-3337469.57</v>
      </c>
      <c r="E10" s="46">
        <v>-963848.2699999977</v>
      </c>
      <c r="F10" s="25">
        <f t="shared" si="0"/>
        <v>-4301317.839999998</v>
      </c>
    </row>
    <row r="11" spans="1:6" ht="15.75">
      <c r="A11" s="19" t="s">
        <v>13</v>
      </c>
      <c r="B11" s="47"/>
      <c r="C11" s="23"/>
      <c r="D11" s="23">
        <v>-2257.41</v>
      </c>
      <c r="E11" s="46">
        <v>-1230681.27</v>
      </c>
      <c r="F11" s="25">
        <f t="shared" si="0"/>
        <v>-1232938.68</v>
      </c>
    </row>
    <row r="12" spans="1:6" ht="15.75">
      <c r="A12" s="19" t="s">
        <v>14</v>
      </c>
      <c r="B12" s="47"/>
      <c r="C12" s="23"/>
      <c r="D12" s="23">
        <v>-192688.75</v>
      </c>
      <c r="E12" s="46">
        <v>-216812.78</v>
      </c>
      <c r="F12" s="25">
        <f t="shared" si="0"/>
        <v>-409501.53</v>
      </c>
    </row>
    <row r="13" spans="1:6" ht="15.75">
      <c r="A13" s="19" t="s">
        <v>15</v>
      </c>
      <c r="B13" s="47"/>
      <c r="C13" s="23"/>
      <c r="D13" s="23">
        <v>-178677.58</v>
      </c>
      <c r="E13" s="46">
        <v>-94103.75</v>
      </c>
      <c r="F13" s="25">
        <f t="shared" si="0"/>
        <v>-272781.32999999996</v>
      </c>
    </row>
    <row r="14" spans="1:6" ht="15.75">
      <c r="A14" s="19" t="s">
        <v>16</v>
      </c>
      <c r="B14" s="47"/>
      <c r="C14" s="23"/>
      <c r="D14" s="23">
        <v>-674126.4399999994</v>
      </c>
      <c r="E14" s="46">
        <v>-84011.67</v>
      </c>
      <c r="F14" s="26">
        <f t="shared" si="0"/>
        <v>-758138.1099999994</v>
      </c>
    </row>
    <row r="15" spans="1:6" ht="15.75">
      <c r="A15" s="51" t="s">
        <v>5</v>
      </c>
      <c r="B15" s="64">
        <f>SUM(B4:B14)</f>
        <v>0</v>
      </c>
      <c r="C15" s="65">
        <f>SUM(C4:C14)</f>
        <v>0</v>
      </c>
      <c r="D15" s="27">
        <f>SUM(D4:D14)</f>
        <v>-9127944.33999999</v>
      </c>
      <c r="E15" s="34">
        <f>SUM(E4:E14)</f>
        <v>-9388673.709999995</v>
      </c>
      <c r="F15" s="28">
        <f>SUM(F4:F14)</f>
        <v>-18516618.049999986</v>
      </c>
    </row>
    <row r="16" ht="15.75">
      <c r="D16" s="33"/>
    </row>
    <row r="17" spans="3:4" ht="12.75">
      <c r="C17" s="6" t="s">
        <v>44</v>
      </c>
      <c r="D17" s="6"/>
    </row>
  </sheetData>
  <mergeCells count="1">
    <mergeCell ref="A1:F1"/>
  </mergeCells>
  <printOptions gridLines="1"/>
  <pageMargins left="0.17" right="0.22" top="1" bottom="1" header="0.5" footer="0.5"/>
  <pageSetup horizontalDpi="600" verticalDpi="600" orientation="landscape" r:id="rId1"/>
  <headerFooter alignWithMargins="0">
    <oddFooter>&amp;L&amp;F&amp;A&amp;R&amp;P&amp;N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="148" zoomScaleNormal="148" workbookViewId="0" topLeftCell="A1">
      <selection activeCell="A1" sqref="A1:F1"/>
    </sheetView>
  </sheetViews>
  <sheetFormatPr defaultColWidth="9.140625" defaultRowHeight="12.75"/>
  <cols>
    <col min="1" max="1" width="18.00390625" style="0" customWidth="1"/>
    <col min="2" max="2" width="16.8515625" style="0" customWidth="1"/>
    <col min="3" max="3" width="16.421875" style="0" customWidth="1"/>
    <col min="4" max="4" width="15.28125" style="0" customWidth="1"/>
    <col min="5" max="5" width="16.421875" style="0" customWidth="1"/>
    <col min="6" max="6" width="16.57421875" style="0" customWidth="1"/>
  </cols>
  <sheetData>
    <row r="1" spans="1:6" ht="12.75">
      <c r="A1" s="115" t="s">
        <v>42</v>
      </c>
      <c r="B1" s="115"/>
      <c r="C1" s="115"/>
      <c r="D1" s="115"/>
      <c r="E1" s="115"/>
      <c r="F1" s="115"/>
    </row>
    <row r="2" spans="2:6" ht="12.75">
      <c r="B2" s="32"/>
      <c r="C2" s="32"/>
      <c r="D2" s="32"/>
      <c r="E2" s="32"/>
      <c r="F2" s="32"/>
    </row>
    <row r="3" spans="1:6" ht="15.75">
      <c r="A3" s="50" t="s">
        <v>0</v>
      </c>
      <c r="B3" s="53" t="s">
        <v>1</v>
      </c>
      <c r="C3" s="54" t="s">
        <v>2</v>
      </c>
      <c r="D3" s="54" t="s">
        <v>3</v>
      </c>
      <c r="E3" s="63" t="s">
        <v>4</v>
      </c>
      <c r="F3" s="62" t="s">
        <v>5</v>
      </c>
    </row>
    <row r="4" spans="1:6" ht="15.75">
      <c r="A4" s="18" t="s">
        <v>6</v>
      </c>
      <c r="B4" s="45">
        <v>-9052148.360000001</v>
      </c>
      <c r="C4" s="22">
        <v>-658183.26</v>
      </c>
      <c r="D4" s="22">
        <v>-10674967.670000007</v>
      </c>
      <c r="E4" s="46">
        <v>-1652550.42</v>
      </c>
      <c r="F4" s="24">
        <f aca="true" t="shared" si="0" ref="F4:F14">SUM(B4:E4)</f>
        <v>-22037849.71000001</v>
      </c>
    </row>
    <row r="5" spans="1:6" ht="15.75">
      <c r="A5" s="19" t="s">
        <v>7</v>
      </c>
      <c r="B5" s="47">
        <v>-2886094.8800000055</v>
      </c>
      <c r="C5" s="23">
        <v>-1494622.32</v>
      </c>
      <c r="D5" s="23">
        <v>-5034509.52</v>
      </c>
      <c r="E5" s="46">
        <v>-1537349.07</v>
      </c>
      <c r="F5" s="25">
        <f t="shared" si="0"/>
        <v>-10952575.790000007</v>
      </c>
    </row>
    <row r="6" spans="1:6" ht="15.75">
      <c r="A6" s="19" t="s">
        <v>8</v>
      </c>
      <c r="B6" s="47">
        <v>-2625026.04</v>
      </c>
      <c r="C6" s="23">
        <v>-4156195.97</v>
      </c>
      <c r="D6" s="23">
        <v>-2253215.28</v>
      </c>
      <c r="E6" s="46">
        <v>-1914068.24</v>
      </c>
      <c r="F6" s="25">
        <f t="shared" si="0"/>
        <v>-10948505.53</v>
      </c>
    </row>
    <row r="7" spans="1:6" ht="15.75">
      <c r="A7" s="19" t="s">
        <v>9</v>
      </c>
      <c r="B7" s="47">
        <v>14255.93</v>
      </c>
      <c r="C7" s="23">
        <v>-11561.2</v>
      </c>
      <c r="D7" s="23">
        <v>-698498.77</v>
      </c>
      <c r="E7" s="46">
        <v>-484747.6</v>
      </c>
      <c r="F7" s="25">
        <f t="shared" si="0"/>
        <v>-1180551.6400000001</v>
      </c>
    </row>
    <row r="8" spans="1:6" ht="15.75">
      <c r="A8" s="19" t="s">
        <v>10</v>
      </c>
      <c r="B8" s="47">
        <v>-121144.69</v>
      </c>
      <c r="C8" s="23">
        <v>-3757978.37</v>
      </c>
      <c r="D8" s="23">
        <v>-2486452.67</v>
      </c>
      <c r="E8" s="46">
        <v>-5929914.960000001</v>
      </c>
      <c r="F8" s="25">
        <f t="shared" si="0"/>
        <v>-12295490.690000001</v>
      </c>
    </row>
    <row r="9" spans="1:6" ht="15.75">
      <c r="A9" s="19" t="s">
        <v>11</v>
      </c>
      <c r="B9" s="47">
        <v>-209524.15</v>
      </c>
      <c r="C9" s="23">
        <v>-222649.42</v>
      </c>
      <c r="D9" s="23">
        <v>-9062871.930000002</v>
      </c>
      <c r="E9" s="46">
        <v>-2486344.52</v>
      </c>
      <c r="F9" s="25">
        <f t="shared" si="0"/>
        <v>-11981390.020000001</v>
      </c>
    </row>
    <row r="10" spans="1:6" ht="15.75">
      <c r="A10" s="19" t="s">
        <v>12</v>
      </c>
      <c r="B10" s="47">
        <v>-558479.61</v>
      </c>
      <c r="C10" s="23">
        <v>-4484350</v>
      </c>
      <c r="D10" s="23">
        <v>-1247948.06</v>
      </c>
      <c r="E10" s="46">
        <v>-2923807.35</v>
      </c>
      <c r="F10" s="25">
        <f t="shared" si="0"/>
        <v>-9214585.02</v>
      </c>
    </row>
    <row r="11" spans="1:6" ht="15.75">
      <c r="A11" s="19" t="s">
        <v>13</v>
      </c>
      <c r="B11" s="47">
        <v>-965.71</v>
      </c>
      <c r="C11" s="23">
        <v>-538320.63</v>
      </c>
      <c r="D11" s="23">
        <v>-2155.05</v>
      </c>
      <c r="E11" s="46">
        <v>-2574408.51</v>
      </c>
      <c r="F11" s="25">
        <f t="shared" si="0"/>
        <v>-3115849.9</v>
      </c>
    </row>
    <row r="12" spans="1:6" ht="15.75">
      <c r="A12" s="19" t="s">
        <v>14</v>
      </c>
      <c r="B12" s="47">
        <v>-121985.46</v>
      </c>
      <c r="C12" s="23">
        <v>-851755.06</v>
      </c>
      <c r="D12" s="23">
        <v>-28000</v>
      </c>
      <c r="E12" s="46">
        <v>-1647417.57</v>
      </c>
      <c r="F12" s="25">
        <f t="shared" si="0"/>
        <v>-2649158.09</v>
      </c>
    </row>
    <row r="13" spans="1:6" ht="15.75">
      <c r="A13" s="19" t="s">
        <v>15</v>
      </c>
      <c r="B13" s="47">
        <v>-206022.89</v>
      </c>
      <c r="C13" s="23">
        <v>-920158.25</v>
      </c>
      <c r="D13" s="23">
        <v>-345758.73</v>
      </c>
      <c r="E13" s="46">
        <v>-6983649.77</v>
      </c>
      <c r="F13" s="25">
        <f t="shared" si="0"/>
        <v>-8455589.64</v>
      </c>
    </row>
    <row r="14" spans="1:6" ht="15.75">
      <c r="A14" s="19" t="s">
        <v>16</v>
      </c>
      <c r="B14" s="47">
        <v>-567603.64</v>
      </c>
      <c r="C14" s="23">
        <v>-443678.98</v>
      </c>
      <c r="D14" s="23">
        <v>-330266.25</v>
      </c>
      <c r="E14" s="46">
        <v>-630848.73</v>
      </c>
      <c r="F14" s="26">
        <f t="shared" si="0"/>
        <v>-1972397.6</v>
      </c>
    </row>
    <row r="15" spans="1:6" ht="15.75">
      <c r="A15" s="51" t="s">
        <v>5</v>
      </c>
      <c r="B15" s="64">
        <f>SUM(B4:B14)</f>
        <v>-16334739.500000007</v>
      </c>
      <c r="C15" s="65">
        <f>SUM(C4:C14)</f>
        <v>-17539453.460000005</v>
      </c>
      <c r="D15" s="27">
        <f>SUM(D4:D14)</f>
        <v>-32164643.930000003</v>
      </c>
      <c r="E15" s="34">
        <f>SUM(E4:E14)</f>
        <v>-28765106.740000002</v>
      </c>
      <c r="F15" s="28">
        <f>SUM(F4:F14)</f>
        <v>-94803943.63000001</v>
      </c>
    </row>
    <row r="16" ht="15.75">
      <c r="D16" s="33"/>
    </row>
    <row r="17" ht="12.75">
      <c r="D17" s="6"/>
    </row>
  </sheetData>
  <mergeCells count="1">
    <mergeCell ref="A1:F1"/>
  </mergeCells>
  <printOptions gridLines="1"/>
  <pageMargins left="0.21" right="0.18" top="1" bottom="1" header="0.5" footer="0.5"/>
  <pageSetup horizontalDpi="600" verticalDpi="600" orientation="landscape" r:id="rId1"/>
  <headerFooter alignWithMargins="0">
    <oddFooter>&amp;L&amp;F  &amp;A&amp;R&amp;P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="148" zoomScaleNormal="148" workbookViewId="0" topLeftCell="A1">
      <selection activeCell="A1" sqref="A1:F1"/>
    </sheetView>
  </sheetViews>
  <sheetFormatPr defaultColWidth="9.140625" defaultRowHeight="12.75"/>
  <cols>
    <col min="1" max="1" width="18.00390625" style="0" customWidth="1"/>
    <col min="2" max="2" width="16.8515625" style="0" customWidth="1"/>
    <col min="3" max="3" width="16.421875" style="0" customWidth="1"/>
    <col min="4" max="4" width="15.28125" style="0" customWidth="1"/>
    <col min="5" max="5" width="16.421875" style="0" customWidth="1"/>
    <col min="6" max="6" width="16.57421875" style="0" customWidth="1"/>
  </cols>
  <sheetData>
    <row r="1" spans="1:6" ht="12.75">
      <c r="A1" s="115" t="s">
        <v>43</v>
      </c>
      <c r="B1" s="115"/>
      <c r="C1" s="115"/>
      <c r="D1" s="115"/>
      <c r="E1" s="115"/>
      <c r="F1" s="115"/>
    </row>
    <row r="2" spans="2:6" ht="12.75">
      <c r="B2" s="32"/>
      <c r="C2" s="32"/>
      <c r="D2" s="32"/>
      <c r="E2" s="32"/>
      <c r="F2" s="32"/>
    </row>
    <row r="3" spans="1:6" ht="15.75">
      <c r="A3" s="50" t="s">
        <v>0</v>
      </c>
      <c r="B3" s="53" t="s">
        <v>1</v>
      </c>
      <c r="C3" s="54" t="s">
        <v>2</v>
      </c>
      <c r="D3" s="54" t="s">
        <v>3</v>
      </c>
      <c r="E3" s="63" t="s">
        <v>4</v>
      </c>
      <c r="F3" s="62" t="s">
        <v>5</v>
      </c>
    </row>
    <row r="4" spans="1:6" ht="15.75">
      <c r="A4" s="18" t="s">
        <v>6</v>
      </c>
      <c r="B4" s="45">
        <v>-15519653.140000004</v>
      </c>
      <c r="C4" s="22">
        <v>-4551955.15</v>
      </c>
      <c r="D4" s="22">
        <v>-31066912.980000004</v>
      </c>
      <c r="E4" s="46">
        <v>-2369192.93</v>
      </c>
      <c r="F4" s="24">
        <f aca="true" t="shared" si="0" ref="F4:F14">SUM(B4:E4)</f>
        <v>-53507714.20000001</v>
      </c>
    </row>
    <row r="5" spans="1:6" ht="15.75">
      <c r="A5" s="19" t="s">
        <v>7</v>
      </c>
      <c r="B5" s="47">
        <v>-805281.2</v>
      </c>
      <c r="C5" s="23">
        <v>-311439.93</v>
      </c>
      <c r="D5" s="23">
        <v>-5800700.41</v>
      </c>
      <c r="E5" s="46">
        <v>-1840930.72</v>
      </c>
      <c r="F5" s="25">
        <f t="shared" si="0"/>
        <v>-8758352.26</v>
      </c>
    </row>
    <row r="6" spans="1:6" ht="15.75">
      <c r="A6" s="19" t="s">
        <v>8</v>
      </c>
      <c r="B6" s="47">
        <v>-391389.52</v>
      </c>
      <c r="C6" s="23">
        <v>-564519.16</v>
      </c>
      <c r="D6" s="23">
        <v>-504193.63</v>
      </c>
      <c r="E6" s="46">
        <v>-1008604.97</v>
      </c>
      <c r="F6" s="25">
        <f t="shared" si="0"/>
        <v>-2468707.2800000003</v>
      </c>
    </row>
    <row r="7" spans="1:6" ht="15.75">
      <c r="A7" s="19" t="s">
        <v>9</v>
      </c>
      <c r="B7" s="47">
        <v>-116619.07</v>
      </c>
      <c r="C7" s="23">
        <v>-49256.36</v>
      </c>
      <c r="D7" s="23">
        <v>-492988.44</v>
      </c>
      <c r="E7" s="46">
        <v>-7762954.109999999</v>
      </c>
      <c r="F7" s="25">
        <f t="shared" si="0"/>
        <v>-8421817.979999999</v>
      </c>
    </row>
    <row r="8" spans="1:6" ht="15.75">
      <c r="A8" s="19" t="s">
        <v>10</v>
      </c>
      <c r="B8" s="47">
        <v>-55065.24</v>
      </c>
      <c r="C8" s="23">
        <v>-97730.14</v>
      </c>
      <c r="D8" s="23">
        <v>-3917840.89</v>
      </c>
      <c r="E8" s="46">
        <v>-387361.99</v>
      </c>
      <c r="F8" s="25">
        <f t="shared" si="0"/>
        <v>-4457998.26</v>
      </c>
    </row>
    <row r="9" spans="1:6" ht="15.75">
      <c r="A9" s="19" t="s">
        <v>11</v>
      </c>
      <c r="B9" s="47">
        <v>-93115.64</v>
      </c>
      <c r="C9" s="23">
        <v>-75879.58</v>
      </c>
      <c r="D9" s="23">
        <v>-1829148.78</v>
      </c>
      <c r="E9" s="46">
        <v>-135136.23</v>
      </c>
      <c r="F9" s="25">
        <f t="shared" si="0"/>
        <v>-2133280.23</v>
      </c>
    </row>
    <row r="10" spans="1:6" ht="15.75">
      <c r="A10" s="19" t="s">
        <v>12</v>
      </c>
      <c r="B10" s="47">
        <v>-168828.39</v>
      </c>
      <c r="C10" s="23">
        <v>-175336.02</v>
      </c>
      <c r="D10" s="23">
        <v>-60697.4</v>
      </c>
      <c r="E10" s="46">
        <v>-419327.2</v>
      </c>
      <c r="F10" s="25">
        <f t="shared" si="0"/>
        <v>-824189.01</v>
      </c>
    </row>
    <row r="11" spans="1:6" ht="15.75">
      <c r="A11" s="19" t="s">
        <v>13</v>
      </c>
      <c r="B11" s="47">
        <v>0</v>
      </c>
      <c r="C11" s="23">
        <v>0</v>
      </c>
      <c r="D11" s="23">
        <v>0</v>
      </c>
      <c r="E11" s="46">
        <v>0</v>
      </c>
      <c r="F11" s="25">
        <f t="shared" si="0"/>
        <v>0</v>
      </c>
    </row>
    <row r="12" spans="1:6" ht="15.75">
      <c r="A12" s="19" t="s">
        <v>14</v>
      </c>
      <c r="B12" s="47">
        <v>-149587.49</v>
      </c>
      <c r="C12" s="23">
        <v>-166159.07</v>
      </c>
      <c r="D12" s="23">
        <v>-25771.2</v>
      </c>
      <c r="E12" s="46">
        <v>-1051538.59</v>
      </c>
      <c r="F12" s="25">
        <f t="shared" si="0"/>
        <v>-1393056.35</v>
      </c>
    </row>
    <row r="13" spans="1:6" ht="15.75">
      <c r="A13" s="19" t="s">
        <v>15</v>
      </c>
      <c r="B13" s="47">
        <v>-128650.34</v>
      </c>
      <c r="C13" s="23">
        <v>-9827328.229999997</v>
      </c>
      <c r="D13" s="23">
        <v>-353844.2</v>
      </c>
      <c r="E13" s="46">
        <v>-11000657.219999999</v>
      </c>
      <c r="F13" s="25">
        <f t="shared" si="0"/>
        <v>-21310479.989999995</v>
      </c>
    </row>
    <row r="14" spans="1:6" ht="15.75">
      <c r="A14" s="19" t="s">
        <v>16</v>
      </c>
      <c r="B14" s="47">
        <v>-97404.95</v>
      </c>
      <c r="C14" s="23">
        <v>-256836.44</v>
      </c>
      <c r="D14" s="23">
        <v>-101263.56</v>
      </c>
      <c r="E14" s="46">
        <v>-1047491.53</v>
      </c>
      <c r="F14" s="26">
        <f t="shared" si="0"/>
        <v>-1502996.48</v>
      </c>
    </row>
    <row r="15" spans="1:6" ht="15.75">
      <c r="A15" s="51" t="s">
        <v>5</v>
      </c>
      <c r="B15" s="64">
        <f>SUM(B4:B14)</f>
        <v>-17525594.98</v>
      </c>
      <c r="C15" s="65">
        <f>SUM(C4:C14)</f>
        <v>-16076440.079999996</v>
      </c>
      <c r="D15" s="27">
        <f>SUM(D4:D14)</f>
        <v>-44153361.49000001</v>
      </c>
      <c r="E15" s="34">
        <f>SUM(E4:E14)</f>
        <v>-27023195.490000002</v>
      </c>
      <c r="F15" s="34">
        <f>SUM(F4:F14)</f>
        <v>-104778592.04000002</v>
      </c>
    </row>
    <row r="16" ht="15.75">
      <c r="D16" s="33"/>
    </row>
    <row r="17" ht="12.75">
      <c r="D17" s="6"/>
    </row>
  </sheetData>
  <mergeCells count="1">
    <mergeCell ref="A1:F1"/>
  </mergeCells>
  <printOptions gridLines="1"/>
  <pageMargins left="0.21" right="0.27" top="1" bottom="1" header="0.5" footer="0.5"/>
  <pageSetup horizontalDpi="600" verticalDpi="600" orientation="landscape" r:id="rId1"/>
  <headerFooter alignWithMargins="0">
    <oddFooter>&amp;L&amp;F  &amp;A&amp;R&amp;P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kragsdale</dc:creator>
  <cp:keywords/>
  <dc:description/>
  <cp:lastModifiedBy>kragsdale</cp:lastModifiedBy>
  <cp:lastPrinted>2003-09-30T18:24:25Z</cp:lastPrinted>
  <dcterms:created xsi:type="dcterms:W3CDTF">2003-04-22T19:44:43Z</dcterms:created>
  <dcterms:modified xsi:type="dcterms:W3CDTF">2003-09-30T18:25:44Z</dcterms:modified>
  <cp:category/>
  <cp:version/>
  <cp:contentType/>
  <cp:contentStatus/>
</cp:coreProperties>
</file>