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9405" windowHeight="4875" activeTab="0"/>
  </bookViews>
  <sheets>
    <sheet name="Vote" sheetId="1" r:id="rId1"/>
  </sheets>
  <definedNames>
    <definedName name="clearCoop">'Vote'!$D$9:$H$16</definedName>
    <definedName name="clearCoopVote">'Vote'!$F$9:$H$16</definedName>
    <definedName name="clearIndGen">'Vote'!$D$39:$H$55</definedName>
    <definedName name="clearIndGenVote">'Vote'!$F$39:$H$55</definedName>
    <definedName name="clearIndREP">'Vote'!$D$69:$H$74</definedName>
    <definedName name="clearIndREPVote">'Vote'!$F$69:$H$74</definedName>
    <definedName name="clearIOU">'Vote'!$D$31:$H$35</definedName>
    <definedName name="clearIOUVote">'Vote'!$F$31:$H$35</definedName>
    <definedName name="clearMarketers">'Vote'!$D$79:$H$94</definedName>
    <definedName name="clearMarketersVote">'Vote'!$F$79:$H$94</definedName>
    <definedName name="clearMuni">'Vote'!$D$20:$H$27</definedName>
    <definedName name="clearMuniVote">'Vote'!$F$20:$H$27</definedName>
    <definedName name="clearResidential">'Vote'!$D$60:$H$65</definedName>
    <definedName name="clearResidentialVote">'Vote'!$F$60:$H$65</definedName>
    <definedName name="Coop">'Vote'!$F$8:$H$17</definedName>
    <definedName name="countCoop">'Vote'!$E$17</definedName>
    <definedName name="countCoopAbstain">'Vote'!$H$17</definedName>
    <definedName name="countIndGen">'Vote'!$E$56</definedName>
    <definedName name="countIndGenAbstain">'Vote'!$H$56</definedName>
    <definedName name="countIndREP">'Vote'!$E$75</definedName>
    <definedName name="countIndREPAbstain">'Vote'!$H$75</definedName>
    <definedName name="countIOU">'Vote'!$E$36</definedName>
    <definedName name="countIOUAbstain">'Vote'!$H$36</definedName>
    <definedName name="countMarketers">'Vote'!$E$95</definedName>
    <definedName name="countMarketersAbstain">'Vote'!$H$95</definedName>
    <definedName name="countMuni">'Vote'!$E$28</definedName>
    <definedName name="countMuniAbstain">'Vote'!$H$28</definedName>
    <definedName name="countRes">'Vote'!$E$66</definedName>
    <definedName name="countResAbstain">'Vote'!$H$66</definedName>
    <definedName name="IndGen">'Vote'!$F$38:$H$56</definedName>
    <definedName name="IndREP">'Vote'!$F$68:$H$75</definedName>
    <definedName name="IOU">'Vote'!$F$30:$H$36</definedName>
    <definedName name="Marketers">'Vote'!$F$78:$H$95</definedName>
    <definedName name="muni">'Vote'!$F$19:$H$28</definedName>
    <definedName name="_xlnm.Print_Area" localSheetId="0">'Vote'!$A$1:$I$104</definedName>
    <definedName name="Residential">'Vote'!$F$59:$H$66</definedName>
  </definedNames>
  <calcPr fullCalcOnLoad="1"/>
</workbook>
</file>

<file path=xl/sharedStrings.xml><?xml version="1.0" encoding="utf-8"?>
<sst xmlns="http://schemas.openxmlformats.org/spreadsheetml/2006/main" count="96" uniqueCount="75">
  <si>
    <t>Brazos Electric Cooperative</t>
  </si>
  <si>
    <t>Guadalupe-Blanco River Authority</t>
  </si>
  <si>
    <t>LCRA</t>
  </si>
  <si>
    <t>Pedernales Electric Cooperative</t>
  </si>
  <si>
    <t>South Texas Electric Coop</t>
  </si>
  <si>
    <t>Austin Energy</t>
  </si>
  <si>
    <t>City Public Service of San Antonio</t>
  </si>
  <si>
    <t>Denton Municipal Utilities</t>
  </si>
  <si>
    <t>Schulenburg Utilities</t>
  </si>
  <si>
    <t>Texas Municipal Power Agency</t>
  </si>
  <si>
    <t>Investor Owned Utilities</t>
  </si>
  <si>
    <t>Reliant Energy HL&amp;P</t>
  </si>
  <si>
    <t>TXU</t>
  </si>
  <si>
    <t>Present</t>
  </si>
  <si>
    <t>Consumers</t>
  </si>
  <si>
    <t>Residential</t>
  </si>
  <si>
    <t>Representative</t>
  </si>
  <si>
    <t>New Branfels Utilities</t>
  </si>
  <si>
    <t>Dynegy</t>
  </si>
  <si>
    <t>City of Garland</t>
  </si>
  <si>
    <t>Texas Electic Coop</t>
  </si>
  <si>
    <t>Sector / Entity</t>
  </si>
  <si>
    <t>TALLY TOTAL</t>
  </si>
  <si>
    <t>Issue:</t>
  </si>
  <si>
    <t>Medina Electric Cooperative</t>
  </si>
  <si>
    <t>Southwestern Electric Service Co.</t>
  </si>
  <si>
    <t>Y</t>
  </si>
  <si>
    <t>Abstain</t>
  </si>
  <si>
    <t>Total</t>
  </si>
  <si>
    <t>All Sectors Voting Totals</t>
  </si>
  <si>
    <t>Date:</t>
  </si>
  <si>
    <t>Prepared by:</t>
  </si>
  <si>
    <t>IOU Totals:</t>
  </si>
  <si>
    <t>Municipal Totals:</t>
  </si>
  <si>
    <t>Coop Totals:</t>
  </si>
  <si>
    <t>Marketers Totals:</t>
  </si>
  <si>
    <t>Residential Total:</t>
  </si>
  <si>
    <t>Entity 2</t>
  </si>
  <si>
    <t>Entity 3</t>
  </si>
  <si>
    <t>Entity 4</t>
  </si>
  <si>
    <t>Entity 5</t>
  </si>
  <si>
    <t>A</t>
  </si>
  <si>
    <t>OPUC</t>
  </si>
  <si>
    <t>AEP</t>
  </si>
  <si>
    <t>Independent REP</t>
  </si>
  <si>
    <t>Enron</t>
  </si>
  <si>
    <t>Mirant Corp</t>
  </si>
  <si>
    <t>New Energy</t>
  </si>
  <si>
    <t>Ind REP Total</t>
  </si>
  <si>
    <t>Ind Gen Total</t>
  </si>
  <si>
    <t xml:space="preserve">Coop </t>
  </si>
  <si>
    <t xml:space="preserve">Municipal </t>
  </si>
  <si>
    <t>Independent  Generator</t>
  </si>
  <si>
    <t>Independent Power Marketers</t>
  </si>
  <si>
    <t>Brady Belk</t>
  </si>
  <si>
    <t>Brad Jones</t>
  </si>
  <si>
    <t>Dan Jones</t>
  </si>
  <si>
    <t>Les Galloway</t>
  </si>
  <si>
    <t>Jeff Starcher</t>
  </si>
  <si>
    <t>Richard Ross</t>
  </si>
  <si>
    <t>Kevin Gresham</t>
  </si>
  <si>
    <t>Calpine</t>
  </si>
  <si>
    <t>Jim Calloway</t>
  </si>
  <si>
    <t>I Flores</t>
  </si>
  <si>
    <t>Yes</t>
  </si>
  <si>
    <t>No</t>
  </si>
  <si>
    <t>MarK Dreyfus</t>
  </si>
  <si>
    <t>Beth Garza</t>
  </si>
  <si>
    <t>FPL Energy</t>
  </si>
  <si>
    <t>Vanus Priestley</t>
  </si>
  <si>
    <t>Dottie Stockstill</t>
  </si>
  <si>
    <t>Constellation Power</t>
  </si>
  <si>
    <t>Doug Keegan</t>
  </si>
  <si>
    <t>Accept 212PRR</t>
  </si>
  <si>
    <t>Thane Twiggs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</si>
</sst>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</numFmts>
  <fonts count="1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Times New Roman"/>
      <family val="1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8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167" fontId="0" fillId="2" borderId="0" xfId="0" applyNumberFormat="1" applyFill="1" applyAlignment="1">
      <alignment horizontal="center"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165" fontId="1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right"/>
    </xf>
    <xf numFmtId="165" fontId="7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165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165" fontId="10" fillId="5" borderId="1" xfId="0" applyNumberFormat="1" applyFont="1" applyFill="1" applyBorder="1" applyAlignment="1">
      <alignment horizontal="center"/>
    </xf>
    <xf numFmtId="165" fontId="10" fillId="5" borderId="2" xfId="0" applyNumberFormat="1" applyFont="1" applyFill="1" applyBorder="1" applyAlignment="1">
      <alignment horizontal="center"/>
    </xf>
    <xf numFmtId="167" fontId="10" fillId="6" borderId="3" xfId="19" applyNumberFormat="1" applyFont="1" applyFill="1" applyBorder="1" applyAlignment="1">
      <alignment horizontal="center"/>
    </xf>
    <xf numFmtId="165" fontId="10" fillId="6" borderId="3" xfId="0" applyNumberFormat="1" applyFont="1" applyFill="1" applyBorder="1" applyAlignment="1">
      <alignment horizontal="center"/>
    </xf>
    <xf numFmtId="165" fontId="1" fillId="3" borderId="0" xfId="0" applyNumberFormat="1" applyFont="1" applyFill="1" applyAlignment="1">
      <alignment horizontal="center"/>
    </xf>
    <xf numFmtId="0" fontId="0" fillId="4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165" fontId="10" fillId="2" borderId="0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167" fontId="6" fillId="6" borderId="1" xfId="19" applyNumberFormat="1" applyFont="1" applyFill="1" applyBorder="1" applyAlignment="1">
      <alignment horizontal="center" vertical="center"/>
    </xf>
    <xf numFmtId="167" fontId="6" fillId="6" borderId="2" xfId="19" applyNumberFormat="1" applyFont="1" applyFill="1" applyBorder="1" applyAlignment="1">
      <alignment horizontal="center" vertical="center"/>
    </xf>
    <xf numFmtId="165" fontId="1" fillId="2" borderId="0" xfId="0" applyNumberFormat="1" applyFont="1" applyFill="1" applyAlignment="1" applyProtection="1">
      <alignment horizontal="center"/>
      <protection locked="0"/>
    </xf>
    <xf numFmtId="0" fontId="0" fillId="4" borderId="8" xfId="0" applyFill="1" applyBorder="1" applyAlignment="1">
      <alignment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1</xdr:row>
      <xdr:rowOff>57150</xdr:rowOff>
    </xdr:from>
    <xdr:to>
      <xdr:col>4</xdr:col>
      <xdr:colOff>428625</xdr:colOff>
      <xdr:row>2</xdr:row>
      <xdr:rowOff>228600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361950"/>
          <a:ext cx="1905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3</xdr:row>
      <xdr:rowOff>28575</xdr:rowOff>
    </xdr:from>
    <xdr:to>
      <xdr:col>3</xdr:col>
      <xdr:colOff>676275</xdr:colOff>
      <xdr:row>4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98107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790575</xdr:colOff>
      <xdr:row>3</xdr:row>
      <xdr:rowOff>19050</xdr:rowOff>
    </xdr:from>
    <xdr:to>
      <xdr:col>4</xdr:col>
      <xdr:colOff>428625</xdr:colOff>
      <xdr:row>4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971550"/>
          <a:ext cx="1152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L102"/>
  <sheetViews>
    <sheetView showGridLines="0" tabSelected="1" workbookViewId="0" topLeftCell="A1">
      <pane ySplit="6" topLeftCell="BM7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4.421875" style="24" customWidth="1"/>
    <col min="2" max="2" width="18.28125" style="24" customWidth="1"/>
    <col min="3" max="3" width="33.57421875" style="24" customWidth="1"/>
    <col min="4" max="4" width="22.7109375" style="24" customWidth="1"/>
    <col min="5" max="5" width="10.421875" style="25" customWidth="1"/>
    <col min="6" max="6" width="13.57421875" style="25" customWidth="1"/>
    <col min="7" max="7" width="12.421875" style="25" customWidth="1"/>
    <col min="8" max="8" width="10.8515625" style="26" customWidth="1"/>
    <col min="9" max="9" width="4.421875" style="24" customWidth="1"/>
    <col min="10" max="11" width="9.140625" style="24" hidden="1" customWidth="1"/>
    <col min="12" max="12" width="0" style="24" hidden="1" customWidth="1"/>
    <col min="13" max="16384" width="9.140625" style="24" customWidth="1"/>
  </cols>
  <sheetData>
    <row r="1" ht="24" customHeight="1"/>
    <row r="2" spans="1:12" ht="27" customHeight="1">
      <c r="A2" s="27"/>
      <c r="B2" s="1" t="s">
        <v>23</v>
      </c>
      <c r="C2" s="1" t="s">
        <v>73</v>
      </c>
      <c r="D2" s="1"/>
      <c r="E2" s="2"/>
      <c r="F2" s="7" t="s">
        <v>22</v>
      </c>
      <c r="G2" s="8"/>
      <c r="H2" s="3"/>
      <c r="J2" s="43" t="s">
        <v>26</v>
      </c>
      <c r="K2" s="44" t="s">
        <v>41</v>
      </c>
      <c r="L2" s="50"/>
    </row>
    <row r="3" spans="2:11" ht="24" customHeight="1">
      <c r="B3" s="28" t="s">
        <v>30</v>
      </c>
      <c r="C3" s="53">
        <v>36979</v>
      </c>
      <c r="D3" s="4"/>
      <c r="E3" s="2"/>
      <c r="F3" s="51"/>
      <c r="G3" s="51"/>
      <c r="H3" s="52" t="s">
        <v>27</v>
      </c>
      <c r="J3" s="45"/>
      <c r="K3" s="46"/>
    </row>
    <row r="4" spans="2:8" ht="29.25" customHeight="1">
      <c r="B4" s="28" t="s">
        <v>31</v>
      </c>
      <c r="C4" s="13" t="s">
        <v>63</v>
      </c>
      <c r="D4" s="4"/>
      <c r="E4" s="8"/>
      <c r="F4" s="47">
        <f>IF(F101&gt;0,F101," - ")</f>
        <v>0.8055555555555555</v>
      </c>
      <c r="G4" s="48">
        <f>IF(G101&gt;0,G101," - ")</f>
        <v>0.19444444444444442</v>
      </c>
      <c r="H4" s="3"/>
    </row>
    <row r="5" spans="2:8" ht="15.75" customHeight="1">
      <c r="B5" s="4"/>
      <c r="C5" s="4"/>
      <c r="D5" s="4"/>
      <c r="E5" s="2"/>
      <c r="F5" s="9"/>
      <c r="G5" s="9"/>
      <c r="H5" s="5"/>
    </row>
    <row r="6" spans="2:8" ht="15.75">
      <c r="B6" s="10" t="s">
        <v>21</v>
      </c>
      <c r="C6" s="10"/>
      <c r="D6" s="6" t="s">
        <v>16</v>
      </c>
      <c r="E6" s="11" t="s">
        <v>13</v>
      </c>
      <c r="F6" s="12" t="s">
        <v>64</v>
      </c>
      <c r="G6" s="12" t="s">
        <v>65</v>
      </c>
      <c r="H6" s="3"/>
    </row>
    <row r="7" spans="2:8" ht="15.75">
      <c r="B7" s="13"/>
      <c r="C7" s="13"/>
      <c r="D7" s="13"/>
      <c r="E7" s="12"/>
      <c r="F7" s="6"/>
      <c r="G7" s="12"/>
      <c r="H7" s="3"/>
    </row>
    <row r="8" spans="2:8" ht="15.75">
      <c r="B8" s="10" t="s">
        <v>50</v>
      </c>
      <c r="C8" s="10"/>
      <c r="D8" s="14"/>
      <c r="E8" s="40"/>
      <c r="F8" s="49"/>
      <c r="G8" s="49"/>
      <c r="H8" s="40"/>
    </row>
    <row r="9" spans="2:8" s="35" customFormat="1" ht="15">
      <c r="B9" s="36" t="s">
        <v>0</v>
      </c>
      <c r="C9" s="36"/>
      <c r="D9" s="37"/>
      <c r="E9" s="38"/>
      <c r="F9" s="39"/>
      <c r="G9" s="39"/>
      <c r="H9" s="40"/>
    </row>
    <row r="10" spans="2:8" s="35" customFormat="1" ht="15">
      <c r="B10" s="36" t="s">
        <v>1</v>
      </c>
      <c r="C10" s="36"/>
      <c r="D10" s="37"/>
      <c r="E10" s="38"/>
      <c r="F10" s="39"/>
      <c r="G10" s="39"/>
      <c r="H10" s="40"/>
    </row>
    <row r="11" spans="2:8" s="35" customFormat="1" ht="15">
      <c r="B11" s="36" t="s">
        <v>2</v>
      </c>
      <c r="C11" s="36"/>
      <c r="D11" s="37" t="s">
        <v>54</v>
      </c>
      <c r="E11" s="38" t="s">
        <v>26</v>
      </c>
      <c r="F11" s="39">
        <v>0.5</v>
      </c>
      <c r="G11" s="39"/>
      <c r="H11" s="40"/>
    </row>
    <row r="12" spans="2:8" s="35" customFormat="1" ht="15">
      <c r="B12" s="36" t="s">
        <v>24</v>
      </c>
      <c r="C12" s="36"/>
      <c r="D12" s="37"/>
      <c r="E12" s="38"/>
      <c r="F12" s="39"/>
      <c r="G12" s="39"/>
      <c r="H12" s="40"/>
    </row>
    <row r="13" spans="2:8" s="35" customFormat="1" ht="15">
      <c r="B13" s="36" t="s">
        <v>3</v>
      </c>
      <c r="C13" s="36"/>
      <c r="D13" s="37"/>
      <c r="E13" s="38"/>
      <c r="F13" s="39"/>
      <c r="G13" s="39"/>
      <c r="H13" s="40"/>
    </row>
    <row r="14" spans="2:8" s="35" customFormat="1" ht="15">
      <c r="B14" s="36" t="s">
        <v>20</v>
      </c>
      <c r="C14" s="36"/>
      <c r="D14" s="37"/>
      <c r="E14" s="38"/>
      <c r="F14" s="39"/>
      <c r="G14" s="39"/>
      <c r="H14" s="40"/>
    </row>
    <row r="15" spans="2:8" s="35" customFormat="1" ht="15">
      <c r="B15" s="36" t="s">
        <v>4</v>
      </c>
      <c r="C15" s="36"/>
      <c r="D15" s="37" t="s">
        <v>57</v>
      </c>
      <c r="E15" s="38" t="s">
        <v>26</v>
      </c>
      <c r="F15" s="39">
        <v>0.5</v>
      </c>
      <c r="G15" s="39"/>
      <c r="H15" s="40"/>
    </row>
    <row r="16" spans="2:8" s="35" customFormat="1" ht="15">
      <c r="B16" s="36"/>
      <c r="C16" s="36"/>
      <c r="D16" s="14"/>
      <c r="E16" s="40"/>
      <c r="F16" s="49"/>
      <c r="G16" s="49"/>
      <c r="H16" s="40"/>
    </row>
    <row r="17" spans="2:8" ht="15.75">
      <c r="B17" s="13"/>
      <c r="C17" s="13"/>
      <c r="D17" s="16" t="s">
        <v>34</v>
      </c>
      <c r="E17" s="29">
        <f>COUNTA(E8:E16)</f>
        <v>2</v>
      </c>
      <c r="F17" s="30">
        <f>SUM(F8:F16)</f>
        <v>1</v>
      </c>
      <c r="G17" s="31">
        <f>SUM(G8:G16)</f>
        <v>0</v>
      </c>
      <c r="H17" s="29">
        <f>COUNTA(H8:H16)</f>
        <v>0</v>
      </c>
    </row>
    <row r="18" spans="2:8" ht="15.75">
      <c r="B18" s="13"/>
      <c r="C18" s="13"/>
      <c r="D18" s="14"/>
      <c r="E18" s="3"/>
      <c r="F18" s="15"/>
      <c r="G18" s="17"/>
      <c r="H18" s="3"/>
    </row>
    <row r="19" spans="2:8" ht="15.75">
      <c r="B19" s="10" t="s">
        <v>51</v>
      </c>
      <c r="C19" s="10"/>
      <c r="D19" s="14"/>
      <c r="E19" s="40"/>
      <c r="F19" s="49"/>
      <c r="G19" s="49"/>
      <c r="H19" s="40"/>
    </row>
    <row r="20" spans="2:8" ht="15">
      <c r="B20" s="13" t="s">
        <v>5</v>
      </c>
      <c r="C20" s="13"/>
      <c r="D20" s="23" t="s">
        <v>66</v>
      </c>
      <c r="E20" s="21" t="s">
        <v>26</v>
      </c>
      <c r="F20" s="34">
        <v>0.5</v>
      </c>
      <c r="G20" s="34"/>
      <c r="H20" s="3"/>
    </row>
    <row r="21" spans="2:8" ht="15">
      <c r="B21" s="13" t="s">
        <v>19</v>
      </c>
      <c r="C21" s="13"/>
      <c r="D21" s="23"/>
      <c r="E21" s="21"/>
      <c r="F21" s="34"/>
      <c r="G21" s="34"/>
      <c r="H21" s="3"/>
    </row>
    <row r="22" spans="2:8" ht="15">
      <c r="B22" s="13" t="s">
        <v>6</v>
      </c>
      <c r="C22" s="13"/>
      <c r="D22" s="23" t="s">
        <v>56</v>
      </c>
      <c r="E22" s="21" t="s">
        <v>26</v>
      </c>
      <c r="F22" s="34">
        <v>0.5</v>
      </c>
      <c r="G22" s="34"/>
      <c r="H22" s="3"/>
    </row>
    <row r="23" spans="2:8" ht="15">
      <c r="B23" s="13" t="s">
        <v>7</v>
      </c>
      <c r="C23" s="13"/>
      <c r="D23" s="23"/>
      <c r="E23" s="21"/>
      <c r="F23" s="34"/>
      <c r="G23" s="34"/>
      <c r="H23" s="3"/>
    </row>
    <row r="24" spans="2:8" ht="15">
      <c r="B24" s="13" t="s">
        <v>17</v>
      </c>
      <c r="C24" s="13"/>
      <c r="D24" s="23"/>
      <c r="E24" s="21"/>
      <c r="F24" s="34"/>
      <c r="G24" s="34"/>
      <c r="H24" s="3"/>
    </row>
    <row r="25" spans="2:8" ht="15">
      <c r="B25" s="13" t="s">
        <v>8</v>
      </c>
      <c r="C25" s="13"/>
      <c r="D25" s="23"/>
      <c r="E25" s="21"/>
      <c r="F25" s="34"/>
      <c r="G25" s="34"/>
      <c r="H25" s="3"/>
    </row>
    <row r="26" spans="2:8" ht="15">
      <c r="B26" s="13" t="s">
        <v>9</v>
      </c>
      <c r="C26" s="13"/>
      <c r="D26" s="23"/>
      <c r="E26" s="21"/>
      <c r="F26" s="34"/>
      <c r="G26" s="34"/>
      <c r="H26" s="3"/>
    </row>
    <row r="27" spans="2:8" ht="15">
      <c r="B27" s="13"/>
      <c r="C27" s="13"/>
      <c r="D27" s="14"/>
      <c r="E27" s="40"/>
      <c r="F27" s="49"/>
      <c r="G27" s="49"/>
      <c r="H27" s="40"/>
    </row>
    <row r="28" spans="2:8" ht="15.75">
      <c r="B28" s="13"/>
      <c r="C28" s="13"/>
      <c r="D28" s="16" t="s">
        <v>33</v>
      </c>
      <c r="E28" s="29">
        <f>COUNTA(E19:E27)</f>
        <v>2</v>
      </c>
      <c r="F28" s="30">
        <f>SUM(F19:F27)</f>
        <v>1</v>
      </c>
      <c r="G28" s="31">
        <f>SUM(G19:G27)</f>
        <v>0</v>
      </c>
      <c r="H28" s="29">
        <f>COUNTA(H19:H27)</f>
        <v>0</v>
      </c>
    </row>
    <row r="29" spans="2:8" ht="15.75">
      <c r="B29" s="13"/>
      <c r="C29" s="13"/>
      <c r="D29" s="14"/>
      <c r="E29" s="3"/>
      <c r="F29" s="15"/>
      <c r="G29" s="17"/>
      <c r="H29" s="3"/>
    </row>
    <row r="30" spans="2:8" ht="15.75">
      <c r="B30" s="10" t="s">
        <v>10</v>
      </c>
      <c r="C30" s="10"/>
      <c r="D30" s="14"/>
      <c r="E30" s="40"/>
      <c r="F30" s="49"/>
      <c r="G30" s="49"/>
      <c r="H30" s="40"/>
    </row>
    <row r="31" spans="2:8" ht="15">
      <c r="B31" s="13" t="s">
        <v>43</v>
      </c>
      <c r="C31" s="13"/>
      <c r="D31" s="23" t="s">
        <v>59</v>
      </c>
      <c r="E31" s="21" t="s">
        <v>26</v>
      </c>
      <c r="F31" s="34"/>
      <c r="G31" s="34">
        <v>0.3333333333333333</v>
      </c>
      <c r="H31" s="3"/>
    </row>
    <row r="32" spans="2:8" ht="15">
      <c r="B32" s="13" t="s">
        <v>11</v>
      </c>
      <c r="C32" s="13"/>
      <c r="D32" s="23" t="s">
        <v>60</v>
      </c>
      <c r="E32" s="21" t="s">
        <v>26</v>
      </c>
      <c r="F32" s="34">
        <v>0.3333333333333333</v>
      </c>
      <c r="G32" s="34"/>
      <c r="H32" s="3"/>
    </row>
    <row r="33" spans="2:8" ht="15">
      <c r="B33" s="13" t="s">
        <v>25</v>
      </c>
      <c r="C33" s="13"/>
      <c r="D33" s="23"/>
      <c r="E33" s="21"/>
      <c r="F33" s="34"/>
      <c r="G33" s="34"/>
      <c r="H33" s="3"/>
    </row>
    <row r="34" spans="2:8" ht="15">
      <c r="B34" s="13" t="s">
        <v>12</v>
      </c>
      <c r="C34" s="13"/>
      <c r="D34" s="23" t="s">
        <v>55</v>
      </c>
      <c r="E34" s="21" t="s">
        <v>26</v>
      </c>
      <c r="F34" s="34">
        <v>0.3333333333333333</v>
      </c>
      <c r="G34" s="34"/>
      <c r="H34" s="3"/>
    </row>
    <row r="35" spans="2:8" ht="15">
      <c r="B35" s="13"/>
      <c r="C35" s="13"/>
      <c r="D35" s="14"/>
      <c r="E35" s="40"/>
      <c r="F35" s="49"/>
      <c r="G35" s="49"/>
      <c r="H35" s="40"/>
    </row>
    <row r="36" spans="2:8" ht="15.75">
      <c r="B36" s="13"/>
      <c r="C36" s="13"/>
      <c r="D36" s="16" t="s">
        <v>32</v>
      </c>
      <c r="E36" s="29">
        <f>COUNTA(E30:E35)</f>
        <v>3</v>
      </c>
      <c r="F36" s="30">
        <f>SUM(F30:F35)</f>
        <v>0.6666666666666666</v>
      </c>
      <c r="G36" s="31">
        <f>SUM(G30:G35)</f>
        <v>0.3333333333333333</v>
      </c>
      <c r="H36" s="29">
        <f>COUNTA(H30:H35)</f>
        <v>0</v>
      </c>
    </row>
    <row r="37" spans="2:8" ht="15.75">
      <c r="B37" s="13"/>
      <c r="C37" s="13"/>
      <c r="D37" s="14"/>
      <c r="E37" s="3"/>
      <c r="F37" s="15"/>
      <c r="G37" s="17"/>
      <c r="H37" s="3"/>
    </row>
    <row r="38" spans="2:8" ht="15.75">
      <c r="B38" s="10" t="s">
        <v>52</v>
      </c>
      <c r="C38" s="10"/>
      <c r="D38" s="14"/>
      <c r="E38" s="40"/>
      <c r="F38" s="49"/>
      <c r="G38" s="49"/>
      <c r="H38" s="40"/>
    </row>
    <row r="39" spans="2:8" ht="15">
      <c r="B39" s="13" t="s">
        <v>18</v>
      </c>
      <c r="C39" s="13"/>
      <c r="D39" s="23" t="s">
        <v>58</v>
      </c>
      <c r="E39" s="21" t="s">
        <v>26</v>
      </c>
      <c r="F39" s="34">
        <v>0.3333333333333333</v>
      </c>
      <c r="G39" s="34"/>
      <c r="H39" s="3"/>
    </row>
    <row r="40" spans="2:8" ht="15">
      <c r="B40" s="13" t="s">
        <v>68</v>
      </c>
      <c r="C40" s="13"/>
      <c r="D40" s="23" t="s">
        <v>67</v>
      </c>
      <c r="E40" s="21" t="s">
        <v>26</v>
      </c>
      <c r="F40" s="34">
        <v>0.3333333333333333</v>
      </c>
      <c r="G40" s="34"/>
      <c r="H40" s="3"/>
    </row>
    <row r="41" spans="2:8" ht="15">
      <c r="B41" s="13" t="s">
        <v>61</v>
      </c>
      <c r="C41" s="13"/>
      <c r="D41" s="23" t="s">
        <v>62</v>
      </c>
      <c r="E41" s="21" t="s">
        <v>26</v>
      </c>
      <c r="F41" s="34"/>
      <c r="G41" s="34">
        <v>0.3333333333333333</v>
      </c>
      <c r="H41" s="3"/>
    </row>
    <row r="42" spans="2:8" ht="15">
      <c r="B42" s="13"/>
      <c r="C42" s="13"/>
      <c r="D42" s="23"/>
      <c r="E42" s="21"/>
      <c r="F42" s="34"/>
      <c r="G42" s="34"/>
      <c r="H42" s="3"/>
    </row>
    <row r="43" spans="2:8" ht="15">
      <c r="B43" s="13"/>
      <c r="C43" s="13"/>
      <c r="D43" s="23"/>
      <c r="E43" s="21"/>
      <c r="F43" s="34"/>
      <c r="G43" s="34"/>
      <c r="H43" s="3"/>
    </row>
    <row r="44" spans="2:8" ht="15">
      <c r="B44" s="13"/>
      <c r="C44" s="13"/>
      <c r="D44" s="23"/>
      <c r="E44" s="21"/>
      <c r="F44" s="34"/>
      <c r="G44" s="34"/>
      <c r="H44" s="3"/>
    </row>
    <row r="45" spans="2:8" ht="15">
      <c r="B45" s="13"/>
      <c r="C45" s="13"/>
      <c r="D45" s="23"/>
      <c r="E45" s="22"/>
      <c r="F45" s="34"/>
      <c r="G45" s="34"/>
      <c r="H45" s="3"/>
    </row>
    <row r="46" spans="2:8" ht="15">
      <c r="B46" s="13"/>
      <c r="C46" s="13"/>
      <c r="D46" s="23"/>
      <c r="E46" s="22"/>
      <c r="F46" s="34"/>
      <c r="G46" s="34"/>
      <c r="H46" s="3"/>
    </row>
    <row r="47" spans="2:8" ht="15">
      <c r="B47" s="13"/>
      <c r="C47" s="13"/>
      <c r="D47" s="23"/>
      <c r="E47" s="22"/>
      <c r="F47" s="34"/>
      <c r="G47" s="34"/>
      <c r="H47" s="3"/>
    </row>
    <row r="48" spans="2:8" ht="15">
      <c r="B48" s="13"/>
      <c r="C48" s="13"/>
      <c r="D48" s="23"/>
      <c r="E48" s="22"/>
      <c r="F48" s="34"/>
      <c r="G48" s="34"/>
      <c r="H48" s="3"/>
    </row>
    <row r="49" spans="2:8" ht="15">
      <c r="B49" s="13"/>
      <c r="C49" s="13"/>
      <c r="D49" s="23"/>
      <c r="E49" s="22"/>
      <c r="F49" s="34"/>
      <c r="G49" s="34"/>
      <c r="H49" s="3"/>
    </row>
    <row r="50" spans="2:8" ht="15">
      <c r="B50" s="13"/>
      <c r="C50" s="13"/>
      <c r="D50" s="23"/>
      <c r="E50" s="22"/>
      <c r="F50" s="34"/>
      <c r="G50" s="34"/>
      <c r="H50" s="3"/>
    </row>
    <row r="51" spans="2:8" ht="15">
      <c r="B51" s="13"/>
      <c r="C51" s="13"/>
      <c r="D51" s="23"/>
      <c r="E51" s="22"/>
      <c r="F51" s="34"/>
      <c r="G51" s="34"/>
      <c r="H51" s="3"/>
    </row>
    <row r="52" spans="2:8" ht="15">
      <c r="B52" s="13"/>
      <c r="C52" s="13"/>
      <c r="D52" s="23"/>
      <c r="E52" s="22"/>
      <c r="F52" s="34"/>
      <c r="G52" s="34"/>
      <c r="H52" s="3"/>
    </row>
    <row r="53" spans="2:8" ht="15">
      <c r="B53" s="13"/>
      <c r="C53" s="13"/>
      <c r="D53" s="23"/>
      <c r="E53" s="22"/>
      <c r="F53" s="34"/>
      <c r="G53" s="34"/>
      <c r="H53" s="3"/>
    </row>
    <row r="54" spans="2:8" ht="15">
      <c r="B54" s="13"/>
      <c r="C54" s="13"/>
      <c r="D54" s="23"/>
      <c r="E54" s="22"/>
      <c r="F54" s="34"/>
      <c r="G54" s="34"/>
      <c r="H54" s="3"/>
    </row>
    <row r="55" spans="2:8" ht="15">
      <c r="B55" s="13"/>
      <c r="C55" s="13"/>
      <c r="D55" s="14"/>
      <c r="E55" s="40"/>
      <c r="F55" s="49"/>
      <c r="G55" s="49"/>
      <c r="H55" s="40"/>
    </row>
    <row r="56" spans="2:8" ht="15.75">
      <c r="B56" s="13"/>
      <c r="C56" s="13"/>
      <c r="D56" s="16" t="s">
        <v>49</v>
      </c>
      <c r="E56" s="29">
        <f>COUNTA(E38:E55)</f>
        <v>3</v>
      </c>
      <c r="F56" s="30">
        <f>SUM(F38:F55)</f>
        <v>0.6666666666666666</v>
      </c>
      <c r="G56" s="31">
        <f>SUM(G38:G55)</f>
        <v>0.3333333333333333</v>
      </c>
      <c r="H56" s="29">
        <f>COUNTA(H38:H55)</f>
        <v>0</v>
      </c>
    </row>
    <row r="57" spans="2:8" ht="15.75">
      <c r="B57" s="13"/>
      <c r="C57" s="13"/>
      <c r="D57" s="14"/>
      <c r="E57" s="12"/>
      <c r="F57" s="15"/>
      <c r="G57" s="17"/>
      <c r="H57" s="3"/>
    </row>
    <row r="58" spans="2:8" ht="15.75">
      <c r="B58" s="10" t="s">
        <v>14</v>
      </c>
      <c r="C58" s="10"/>
      <c r="D58" s="10"/>
      <c r="E58" s="12"/>
      <c r="F58" s="15"/>
      <c r="G58" s="15"/>
      <c r="H58" s="3"/>
    </row>
    <row r="59" spans="2:8" ht="15.75">
      <c r="B59" s="10" t="s">
        <v>15</v>
      </c>
      <c r="C59" s="10"/>
      <c r="D59" s="14"/>
      <c r="E59" s="40"/>
      <c r="F59" s="49"/>
      <c r="G59" s="49"/>
      <c r="H59" s="40"/>
    </row>
    <row r="60" spans="2:8" ht="15.75">
      <c r="B60" s="13" t="s">
        <v>42</v>
      </c>
      <c r="C60" s="10"/>
      <c r="D60" s="23"/>
      <c r="E60" s="22" t="s">
        <v>26</v>
      </c>
      <c r="F60" s="34"/>
      <c r="G60" s="34"/>
      <c r="H60" s="3"/>
    </row>
    <row r="61" spans="2:8" ht="15.75">
      <c r="B61" s="13" t="s">
        <v>37</v>
      </c>
      <c r="C61" s="10"/>
      <c r="D61" s="23"/>
      <c r="E61" s="22"/>
      <c r="F61" s="34"/>
      <c r="G61" s="34"/>
      <c r="H61" s="3"/>
    </row>
    <row r="62" spans="2:8" ht="15.75">
      <c r="B62" s="13" t="s">
        <v>38</v>
      </c>
      <c r="C62" s="10"/>
      <c r="D62" s="23"/>
      <c r="E62" s="22" t="s">
        <v>26</v>
      </c>
      <c r="F62" s="34"/>
      <c r="G62" s="34"/>
      <c r="H62" s="3"/>
    </row>
    <row r="63" spans="2:8" ht="15.75">
      <c r="B63" s="13" t="s">
        <v>39</v>
      </c>
      <c r="C63" s="10"/>
      <c r="D63" s="23"/>
      <c r="E63" s="22" t="s">
        <v>26</v>
      </c>
      <c r="F63" s="34"/>
      <c r="G63" s="34"/>
      <c r="H63" s="3"/>
    </row>
    <row r="64" spans="2:8" ht="15.75">
      <c r="B64" s="13" t="s">
        <v>40</v>
      </c>
      <c r="C64" s="10"/>
      <c r="D64" s="23"/>
      <c r="E64" s="22"/>
      <c r="F64" s="34"/>
      <c r="G64" s="34"/>
      <c r="H64" s="3"/>
    </row>
    <row r="65" spans="2:8" ht="15.75">
      <c r="B65" s="13"/>
      <c r="C65" s="10"/>
      <c r="D65" s="14"/>
      <c r="E65" s="40"/>
      <c r="F65" s="49"/>
      <c r="G65" s="49"/>
      <c r="H65" s="40"/>
    </row>
    <row r="66" spans="2:8" ht="15.75">
      <c r="B66" s="4"/>
      <c r="C66" s="13"/>
      <c r="D66" s="41" t="s">
        <v>36</v>
      </c>
      <c r="E66" s="29">
        <f>COUNTA(E59:E65)</f>
        <v>3</v>
      </c>
      <c r="F66" s="30">
        <f>SUM(F59:F65)</f>
        <v>0</v>
      </c>
      <c r="G66" s="31">
        <f>SUM(G59:G65)</f>
        <v>0</v>
      </c>
      <c r="H66" s="29">
        <f>COUNTA(H59:H65)</f>
        <v>0</v>
      </c>
    </row>
    <row r="67" spans="2:8" ht="15.75">
      <c r="B67" s="4"/>
      <c r="C67" s="13"/>
      <c r="D67" s="41"/>
      <c r="E67" s="29"/>
      <c r="F67" s="42"/>
      <c r="G67" s="42"/>
      <c r="H67" s="29"/>
    </row>
    <row r="68" spans="2:8" ht="15.75">
      <c r="B68" s="10" t="s">
        <v>44</v>
      </c>
      <c r="C68" s="13"/>
      <c r="D68" s="14"/>
      <c r="E68" s="40"/>
      <c r="F68" s="49"/>
      <c r="G68" s="49"/>
      <c r="H68" s="40"/>
    </row>
    <row r="69" spans="2:8" ht="15">
      <c r="B69" s="13" t="s">
        <v>45</v>
      </c>
      <c r="C69" s="13"/>
      <c r="D69" s="23" t="s">
        <v>74</v>
      </c>
      <c r="E69" s="22" t="s">
        <v>26</v>
      </c>
      <c r="F69" s="34"/>
      <c r="G69" s="34">
        <v>0.5</v>
      </c>
      <c r="H69" s="3"/>
    </row>
    <row r="70" spans="2:8" ht="15">
      <c r="B70" s="13" t="s">
        <v>47</v>
      </c>
      <c r="C70" s="13"/>
      <c r="D70" s="23" t="s">
        <v>69</v>
      </c>
      <c r="E70" s="22" t="s">
        <v>26</v>
      </c>
      <c r="F70" s="34">
        <v>0.5</v>
      </c>
      <c r="G70" s="34"/>
      <c r="H70" s="3"/>
    </row>
    <row r="71" spans="2:8" ht="15">
      <c r="B71" s="13" t="s">
        <v>38</v>
      </c>
      <c r="C71" s="13"/>
      <c r="D71" s="23"/>
      <c r="E71" s="22"/>
      <c r="F71" s="34"/>
      <c r="G71" s="34"/>
      <c r="H71" s="3"/>
    </row>
    <row r="72" spans="2:8" ht="15">
      <c r="B72" s="13" t="s">
        <v>39</v>
      </c>
      <c r="C72" s="13"/>
      <c r="D72" s="23"/>
      <c r="E72" s="22"/>
      <c r="F72" s="34"/>
      <c r="G72" s="34"/>
      <c r="H72" s="3"/>
    </row>
    <row r="73" spans="2:8" ht="15">
      <c r="B73" s="13" t="s">
        <v>40</v>
      </c>
      <c r="C73" s="13"/>
      <c r="D73" s="23"/>
      <c r="E73" s="22"/>
      <c r="F73" s="34"/>
      <c r="G73" s="34"/>
      <c r="H73" s="3"/>
    </row>
    <row r="74" spans="2:8" ht="15">
      <c r="B74" s="13"/>
      <c r="C74" s="13"/>
      <c r="D74" s="14"/>
      <c r="E74" s="40"/>
      <c r="F74" s="49"/>
      <c r="G74" s="49"/>
      <c r="H74" s="40"/>
    </row>
    <row r="75" spans="2:8" ht="15.75">
      <c r="B75" s="13"/>
      <c r="C75" s="13"/>
      <c r="D75" s="41" t="s">
        <v>48</v>
      </c>
      <c r="E75" s="29">
        <f>COUNTA(E68:E74)</f>
        <v>2</v>
      </c>
      <c r="F75" s="30">
        <f>SUM(F68:F74)</f>
        <v>0.5</v>
      </c>
      <c r="G75" s="31">
        <f>SUM(G68:G74)</f>
        <v>0.5</v>
      </c>
      <c r="H75" s="29">
        <f>COUNTA(H68:H74)</f>
        <v>0</v>
      </c>
    </row>
    <row r="76" spans="2:8" ht="15">
      <c r="B76" s="13"/>
      <c r="C76" s="13"/>
      <c r="D76" s="14"/>
      <c r="E76" s="12"/>
      <c r="F76" s="15"/>
      <c r="G76" s="15"/>
      <c r="H76" s="3"/>
    </row>
    <row r="77" spans="2:8" ht="15.75">
      <c r="B77" s="13"/>
      <c r="C77" s="13"/>
      <c r="D77" s="14"/>
      <c r="E77" s="12"/>
      <c r="F77" s="15"/>
      <c r="G77" s="17"/>
      <c r="H77" s="6"/>
    </row>
    <row r="78" spans="2:8" ht="15.75">
      <c r="B78" s="10" t="s">
        <v>53</v>
      </c>
      <c r="C78" s="10"/>
      <c r="D78" s="14"/>
      <c r="E78" s="40"/>
      <c r="F78" s="49"/>
      <c r="G78" s="49"/>
      <c r="H78" s="40"/>
    </row>
    <row r="79" spans="2:8" ht="15">
      <c r="B79" s="13" t="s">
        <v>46</v>
      </c>
      <c r="C79" s="13"/>
      <c r="D79" s="23" t="s">
        <v>70</v>
      </c>
      <c r="E79" s="22" t="s">
        <v>26</v>
      </c>
      <c r="F79" s="34">
        <v>0.5</v>
      </c>
      <c r="G79" s="34"/>
      <c r="H79" s="3"/>
    </row>
    <row r="80" spans="2:8" ht="15">
      <c r="B80" s="13" t="s">
        <v>71</v>
      </c>
      <c r="C80" s="13"/>
      <c r="D80" s="23" t="s">
        <v>72</v>
      </c>
      <c r="E80" s="22" t="s">
        <v>26</v>
      </c>
      <c r="F80" s="34">
        <v>0.5</v>
      </c>
      <c r="G80" s="34"/>
      <c r="H80" s="3"/>
    </row>
    <row r="81" spans="2:8" ht="15">
      <c r="B81" s="13"/>
      <c r="C81" s="13"/>
      <c r="D81" s="23"/>
      <c r="E81" s="22"/>
      <c r="F81" s="34"/>
      <c r="G81" s="34"/>
      <c r="H81" s="3"/>
    </row>
    <row r="82" spans="2:8" ht="15">
      <c r="B82" s="13"/>
      <c r="C82" s="13"/>
      <c r="D82" s="23"/>
      <c r="E82" s="22"/>
      <c r="F82" s="34"/>
      <c r="G82" s="34"/>
      <c r="H82" s="3"/>
    </row>
    <row r="83" spans="2:8" ht="15">
      <c r="B83" s="13"/>
      <c r="C83" s="13"/>
      <c r="D83" s="23"/>
      <c r="E83" s="22"/>
      <c r="F83" s="34"/>
      <c r="G83" s="34"/>
      <c r="H83" s="3"/>
    </row>
    <row r="84" spans="2:8" ht="15">
      <c r="B84" s="13"/>
      <c r="C84" s="13"/>
      <c r="D84" s="23"/>
      <c r="E84" s="22"/>
      <c r="F84" s="34"/>
      <c r="G84" s="34"/>
      <c r="H84" s="3"/>
    </row>
    <row r="85" spans="2:8" ht="15">
      <c r="B85" s="13"/>
      <c r="C85" s="13"/>
      <c r="D85" s="23"/>
      <c r="E85" s="22"/>
      <c r="F85" s="34"/>
      <c r="G85" s="34"/>
      <c r="H85" s="3"/>
    </row>
    <row r="86" spans="2:8" ht="15">
      <c r="B86" s="13"/>
      <c r="C86" s="13"/>
      <c r="D86" s="23"/>
      <c r="E86" s="22"/>
      <c r="F86" s="34"/>
      <c r="G86" s="34"/>
      <c r="H86" s="3"/>
    </row>
    <row r="87" spans="2:8" ht="15">
      <c r="B87" s="13"/>
      <c r="C87" s="13"/>
      <c r="D87" s="23"/>
      <c r="E87" s="22"/>
      <c r="F87" s="34"/>
      <c r="G87" s="34"/>
      <c r="H87" s="3"/>
    </row>
    <row r="88" spans="2:8" ht="15">
      <c r="B88" s="13"/>
      <c r="C88" s="13"/>
      <c r="D88" s="23"/>
      <c r="E88" s="22"/>
      <c r="F88" s="34"/>
      <c r="G88" s="34"/>
      <c r="H88" s="3"/>
    </row>
    <row r="89" spans="2:8" ht="15">
      <c r="B89" s="13"/>
      <c r="C89" s="13"/>
      <c r="D89" s="23"/>
      <c r="E89" s="22"/>
      <c r="F89" s="34"/>
      <c r="G89" s="34"/>
      <c r="H89" s="3"/>
    </row>
    <row r="90" spans="2:8" ht="15">
      <c r="B90" s="13"/>
      <c r="C90" s="13"/>
      <c r="D90" s="23"/>
      <c r="E90" s="22"/>
      <c r="F90" s="34"/>
      <c r="G90" s="34"/>
      <c r="H90" s="3"/>
    </row>
    <row r="91" spans="2:8" ht="15">
      <c r="B91" s="13"/>
      <c r="C91" s="13"/>
      <c r="D91" s="23"/>
      <c r="E91" s="22"/>
      <c r="F91" s="34"/>
      <c r="G91" s="34"/>
      <c r="H91" s="3"/>
    </row>
    <row r="92" spans="2:8" ht="15">
      <c r="B92" s="13"/>
      <c r="C92" s="13"/>
      <c r="D92" s="23"/>
      <c r="E92" s="22"/>
      <c r="F92" s="34"/>
      <c r="G92" s="34"/>
      <c r="H92" s="3"/>
    </row>
    <row r="93" spans="2:8" ht="15">
      <c r="B93" s="13"/>
      <c r="C93" s="13"/>
      <c r="D93" s="23"/>
      <c r="E93" s="22"/>
      <c r="F93" s="34"/>
      <c r="G93" s="34"/>
      <c r="H93" s="3"/>
    </row>
    <row r="94" spans="2:8" ht="15">
      <c r="B94" s="13"/>
      <c r="C94" s="13"/>
      <c r="D94" s="14"/>
      <c r="E94" s="40"/>
      <c r="F94" s="49"/>
      <c r="G94" s="49"/>
      <c r="H94" s="40"/>
    </row>
    <row r="95" spans="2:8" ht="15.75">
      <c r="B95" s="13"/>
      <c r="C95" s="13"/>
      <c r="D95" s="16" t="s">
        <v>35</v>
      </c>
      <c r="E95" s="29">
        <f>COUNTA(E78:E94)</f>
        <v>2</v>
      </c>
      <c r="F95" s="30">
        <f>SUM(F78:F93)</f>
        <v>1</v>
      </c>
      <c r="G95" s="31">
        <f>SUM(G78:G94)</f>
        <v>0</v>
      </c>
      <c r="H95" s="29">
        <f>COUNTA(H78:H94)</f>
        <v>0</v>
      </c>
    </row>
    <row r="96" spans="2:8" ht="15.75">
      <c r="B96" s="13"/>
      <c r="C96" s="13"/>
      <c r="D96" s="16"/>
      <c r="E96" s="29"/>
      <c r="F96" s="42"/>
      <c r="G96" s="42"/>
      <c r="H96" s="29"/>
    </row>
    <row r="97" spans="2:8" ht="15.75">
      <c r="B97" s="10" t="s">
        <v>29</v>
      </c>
      <c r="C97" s="13"/>
      <c r="D97" s="18"/>
      <c r="E97" s="12"/>
      <c r="F97" s="19"/>
      <c r="G97" s="17"/>
      <c r="H97" s="3"/>
    </row>
    <row r="98" spans="2:8" ht="15.75">
      <c r="B98" s="14"/>
      <c r="C98" s="13"/>
      <c r="D98" s="14"/>
      <c r="E98" s="2"/>
      <c r="F98" s="15"/>
      <c r="G98" s="15"/>
      <c r="H98" s="20" t="s">
        <v>28</v>
      </c>
    </row>
    <row r="99" spans="2:8" ht="16.5" thickBot="1">
      <c r="B99" s="14"/>
      <c r="C99" s="10"/>
      <c r="D99" s="10"/>
      <c r="E99" s="2"/>
      <c r="F99" s="33">
        <f>F17+F28+F36+F56+F66+F75+F95</f>
        <v>4.833333333333333</v>
      </c>
      <c r="G99" s="33">
        <f>G17+G28+G36+G56+G66+G75+G95</f>
        <v>1.1666666666666665</v>
      </c>
      <c r="H99" s="33">
        <f>F99+G99</f>
        <v>6</v>
      </c>
    </row>
    <row r="100" spans="2:8" ht="15.75" thickTop="1">
      <c r="B100" s="4"/>
      <c r="C100" s="14"/>
      <c r="D100" s="14"/>
      <c r="E100" s="12"/>
      <c r="F100" s="12"/>
      <c r="G100" s="12"/>
      <c r="H100" s="3"/>
    </row>
    <row r="101" spans="3:8" ht="16.5" thickBot="1">
      <c r="C101" s="14"/>
      <c r="D101" s="14"/>
      <c r="E101" s="16" t="s">
        <v>22</v>
      </c>
      <c r="F101" s="32">
        <f>IF(H99&lt;=0,"",F99/H99)</f>
        <v>0.8055555555555555</v>
      </c>
      <c r="G101" s="32">
        <f>IF(H99&lt;=0,"",G99/H99)</f>
        <v>0.19444444444444442</v>
      </c>
      <c r="H101" s="6"/>
    </row>
    <row r="102" spans="3:8" ht="15.75" thickTop="1">
      <c r="C102" s="4"/>
      <c r="D102" s="4"/>
      <c r="E102" s="2"/>
      <c r="F102" s="2"/>
      <c r="G102" s="2"/>
      <c r="H102" s="3"/>
    </row>
  </sheetData>
  <dataValidations count="3">
    <dataValidation type="list" allowBlank="1" showInputMessage="1" showErrorMessage="1" sqref="H79:H93 H9:H15 H20:H26 H31:H34 H39:H54 H60:H64 H69:H73">
      <formula1>$K$2:$K$3</formula1>
    </dataValidation>
    <dataValidation type="list" allowBlank="1" showInputMessage="1" showErrorMessage="1" sqref="E79:E93 E9:E15 E20:E26 E31:E34 E39:E54 E60:E64 E69:E73">
      <formula1>$J$2:$J$3</formula1>
    </dataValidation>
    <dataValidation type="list" allowBlank="1" showInputMessage="1" showErrorMessage="1" sqref="E19:H19 E8:H8 E16:H16 E27:H27 E30:H30 E35:H35 E38:H38 E55:H55 E59:H59 E65:H65 E68:H68 E74:H74 E78:H78 E94:H94">
      <formula1>$L$2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6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Protocol Revision Subcommittee</cp:lastModifiedBy>
  <cp:lastPrinted>2000-05-19T19:48:02Z</cp:lastPrinted>
  <dcterms:created xsi:type="dcterms:W3CDTF">2000-03-13T15:50:20Z</dcterms:created>
  <dcterms:modified xsi:type="dcterms:W3CDTF">2001-03-29T21:31:37Z</dcterms:modified>
  <cp:category/>
  <cp:version/>
  <cp:contentType/>
  <cp:contentStatus/>
</cp:coreProperties>
</file>